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FEROZ\Downloads\"/>
    </mc:Choice>
  </mc:AlternateContent>
  <xr:revisionPtr revIDLastSave="0" documentId="13_ncr:1_{9FA73785-3EC0-4602-AEC4-A0D4D4CBF4FF}" xr6:coauthVersionLast="47" xr6:coauthVersionMax="47" xr10:uidLastSave="{00000000-0000-0000-0000-000000000000}"/>
  <bookViews>
    <workbookView xWindow="-108" yWindow="-108" windowWidth="23256" windowHeight="12456" firstSheet="2" activeTab="6" xr2:uid="{18EB6CF8-86CC-44AC-B68B-3FB3ACF9009C}"/>
  </bookViews>
  <sheets>
    <sheet name="Employees_Master" sheetId="16" r:id="rId1"/>
    <sheet name="Calender" sheetId="18" r:id="rId2"/>
    <sheet name="DepMonthlyHC" sheetId="17" r:id="rId3"/>
    <sheet name="MonthlyAnalysis" sheetId="14" r:id="rId4"/>
    <sheet name="Exit_Details" sheetId="13" r:id="rId5"/>
    <sheet name="PvTab&amp;Charts" sheetId="9" r:id="rId6"/>
    <sheet name="DashBoard" sheetId="10" r:id="rId7"/>
  </sheets>
  <definedNames>
    <definedName name="_xlnm._FilterDatabase" localSheetId="4" hidden="1">Exit_Details!$BM$9:$BM$9</definedName>
    <definedName name="_xlnm._FilterDatabase" localSheetId="5" hidden="1">'PvTab&amp;Charts'!#REF!</definedName>
    <definedName name="_xlcn.WorksheetConnection_HrAnalytics.xlsxCalender1" hidden="1">Calender[]</definedName>
    <definedName name="_xlcn.WorksheetConnection_HrAnalytics.xlsxDepHC1" hidden="1">DepHC[]</definedName>
    <definedName name="_xlcn.WorksheetConnection_HrAnalytics.xlsxEmployees_Master1" hidden="1">Employees_Master[]</definedName>
    <definedName name="_xlcn.WorksheetConnection_HrAnalytics.xlsxExit_Details1" hidden="1">Exit_Details[]</definedName>
    <definedName name="_xlcn.WorksheetConnection_HrAnalytics.xlsxMonthly_Analysis1" hidden="1">Monthly_Analysis[]</definedName>
    <definedName name="ExternalData_1" localSheetId="1" hidden="1">'Calender'!$A$1:$J$4019</definedName>
    <definedName name="ExternalData_1" localSheetId="0" hidden="1">Employees_Master!$A$1:$E$2300</definedName>
    <definedName name="NativeTimeline_ExitDate">#N/A</definedName>
    <definedName name="Slicer_Department">#N/A</definedName>
    <definedName name="Slicer_Dim_Location.Region">#N/A</definedName>
    <definedName name="Slicer_ExitType">#N/A</definedName>
    <definedName name="Slicer_Gender">#N/A</definedName>
    <definedName name="Slicer_Month">#N/A</definedName>
  </definedNames>
  <calcPr calcId="191028"/>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onthly_Analysis" name="Monthly_Analysis" connection="WorksheetConnection_Hr Analytics.xlsx!Monthly_Analysis"/>
          <x15:modelTable id="Employees_Master" name="Employees_Master" connection="WorksheetConnection_Hr Analytics.xlsx!Employees_Master"/>
          <x15:modelTable id="DepHC" name="DepHC" connection="WorksheetConnection_Hr Analytics.xlsx!DepHC"/>
          <x15:modelTable id="Calender" name="Calender" connection="WorksheetConnection_Hr Analytics.xlsx!Calender"/>
          <x15:modelTable id="Exit_Details" name="Exit_Details" connection="WorksheetConnection_Hr Analytics.xlsx!Exit_Details"/>
        </x15:modelTables>
        <x15:modelRelationships>
          <x15:modelRelationship fromTable="DepHC" fromColumn="Month" toTable="Calender" toColumn="Date"/>
          <x15:modelRelationship fromTable="Employees_Master" fromColumn="ExitDate" toTable="Calender" toColumn="Date"/>
          <x15:modelRelationship fromTable="Monthly_Analysis" fromColumn="Month" toTable="Calender" toColumn="Date"/>
          <x15:modelRelationship fromTable="Exit_Details" fromColumn="EmployeeID" toTable="Employees_Master" toColumn="EmployeeID"/>
        </x15:modelRelationships>
        <x15:extLst>
          <ext xmlns:x16="http://schemas.microsoft.com/office/spreadsheetml/2014/11/main" uri="{9835A34E-60A6-4A7C-AAB8-D5F71C897F49}">
            <x16:modelTimeGroupings>
              <x16:modelTimeGrouping tableName="Calende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Monthly_Analysis"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14" l="1"/>
  <c r="F3" i="14"/>
  <c r="F4" i="14"/>
  <c r="F5" i="14"/>
  <c r="F6" i="14"/>
  <c r="F7" i="14"/>
  <c r="F8" i="14"/>
  <c r="F9" i="14"/>
  <c r="F10" i="14"/>
  <c r="F11" i="14"/>
  <c r="F12" i="14"/>
  <c r="F13" i="14"/>
  <c r="F14" i="14"/>
  <c r="F15" i="14"/>
  <c r="F16" i="14"/>
  <c r="F17" i="14"/>
  <c r="F18" i="14"/>
  <c r="F19" i="14"/>
  <c r="F20" i="14"/>
  <c r="F21" i="14"/>
  <c r="F22" i="14"/>
  <c r="F23" i="14"/>
  <c r="F24" i="14"/>
  <c r="F25" i="14"/>
  <c r="F26" i="14"/>
  <c r="F27" i="14"/>
  <c r="F28" i="14"/>
  <c r="B28" i="14"/>
  <c r="C28" i="14"/>
  <c r="D28" i="14"/>
  <c r="E28" i="14"/>
  <c r="B27" i="14"/>
  <c r="C27" i="14"/>
  <c r="D27" i="14"/>
  <c r="E27" i="14"/>
  <c r="E2" i="14"/>
  <c r="E3" i="14"/>
  <c r="E4" i="14"/>
  <c r="E5" i="14"/>
  <c r="E6" i="14"/>
  <c r="E7" i="14"/>
  <c r="E8" i="14"/>
  <c r="E9" i="14"/>
  <c r="E10" i="14"/>
  <c r="E11" i="14"/>
  <c r="E12" i="14"/>
  <c r="E13" i="14"/>
  <c r="E14" i="14"/>
  <c r="E15" i="14"/>
  <c r="E16" i="14"/>
  <c r="E17" i="14"/>
  <c r="E18" i="14"/>
  <c r="E19" i="14"/>
  <c r="E20" i="14"/>
  <c r="E21" i="14"/>
  <c r="E22" i="14"/>
  <c r="E23" i="14"/>
  <c r="E24" i="14"/>
  <c r="E25" i="14"/>
  <c r="E26" i="14"/>
  <c r="D2" i="14"/>
  <c r="D3" i="14"/>
  <c r="D4" i="14"/>
  <c r="D5" i="14"/>
  <c r="D6" i="14"/>
  <c r="D7" i="14"/>
  <c r="D8" i="14"/>
  <c r="D9" i="14"/>
  <c r="D10" i="14"/>
  <c r="D11" i="14"/>
  <c r="D12" i="14"/>
  <c r="D13" i="14"/>
  <c r="D14" i="14"/>
  <c r="D15" i="14"/>
  <c r="D16" i="14"/>
  <c r="D17" i="14"/>
  <c r="D18" i="14"/>
  <c r="D19" i="14"/>
  <c r="D20" i="14"/>
  <c r="D21" i="14"/>
  <c r="D22" i="14"/>
  <c r="D23" i="14"/>
  <c r="D24" i="14"/>
  <c r="D25" i="14"/>
  <c r="D26" i="14"/>
  <c r="C2" i="14"/>
  <c r="C3" i="14"/>
  <c r="C4" i="14"/>
  <c r="C5" i="14"/>
  <c r="C6" i="14"/>
  <c r="C7" i="14"/>
  <c r="C8" i="14"/>
  <c r="C9" i="14"/>
  <c r="C10" i="14"/>
  <c r="C11" i="14"/>
  <c r="C12" i="14"/>
  <c r="C13" i="14"/>
  <c r="C14" i="14"/>
  <c r="C15" i="14"/>
  <c r="C16" i="14"/>
  <c r="C17" i="14"/>
  <c r="C18" i="14"/>
  <c r="C19" i="14"/>
  <c r="C20" i="14"/>
  <c r="C21" i="14"/>
  <c r="C22" i="14"/>
  <c r="C23" i="14"/>
  <c r="C24" i="14"/>
  <c r="C25" i="14"/>
  <c r="C26" i="14"/>
  <c r="B2" i="14"/>
  <c r="B3" i="14"/>
  <c r="B4" i="14"/>
  <c r="B5" i="14"/>
  <c r="B6" i="14"/>
  <c r="B7" i="14"/>
  <c r="B8" i="14"/>
  <c r="B9" i="14"/>
  <c r="B10" i="14"/>
  <c r="B11" i="14"/>
  <c r="B12" i="14"/>
  <c r="B13" i="14"/>
  <c r="B14" i="14"/>
  <c r="B15" i="14"/>
  <c r="B16" i="14"/>
  <c r="B17" i="14"/>
  <c r="B18" i="14"/>
  <c r="B19" i="14"/>
  <c r="B20" i="14"/>
  <c r="B21" i="14"/>
  <c r="B22" i="14"/>
  <c r="B23" i="14"/>
  <c r="B24" i="14"/>
  <c r="B25" i="14"/>
  <c r="B26" i="14"/>
  <c r="E2" i="17"/>
  <c r="E3" i="17"/>
  <c r="E4" i="17"/>
  <c r="E5" i="17"/>
  <c r="E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40" i="17"/>
  <c r="E41" i="17"/>
  <c r="E42" i="17"/>
  <c r="E43" i="17"/>
  <c r="E44" i="17"/>
  <c r="E45" i="17"/>
  <c r="E46" i="17"/>
  <c r="E47" i="17"/>
  <c r="E48" i="17"/>
  <c r="E49" i="17"/>
  <c r="E50" i="17"/>
  <c r="E51" i="17"/>
  <c r="E52" i="17"/>
  <c r="E53" i="17"/>
  <c r="E54" i="17"/>
  <c r="E55" i="17"/>
  <c r="E56" i="17"/>
  <c r="E57" i="17"/>
  <c r="E58" i="17"/>
  <c r="E59" i="17"/>
  <c r="E60" i="17"/>
  <c r="E61" i="17"/>
  <c r="E62" i="17"/>
  <c r="E63" i="17"/>
  <c r="E64" i="17"/>
  <c r="E65" i="17"/>
  <c r="E66" i="17"/>
  <c r="E67" i="17"/>
  <c r="E68" i="17"/>
  <c r="E69" i="17"/>
  <c r="E70" i="17"/>
  <c r="E71" i="17"/>
  <c r="E72" i="17"/>
  <c r="E73" i="17"/>
  <c r="E74" i="17"/>
  <c r="E75" i="17"/>
  <c r="E76" i="17"/>
  <c r="E77" i="17"/>
  <c r="E78" i="17"/>
  <c r="E79" i="17"/>
  <c r="E80" i="17"/>
  <c r="E81" i="17"/>
  <c r="E82" i="17"/>
  <c r="E83" i="17"/>
  <c r="E84" i="17"/>
  <c r="E85" i="17"/>
  <c r="E86" i="17"/>
  <c r="E87" i="17"/>
  <c r="E88" i="17"/>
  <c r="E89" i="17"/>
  <c r="E90" i="17"/>
  <c r="E91" i="17"/>
  <c r="E92" i="17"/>
  <c r="E93" i="17"/>
  <c r="E94" i="17"/>
  <c r="E95" i="17"/>
  <c r="E96" i="17"/>
  <c r="E97" i="17"/>
  <c r="E98" i="17"/>
  <c r="E99" i="17"/>
  <c r="E100" i="17"/>
  <c r="E101" i="17"/>
  <c r="E102" i="17"/>
  <c r="E103" i="17"/>
  <c r="E104" i="17"/>
  <c r="E105" i="17"/>
  <c r="E106" i="17"/>
  <c r="E107" i="17"/>
  <c r="E108" i="17"/>
  <c r="E109" i="17"/>
  <c r="E110" i="17"/>
  <c r="E111" i="17"/>
  <c r="E112" i="17"/>
  <c r="E113" i="17"/>
  <c r="E114" i="17"/>
  <c r="E115" i="17"/>
  <c r="E116" i="17"/>
  <c r="E117" i="17"/>
  <c r="E118" i="17"/>
  <c r="E119" i="17"/>
  <c r="E120" i="17"/>
  <c r="E121" i="17"/>
  <c r="E122" i="17"/>
  <c r="E123" i="17"/>
  <c r="E124" i="17"/>
  <c r="E125" i="17"/>
  <c r="E126" i="17"/>
  <c r="E127" i="17"/>
  <c r="E128" i="17"/>
  <c r="E129" i="17"/>
  <c r="E130" i="17"/>
  <c r="E131" i="17"/>
  <c r="E132" i="17"/>
  <c r="E133" i="17"/>
  <c r="E134" i="17"/>
  <c r="E135" i="17"/>
  <c r="E136" i="17"/>
  <c r="E137" i="17"/>
  <c r="E138" i="17"/>
  <c r="E139" i="17"/>
  <c r="E140" i="17"/>
  <c r="E141" i="17"/>
  <c r="E142" i="17"/>
  <c r="E143" i="17"/>
  <c r="E144" i="17"/>
  <c r="E145" i="17"/>
  <c r="E146" i="17"/>
  <c r="E147" i="17"/>
  <c r="E148" i="17"/>
  <c r="E149" i="17"/>
  <c r="E150" i="17"/>
  <c r="E151" i="17"/>
  <c r="E152" i="17"/>
  <c r="E153" i="17"/>
  <c r="E154" i="17"/>
  <c r="E155" i="17"/>
  <c r="E156" i="17"/>
  <c r="E157" i="17"/>
  <c r="E158" i="17"/>
  <c r="E159" i="17"/>
  <c r="E160" i="17"/>
  <c r="E161" i="17"/>
  <c r="E162" i="17"/>
  <c r="E163" i="17"/>
  <c r="E164" i="17"/>
  <c r="E165" i="17"/>
  <c r="E166" i="17"/>
  <c r="E167" i="17"/>
  <c r="E168" i="17"/>
  <c r="E169" i="17"/>
  <c r="E170" i="17"/>
  <c r="E171" i="17"/>
  <c r="E172" i="17"/>
  <c r="E173" i="17"/>
  <c r="E174" i="17"/>
  <c r="E175" i="17"/>
  <c r="E176" i="17"/>
  <c r="E177" i="17"/>
  <c r="E178" i="17"/>
  <c r="E179" i="17"/>
  <c r="E180" i="17"/>
  <c r="E181" i="17"/>
  <c r="E182" i="17"/>
  <c r="E183" i="17"/>
  <c r="E184" i="17"/>
  <c r="E185" i="17"/>
  <c r="E186" i="17"/>
  <c r="E187" i="17"/>
  <c r="E188" i="17"/>
  <c r="E189" i="17"/>
  <c r="E190" i="17"/>
  <c r="E191" i="17"/>
  <c r="E192" i="17"/>
  <c r="E193" i="17"/>
  <c r="E194" i="17"/>
  <c r="E195" i="17"/>
  <c r="E196" i="17"/>
  <c r="E197" i="17"/>
  <c r="E198" i="17"/>
  <c r="E199" i="17"/>
  <c r="E200" i="17"/>
  <c r="E201" i="17"/>
  <c r="E202" i="17"/>
  <c r="E203" i="17"/>
  <c r="E204" i="17"/>
  <c r="E205" i="17"/>
  <c r="E206" i="17"/>
  <c r="E207" i="17"/>
  <c r="E208" i="17"/>
  <c r="E209" i="17"/>
  <c r="E210" i="17"/>
  <c r="E211" i="17"/>
  <c r="E212" i="17"/>
  <c r="E213" i="17"/>
  <c r="E214" i="17"/>
  <c r="E215" i="17"/>
  <c r="E216" i="17"/>
  <c r="E217" i="17"/>
  <c r="E218" i="17"/>
  <c r="E219" i="17"/>
  <c r="E220" i="17"/>
  <c r="E221" i="17"/>
  <c r="E222" i="17"/>
  <c r="E223" i="17"/>
  <c r="E224" i="17"/>
  <c r="E225" i="17"/>
  <c r="E226" i="17"/>
  <c r="E227" i="17"/>
  <c r="E228" i="17"/>
  <c r="E229" i="17"/>
  <c r="E230" i="17"/>
  <c r="E231" i="17"/>
  <c r="E232" i="17"/>
  <c r="E233" i="17"/>
  <c r="E234" i="17"/>
  <c r="E235" i="17"/>
  <c r="E236" i="17"/>
  <c r="E237" i="17"/>
  <c r="E238" i="17"/>
  <c r="E239" i="17"/>
  <c r="E240" i="17"/>
  <c r="E241" i="17"/>
  <c r="E242" i="17"/>
  <c r="E243" i="17"/>
  <c r="E244" i="17"/>
  <c r="E245" i="17"/>
  <c r="E246" i="17"/>
  <c r="E247" i="17"/>
  <c r="E248" i="17"/>
  <c r="E249" i="17"/>
  <c r="E250" i="17"/>
  <c r="E251" i="17"/>
  <c r="E252" i="17"/>
  <c r="E253" i="17"/>
  <c r="E254" i="17"/>
  <c r="E255" i="17"/>
  <c r="E256" i="17"/>
  <c r="E257" i="17"/>
  <c r="E258" i="17"/>
  <c r="E259" i="17"/>
  <c r="E260" i="17"/>
  <c r="E261" i="17"/>
  <c r="E262" i="17"/>
  <c r="E263" i="17"/>
  <c r="E264" i="17"/>
  <c r="E265" i="17"/>
  <c r="E266" i="17"/>
  <c r="E267" i="17"/>
  <c r="E268" i="17"/>
  <c r="E269" i="17"/>
  <c r="E270" i="17"/>
  <c r="E271" i="17"/>
  <c r="E272" i="17"/>
  <c r="E273" i="17"/>
  <c r="E274" i="17"/>
  <c r="E275" i="17"/>
  <c r="E276" i="17"/>
  <c r="E277" i="17"/>
  <c r="E278" i="17"/>
  <c r="E279" i="17"/>
  <c r="E280" i="17"/>
  <c r="E281" i="17"/>
  <c r="E282" i="17"/>
  <c r="E283" i="17"/>
  <c r="E284" i="17"/>
  <c r="E285" i="17"/>
  <c r="E286" i="17"/>
  <c r="E287" i="17"/>
  <c r="E288" i="17"/>
  <c r="E289" i="17"/>
  <c r="E290" i="17"/>
  <c r="E291" i="17"/>
  <c r="E292" i="17"/>
  <c r="E293" i="17"/>
  <c r="E294" i="17"/>
  <c r="E295" i="17"/>
  <c r="E296" i="17"/>
  <c r="E297" i="17"/>
  <c r="E298" i="17"/>
  <c r="E299" i="17"/>
  <c r="E300" i="17"/>
  <c r="E301" i="17"/>
  <c r="E302" i="17"/>
  <c r="E303" i="17"/>
  <c r="E304" i="17"/>
  <c r="E305" i="17"/>
  <c r="E306" i="17"/>
  <c r="E307" i="17"/>
  <c r="E308" i="17"/>
  <c r="E309" i="17"/>
  <c r="E310" i="17"/>
  <c r="E311" i="17"/>
  <c r="E312" i="17"/>
  <c r="E313" i="17"/>
  <c r="D2" i="17"/>
  <c r="D3" i="17"/>
  <c r="D4" i="17"/>
  <c r="D5" i="17"/>
  <c r="D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71" i="17"/>
  <c r="D72" i="17"/>
  <c r="D73" i="17"/>
  <c r="D74" i="17"/>
  <c r="D75" i="17"/>
  <c r="D76" i="17"/>
  <c r="D77" i="17"/>
  <c r="D78" i="17"/>
  <c r="D79" i="17"/>
  <c r="D80" i="17"/>
  <c r="D81" i="17"/>
  <c r="D82" i="17"/>
  <c r="D83" i="17"/>
  <c r="D84" i="17"/>
  <c r="D85" i="17"/>
  <c r="D86" i="17"/>
  <c r="D87" i="17"/>
  <c r="D88" i="17"/>
  <c r="D89" i="17"/>
  <c r="D90" i="17"/>
  <c r="D91" i="17"/>
  <c r="D92" i="17"/>
  <c r="D93" i="17"/>
  <c r="D94" i="17"/>
  <c r="D95" i="17"/>
  <c r="D96" i="17"/>
  <c r="D97" i="17"/>
  <c r="D98" i="17"/>
  <c r="D99" i="17"/>
  <c r="D100" i="17"/>
  <c r="D101" i="17"/>
  <c r="D102" i="17"/>
  <c r="D103" i="17"/>
  <c r="D104" i="17"/>
  <c r="D105" i="17"/>
  <c r="D106" i="17"/>
  <c r="D107" i="17"/>
  <c r="D108" i="17"/>
  <c r="D109" i="17"/>
  <c r="D110" i="17"/>
  <c r="D111" i="17"/>
  <c r="D112" i="17"/>
  <c r="D113" i="17"/>
  <c r="D114" i="17"/>
  <c r="D115" i="17"/>
  <c r="D116" i="17"/>
  <c r="D117" i="17"/>
  <c r="D118" i="17"/>
  <c r="D119" i="17"/>
  <c r="D120" i="17"/>
  <c r="D121" i="17"/>
  <c r="D122" i="17"/>
  <c r="D123" i="17"/>
  <c r="D124" i="17"/>
  <c r="D125" i="17"/>
  <c r="D126" i="17"/>
  <c r="D127" i="17"/>
  <c r="D128" i="17"/>
  <c r="D129" i="17"/>
  <c r="D130" i="17"/>
  <c r="D131" i="17"/>
  <c r="D132" i="17"/>
  <c r="D133" i="17"/>
  <c r="D134" i="17"/>
  <c r="D135"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D290" i="17"/>
  <c r="D291" i="17"/>
  <c r="D292" i="17"/>
  <c r="D293" i="17"/>
  <c r="D294" i="17"/>
  <c r="D295" i="17"/>
  <c r="D296" i="17"/>
  <c r="D297" i="17"/>
  <c r="D298" i="17"/>
  <c r="D299" i="17"/>
  <c r="D300" i="17"/>
  <c r="D301" i="17"/>
  <c r="D302" i="17"/>
  <c r="D303" i="17"/>
  <c r="D304" i="17"/>
  <c r="D305" i="17"/>
  <c r="D306" i="17"/>
  <c r="D307" i="17"/>
  <c r="D308" i="17"/>
  <c r="D309" i="17"/>
  <c r="D310" i="17"/>
  <c r="D311" i="17"/>
  <c r="D312" i="17"/>
  <c r="D313" i="17"/>
  <c r="C2" i="17"/>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6" i="17"/>
  <c r="C297" i="17"/>
  <c r="C298" i="17"/>
  <c r="C299" i="17"/>
  <c r="C300" i="17"/>
  <c r="C301" i="17"/>
  <c r="C302" i="17"/>
  <c r="C303" i="17"/>
  <c r="C304" i="17"/>
  <c r="C305" i="17"/>
  <c r="C306" i="17"/>
  <c r="C307" i="17"/>
  <c r="C308" i="17"/>
  <c r="C309" i="17"/>
  <c r="C310" i="17"/>
  <c r="C311" i="17"/>
  <c r="C312" i="17"/>
  <c r="C313" i="17"/>
  <c r="O2" i="13"/>
  <c r="O3" i="13"/>
  <c r="O4" i="13"/>
  <c r="O5" i="13"/>
  <c r="O6" i="13"/>
  <c r="O7" i="13"/>
  <c r="O8" i="13"/>
  <c r="O9" i="13"/>
  <c r="O10" i="13"/>
  <c r="O11" i="13"/>
  <c r="O12" i="13"/>
  <c r="O13" i="13"/>
  <c r="O14" i="13"/>
  <c r="O15" i="13"/>
  <c r="O16" i="13"/>
  <c r="O17" i="13"/>
  <c r="O18" i="13"/>
  <c r="O19" i="13"/>
  <c r="O20" i="13"/>
  <c r="O21" i="13"/>
  <c r="O22" i="13"/>
  <c r="O23" i="13"/>
  <c r="O24" i="13"/>
  <c r="O25" i="13"/>
  <c r="O26" i="13"/>
  <c r="O27" i="13"/>
  <c r="O28" i="13"/>
  <c r="O29" i="13"/>
  <c r="O30" i="13"/>
  <c r="O31" i="13"/>
  <c r="O32" i="13"/>
  <c r="O33" i="13"/>
  <c r="O34" i="13"/>
  <c r="O35" i="13"/>
  <c r="O36" i="13"/>
  <c r="O37" i="13"/>
  <c r="O38" i="13"/>
  <c r="O39" i="13"/>
  <c r="O40" i="13"/>
  <c r="O41" i="13"/>
  <c r="O42" i="13"/>
  <c r="O43" i="13"/>
  <c r="O44" i="13"/>
  <c r="O45" i="13"/>
  <c r="O46" i="13"/>
  <c r="O47" i="13"/>
  <c r="O48" i="13"/>
  <c r="O49" i="13"/>
  <c r="O50" i="13"/>
  <c r="O51" i="13"/>
  <c r="O52" i="13"/>
  <c r="O53" i="13"/>
  <c r="O54" i="13"/>
  <c r="O55" i="13"/>
  <c r="O56" i="13"/>
  <c r="O57" i="13"/>
  <c r="O58" i="13"/>
  <c r="O59" i="13"/>
  <c r="O60" i="13"/>
  <c r="O61" i="13"/>
  <c r="O62" i="13"/>
  <c r="O63" i="13"/>
  <c r="O64" i="13"/>
  <c r="O65" i="13"/>
  <c r="O66" i="13"/>
  <c r="O67" i="13"/>
  <c r="O68" i="13"/>
  <c r="O69" i="13"/>
  <c r="O70" i="13"/>
  <c r="O71" i="13"/>
  <c r="O72" i="13"/>
  <c r="O73" i="13"/>
  <c r="O74" i="13"/>
  <c r="O75" i="13"/>
  <c r="O76" i="13"/>
  <c r="O77" i="13"/>
  <c r="O78" i="13"/>
  <c r="O79" i="13"/>
  <c r="O80" i="13"/>
  <c r="O81" i="13"/>
  <c r="O82" i="13"/>
  <c r="O83" i="13"/>
  <c r="O84" i="13"/>
  <c r="O85" i="13"/>
  <c r="O86" i="13"/>
  <c r="O87" i="13"/>
  <c r="O88" i="13"/>
  <c r="O89" i="13"/>
  <c r="O90" i="13"/>
  <c r="O91" i="13"/>
  <c r="O92" i="13"/>
  <c r="O93" i="13"/>
  <c r="O94" i="13"/>
  <c r="O95" i="13"/>
  <c r="O96" i="13"/>
  <c r="O97" i="13"/>
  <c r="O98" i="13"/>
  <c r="O99" i="13"/>
  <c r="O100" i="13"/>
  <c r="O101" i="13"/>
  <c r="O102" i="13"/>
  <c r="O103" i="13"/>
  <c r="O104" i="13"/>
  <c r="O105" i="13"/>
  <c r="O106" i="13"/>
  <c r="O107" i="13"/>
  <c r="O108" i="13"/>
  <c r="O109" i="13"/>
  <c r="O110" i="13"/>
  <c r="O111" i="13"/>
  <c r="O112" i="13"/>
  <c r="O113" i="13"/>
  <c r="O114" i="13"/>
  <c r="O115" i="13"/>
  <c r="O116" i="13"/>
  <c r="O117" i="13"/>
  <c r="O118" i="13"/>
  <c r="O119" i="13"/>
  <c r="O120" i="13"/>
  <c r="O121" i="13"/>
  <c r="O122" i="13"/>
  <c r="O123" i="13"/>
  <c r="O124" i="13"/>
  <c r="O125" i="13"/>
  <c r="O126" i="13"/>
  <c r="O127" i="13"/>
  <c r="O128" i="13"/>
  <c r="O129" i="13"/>
  <c r="O130" i="13"/>
  <c r="O131" i="13"/>
  <c r="O132" i="13"/>
  <c r="O133" i="13"/>
  <c r="O134" i="13"/>
  <c r="O135" i="13"/>
  <c r="O136" i="13"/>
  <c r="O137" i="13"/>
  <c r="O138" i="13"/>
  <c r="O139" i="13"/>
  <c r="O140" i="13"/>
  <c r="O141" i="13"/>
  <c r="O142" i="13"/>
  <c r="O143" i="13"/>
  <c r="O144" i="13"/>
  <c r="O145" i="13"/>
  <c r="O146" i="13"/>
  <c r="O147" i="13"/>
  <c r="O148" i="13"/>
  <c r="O149" i="13"/>
  <c r="O150" i="13"/>
  <c r="O151" i="13"/>
  <c r="O152" i="13"/>
  <c r="O153" i="13"/>
  <c r="O154" i="13"/>
  <c r="O155" i="13"/>
  <c r="O156" i="13"/>
  <c r="O157" i="13"/>
  <c r="O158" i="13"/>
  <c r="O159" i="13"/>
  <c r="O160" i="13"/>
  <c r="O161" i="13"/>
  <c r="O162" i="13"/>
  <c r="O163" i="13"/>
  <c r="O164" i="13"/>
  <c r="O165" i="13"/>
  <c r="O166" i="13"/>
  <c r="O167" i="13"/>
  <c r="O168" i="13"/>
  <c r="O169" i="13"/>
  <c r="O170" i="13"/>
  <c r="O171" i="13"/>
  <c r="O172" i="13"/>
  <c r="O173" i="13"/>
  <c r="O174" i="13"/>
  <c r="O175" i="13"/>
  <c r="O176" i="13"/>
  <c r="O177" i="13"/>
  <c r="O178" i="13"/>
  <c r="O179" i="13"/>
  <c r="O180" i="13"/>
  <c r="O181" i="13"/>
  <c r="O182" i="13"/>
  <c r="O183" i="13"/>
  <c r="O184" i="13"/>
  <c r="O185" i="13"/>
  <c r="O186" i="13"/>
  <c r="O187" i="13"/>
  <c r="O188" i="13"/>
  <c r="O189" i="13"/>
  <c r="O190" i="13"/>
  <c r="O191" i="13"/>
  <c r="O192" i="13"/>
  <c r="O193" i="13"/>
  <c r="O194" i="13"/>
  <c r="O195" i="13"/>
  <c r="O196" i="13"/>
  <c r="O197" i="13"/>
  <c r="O198" i="13"/>
  <c r="O199" i="13"/>
  <c r="O200" i="13"/>
  <c r="O201" i="13"/>
  <c r="O202" i="13"/>
  <c r="O203" i="13"/>
  <c r="O204" i="13"/>
  <c r="O205" i="13"/>
  <c r="O206" i="13"/>
  <c r="O207" i="13"/>
  <c r="O208" i="13"/>
  <c r="O209" i="13"/>
  <c r="O210" i="13"/>
  <c r="O211" i="13"/>
  <c r="O212" i="13"/>
  <c r="O213" i="13"/>
  <c r="O214" i="13"/>
  <c r="O215" i="13"/>
  <c r="O216" i="13"/>
  <c r="O217" i="13"/>
  <c r="O218" i="13"/>
  <c r="O219" i="13"/>
  <c r="O220" i="13"/>
  <c r="O221" i="13"/>
  <c r="O222" i="13"/>
  <c r="O223" i="13"/>
  <c r="O224" i="13"/>
  <c r="O225" i="13"/>
  <c r="O226" i="13"/>
  <c r="O227" i="13"/>
  <c r="O228" i="13"/>
  <c r="O229" i="13"/>
  <c r="O230" i="13"/>
  <c r="O231" i="13"/>
  <c r="O232" i="13"/>
  <c r="O233" i="13"/>
  <c r="O234" i="13"/>
  <c r="O235" i="13"/>
  <c r="O236" i="13"/>
  <c r="O237" i="13"/>
  <c r="O238" i="13"/>
  <c r="O239" i="13"/>
  <c r="O240" i="13"/>
  <c r="O241" i="13"/>
  <c r="O242" i="13"/>
  <c r="O243" i="13"/>
  <c r="O244" i="13"/>
  <c r="O245" i="13"/>
  <c r="O246" i="13"/>
  <c r="O247" i="13"/>
  <c r="O248" i="13"/>
  <c r="O249" i="13"/>
  <c r="O250" i="13"/>
  <c r="O251" i="13"/>
  <c r="O252" i="13"/>
  <c r="O253" i="13"/>
  <c r="O254" i="13"/>
  <c r="O255" i="13"/>
  <c r="O256" i="13"/>
  <c r="O257" i="13"/>
  <c r="O258" i="13"/>
  <c r="O259" i="13"/>
  <c r="O260" i="13"/>
  <c r="O261" i="13"/>
  <c r="O262" i="13"/>
  <c r="O263" i="13"/>
  <c r="O264" i="13"/>
  <c r="O265" i="13"/>
  <c r="O266" i="13"/>
  <c r="O267" i="13"/>
  <c r="O268" i="13"/>
  <c r="O269" i="13"/>
  <c r="O270" i="13"/>
  <c r="O271" i="13"/>
  <c r="O272" i="13"/>
  <c r="O273" i="13"/>
  <c r="O274" i="13"/>
  <c r="O275" i="13"/>
  <c r="O276" i="13"/>
  <c r="O277" i="13"/>
  <c r="O278" i="13"/>
  <c r="O279" i="13"/>
  <c r="O280" i="13"/>
  <c r="O281" i="13"/>
  <c r="O282" i="13"/>
  <c r="O283" i="13"/>
  <c r="O284" i="13"/>
  <c r="O285" i="13"/>
  <c r="O286" i="13"/>
  <c r="O287" i="13"/>
  <c r="O288" i="13"/>
  <c r="O289" i="13"/>
  <c r="O290" i="13"/>
  <c r="O291" i="13"/>
  <c r="O292" i="13"/>
  <c r="O293" i="13"/>
  <c r="O294" i="13"/>
  <c r="O295" i="13"/>
  <c r="O296" i="13"/>
  <c r="O297" i="13"/>
  <c r="O298" i="13"/>
  <c r="O299" i="13"/>
  <c r="O300" i="13"/>
  <c r="O301" i="13"/>
  <c r="O302" i="13"/>
  <c r="O303" i="13"/>
  <c r="O304" i="13"/>
  <c r="O305" i="13"/>
  <c r="O306" i="13"/>
  <c r="O307" i="13"/>
  <c r="O308" i="13"/>
  <c r="O309" i="13"/>
  <c r="O310" i="13"/>
  <c r="O311" i="13"/>
  <c r="O312" i="13"/>
  <c r="O313" i="13"/>
  <c r="O314" i="13"/>
  <c r="O315" i="13"/>
  <c r="O316" i="13"/>
  <c r="O317" i="13"/>
  <c r="O318" i="13"/>
  <c r="O319" i="13"/>
  <c r="O320" i="13"/>
  <c r="O321" i="13"/>
  <c r="O322" i="13"/>
  <c r="O323" i="13"/>
  <c r="O324" i="13"/>
  <c r="O325" i="13"/>
  <c r="O326" i="13"/>
  <c r="O327" i="13"/>
  <c r="O328" i="13"/>
  <c r="O329" i="13"/>
  <c r="O330" i="13"/>
  <c r="O331" i="13"/>
  <c r="O332" i="13"/>
  <c r="O333" i="13"/>
  <c r="O334" i="13"/>
  <c r="O335" i="13"/>
  <c r="O336" i="13"/>
  <c r="O337" i="13"/>
  <c r="O338" i="13"/>
  <c r="O339" i="13"/>
  <c r="O340" i="13"/>
  <c r="O341" i="13"/>
  <c r="O342" i="13"/>
  <c r="O343" i="13"/>
  <c r="O344" i="13"/>
  <c r="O345" i="13"/>
  <c r="O346" i="13"/>
  <c r="O347" i="13"/>
  <c r="O348" i="13"/>
  <c r="O349" i="13"/>
  <c r="O350" i="13"/>
  <c r="O351" i="13"/>
  <c r="O352" i="13"/>
  <c r="O353" i="13"/>
  <c r="O354" i="13"/>
  <c r="O355" i="13"/>
  <c r="O356" i="13"/>
  <c r="O357" i="13"/>
  <c r="O358" i="13"/>
  <c r="O359" i="13"/>
  <c r="O360" i="13"/>
  <c r="O361" i="13"/>
  <c r="O362" i="13"/>
  <c r="O363" i="13"/>
  <c r="O364" i="13"/>
  <c r="O365" i="13"/>
  <c r="O366" i="13"/>
  <c r="O367" i="13"/>
  <c r="O368" i="13"/>
  <c r="O369" i="13"/>
  <c r="O370" i="13"/>
  <c r="O371" i="13"/>
  <c r="O372" i="13"/>
  <c r="O373" i="13"/>
  <c r="O374" i="13"/>
  <c r="O375" i="13"/>
  <c r="O376" i="13"/>
  <c r="O377" i="13"/>
  <c r="O378" i="13"/>
  <c r="O379" i="13"/>
  <c r="O380" i="13"/>
  <c r="O381" i="13"/>
  <c r="O382" i="13"/>
  <c r="O383" i="13"/>
  <c r="O384" i="13"/>
  <c r="O385" i="13"/>
  <c r="O386" i="13"/>
  <c r="O387" i="13"/>
  <c r="O388" i="13"/>
  <c r="O389" i="13"/>
  <c r="O390" i="13"/>
  <c r="O391" i="13"/>
  <c r="O392" i="13"/>
  <c r="O393" i="13"/>
  <c r="O394" i="13"/>
  <c r="O395" i="13"/>
  <c r="O396" i="13"/>
  <c r="O397" i="13"/>
  <c r="O398" i="13"/>
  <c r="O399" i="13"/>
  <c r="O400" i="13"/>
  <c r="O401" i="13"/>
  <c r="O402" i="13"/>
  <c r="O403" i="13"/>
  <c r="O404" i="13"/>
  <c r="O405" i="13"/>
  <c r="O406" i="13"/>
  <c r="O407" i="13"/>
  <c r="O408" i="13"/>
  <c r="O409" i="13"/>
  <c r="O410" i="13"/>
  <c r="O411" i="13"/>
  <c r="O412" i="13"/>
  <c r="O413" i="13"/>
  <c r="O414" i="13"/>
  <c r="O415" i="13"/>
  <c r="O416" i="13"/>
  <c r="O417" i="13"/>
  <c r="O418" i="13"/>
  <c r="O419" i="13"/>
  <c r="O420" i="13"/>
  <c r="O421" i="13"/>
  <c r="O422" i="13"/>
  <c r="O423" i="13"/>
  <c r="O424" i="13"/>
  <c r="O425" i="13"/>
  <c r="O426" i="13"/>
  <c r="O427" i="13"/>
  <c r="O428" i="13"/>
  <c r="O429" i="13"/>
  <c r="O430" i="13"/>
  <c r="O431" i="13"/>
  <c r="O432" i="13"/>
  <c r="O433" i="13"/>
  <c r="O434" i="13"/>
  <c r="O435" i="13"/>
  <c r="O436" i="13"/>
  <c r="O437" i="13"/>
  <c r="O438" i="13"/>
  <c r="O439" i="13"/>
  <c r="O440" i="13"/>
  <c r="O441" i="13"/>
  <c r="O442" i="13"/>
  <c r="O443" i="13"/>
  <c r="O444" i="13"/>
  <c r="O445" i="13"/>
  <c r="O446" i="13"/>
  <c r="O447" i="13"/>
  <c r="O448" i="13"/>
  <c r="O449" i="13"/>
  <c r="O450" i="13"/>
  <c r="O451" i="13"/>
  <c r="O452" i="13"/>
  <c r="O453" i="13"/>
  <c r="O454" i="13"/>
  <c r="O455" i="13"/>
  <c r="O456" i="13"/>
  <c r="O457" i="13"/>
  <c r="O458" i="13"/>
  <c r="O459" i="13"/>
  <c r="O460" i="13"/>
  <c r="O461" i="13"/>
  <c r="O462" i="13"/>
  <c r="O463" i="13"/>
  <c r="O464" i="13"/>
  <c r="O465" i="13"/>
  <c r="O466" i="13"/>
  <c r="O467" i="13"/>
  <c r="O468" i="13"/>
  <c r="O469" i="13"/>
  <c r="O470" i="13"/>
  <c r="O471" i="13"/>
  <c r="O472" i="13"/>
  <c r="O473" i="13"/>
  <c r="O474" i="13"/>
  <c r="O475" i="13"/>
  <c r="O476" i="13"/>
  <c r="O477" i="13"/>
  <c r="O478" i="13"/>
  <c r="O479" i="13"/>
  <c r="O480" i="13"/>
  <c r="O481" i="13"/>
  <c r="O482" i="13"/>
  <c r="O483" i="13"/>
  <c r="O484" i="13"/>
  <c r="O485" i="13"/>
  <c r="O486" i="13"/>
  <c r="O487" i="13"/>
  <c r="O488" i="13"/>
  <c r="O489" i="13"/>
  <c r="O490" i="13"/>
  <c r="O491" i="13"/>
  <c r="O492" i="13"/>
  <c r="O493" i="13"/>
  <c r="O494" i="13"/>
  <c r="O495" i="13"/>
  <c r="O496" i="13"/>
  <c r="O497" i="13"/>
  <c r="O498" i="13"/>
  <c r="O499" i="13"/>
  <c r="O500" i="13"/>
  <c r="O501" i="13"/>
  <c r="O502" i="13"/>
  <c r="O503" i="13"/>
  <c r="O504" i="13"/>
  <c r="O505" i="13"/>
  <c r="O506" i="13"/>
  <c r="O507" i="13"/>
  <c r="O508" i="13"/>
  <c r="O509" i="13"/>
  <c r="O510" i="13"/>
  <c r="O511" i="13"/>
  <c r="O512" i="13"/>
  <c r="O513" i="13"/>
  <c r="O514" i="13"/>
  <c r="O515" i="13"/>
  <c r="O516" i="13"/>
  <c r="O517" i="13"/>
  <c r="O518" i="13"/>
  <c r="O519" i="13"/>
  <c r="O520" i="13"/>
  <c r="O521" i="13"/>
  <c r="O522" i="13"/>
  <c r="O523" i="13"/>
  <c r="O524" i="13"/>
  <c r="O525" i="13"/>
  <c r="O526" i="13"/>
  <c r="O527" i="13"/>
  <c r="O528" i="13"/>
  <c r="O529" i="13"/>
  <c r="O530" i="13"/>
  <c r="O531" i="13"/>
  <c r="O532" i="13"/>
  <c r="O533" i="13"/>
  <c r="O534" i="13"/>
  <c r="O535" i="13"/>
  <c r="O536" i="13"/>
  <c r="O537" i="13"/>
  <c r="O538" i="13"/>
  <c r="O539" i="13"/>
  <c r="O540" i="13"/>
  <c r="O541" i="13"/>
  <c r="O542" i="13"/>
  <c r="O543" i="13"/>
  <c r="O544" i="13"/>
  <c r="O545" i="13"/>
  <c r="O546" i="13"/>
  <c r="O547" i="13"/>
  <c r="O548" i="13"/>
  <c r="O549" i="13"/>
  <c r="O550" i="13"/>
  <c r="O551" i="13"/>
  <c r="O552" i="13"/>
  <c r="O553" i="13"/>
  <c r="O554" i="13"/>
  <c r="O555" i="13"/>
  <c r="O556" i="13"/>
  <c r="O557" i="13"/>
  <c r="O558" i="13"/>
  <c r="O559" i="13"/>
  <c r="O560" i="13"/>
  <c r="O561" i="13"/>
  <c r="O562" i="13"/>
  <c r="O563" i="13"/>
  <c r="O564" i="13"/>
  <c r="O565" i="13"/>
  <c r="O566" i="13"/>
  <c r="O567" i="13"/>
  <c r="O568" i="13"/>
  <c r="O569" i="13"/>
  <c r="O570" i="13"/>
  <c r="O571" i="13"/>
  <c r="O572" i="13"/>
  <c r="O573" i="13"/>
  <c r="O574" i="13"/>
  <c r="O575" i="13"/>
  <c r="O576" i="13"/>
  <c r="O577" i="13"/>
  <c r="O578" i="13"/>
  <c r="O579" i="13"/>
  <c r="O580" i="13"/>
  <c r="O581" i="13"/>
  <c r="O582" i="13"/>
  <c r="O583" i="13"/>
  <c r="O584" i="13"/>
  <c r="O585" i="13"/>
  <c r="O586" i="13"/>
  <c r="O587" i="13"/>
  <c r="O588" i="13"/>
  <c r="O589" i="13"/>
  <c r="O590" i="13"/>
  <c r="O591" i="13"/>
  <c r="O592" i="13"/>
  <c r="O593" i="13"/>
  <c r="O594" i="13"/>
  <c r="O595" i="13"/>
  <c r="O596" i="13"/>
  <c r="O597" i="13"/>
  <c r="O598" i="13"/>
  <c r="O599" i="13"/>
  <c r="O600" i="13"/>
  <c r="O601" i="13"/>
  <c r="O602" i="13"/>
  <c r="O603" i="13"/>
  <c r="O604" i="13"/>
  <c r="O605" i="13"/>
  <c r="O606" i="13"/>
  <c r="O607" i="13"/>
  <c r="O608" i="13"/>
  <c r="O609" i="13"/>
  <c r="O610" i="13"/>
  <c r="O611" i="13"/>
  <c r="O612" i="13"/>
  <c r="O613" i="13"/>
  <c r="O614" i="13"/>
  <c r="O615" i="13"/>
  <c r="O616" i="13"/>
  <c r="O617" i="13"/>
  <c r="O618" i="13"/>
  <c r="O619" i="13"/>
  <c r="O620" i="13"/>
  <c r="O621" i="13"/>
  <c r="O622" i="13"/>
  <c r="O623" i="13"/>
  <c r="O624" i="13"/>
  <c r="O625" i="13"/>
  <c r="O626" i="13"/>
  <c r="O627" i="13"/>
  <c r="O628" i="13"/>
  <c r="O629" i="13"/>
  <c r="O630" i="13"/>
  <c r="O631" i="13"/>
  <c r="O632" i="13"/>
  <c r="O633" i="13"/>
  <c r="O634" i="13"/>
  <c r="O635" i="13"/>
  <c r="O636" i="13"/>
  <c r="O637" i="13"/>
  <c r="O638" i="13"/>
  <c r="O639" i="13"/>
  <c r="O640" i="13"/>
  <c r="O641" i="13"/>
  <c r="O642" i="13"/>
  <c r="O643" i="13"/>
  <c r="O644" i="13"/>
  <c r="O645" i="13"/>
  <c r="O646" i="13"/>
  <c r="O647" i="13"/>
  <c r="O648" i="13"/>
  <c r="O649" i="13"/>
  <c r="O650" i="13"/>
  <c r="O651" i="13"/>
  <c r="O652" i="13"/>
  <c r="O653" i="13"/>
  <c r="O654" i="13"/>
  <c r="O655" i="13"/>
  <c r="O656" i="13"/>
  <c r="O657" i="13"/>
  <c r="O658" i="13"/>
  <c r="O659" i="13"/>
  <c r="O660" i="13"/>
  <c r="O661" i="13"/>
  <c r="O662" i="13"/>
  <c r="O663" i="13"/>
  <c r="O664" i="13"/>
  <c r="O665" i="13"/>
  <c r="O666" i="13"/>
  <c r="O667" i="13"/>
  <c r="O668" i="13"/>
  <c r="O669" i="13"/>
  <c r="O670" i="13"/>
  <c r="O671" i="13"/>
  <c r="O672" i="13"/>
  <c r="O673" i="13"/>
  <c r="O674" i="13"/>
  <c r="O675" i="13"/>
  <c r="O676" i="13"/>
  <c r="O677" i="13"/>
  <c r="O678" i="13"/>
  <c r="O679" i="13"/>
  <c r="O680" i="13"/>
  <c r="O681" i="13"/>
  <c r="O682" i="13"/>
  <c r="O683" i="13"/>
  <c r="O684" i="13"/>
  <c r="O685" i="13"/>
  <c r="O686" i="13"/>
  <c r="O687" i="13"/>
  <c r="O688" i="13"/>
  <c r="O689" i="13"/>
  <c r="O690" i="13"/>
  <c r="O691" i="13"/>
  <c r="O692" i="13"/>
  <c r="O693" i="13"/>
  <c r="O694" i="13"/>
  <c r="O695" i="13"/>
  <c r="O696" i="13"/>
  <c r="O697" i="13"/>
  <c r="O698" i="13"/>
  <c r="O699" i="13"/>
  <c r="O700" i="13"/>
  <c r="O701" i="13"/>
  <c r="O702" i="13"/>
  <c r="O703" i="13"/>
  <c r="O704" i="13"/>
  <c r="O705" i="13"/>
  <c r="O706" i="13"/>
  <c r="O707" i="13"/>
  <c r="O708" i="13"/>
  <c r="O709" i="13"/>
  <c r="O710" i="13"/>
  <c r="O711" i="13"/>
  <c r="O712" i="13"/>
  <c r="O713" i="13"/>
  <c r="O714" i="13"/>
  <c r="O715" i="13"/>
  <c r="O716" i="13"/>
  <c r="O717" i="13"/>
  <c r="O718" i="13"/>
  <c r="O719" i="13"/>
  <c r="O720" i="13"/>
  <c r="O721" i="13"/>
  <c r="O722" i="13"/>
  <c r="O723" i="13"/>
  <c r="O724" i="13"/>
  <c r="O725" i="13"/>
  <c r="O726" i="13"/>
  <c r="O727" i="13"/>
  <c r="O728" i="13"/>
  <c r="O729" i="13"/>
  <c r="O730" i="13"/>
  <c r="O731" i="13"/>
  <c r="O732" i="13"/>
  <c r="O733" i="13"/>
  <c r="O734" i="13"/>
  <c r="O735" i="13"/>
  <c r="O736" i="13"/>
  <c r="O737" i="13"/>
  <c r="O738" i="13"/>
  <c r="O739" i="13"/>
  <c r="O740" i="13"/>
  <c r="O741" i="13"/>
  <c r="O742" i="13"/>
  <c r="O743" i="13"/>
  <c r="O744" i="13"/>
  <c r="O745" i="13"/>
  <c r="O746" i="13"/>
  <c r="O747" i="13"/>
  <c r="O748" i="13"/>
  <c r="O749" i="13"/>
  <c r="O750" i="13"/>
  <c r="O751" i="13"/>
  <c r="O752" i="13"/>
  <c r="O753" i="13"/>
  <c r="O754" i="13"/>
  <c r="O755" i="13"/>
  <c r="O756" i="13"/>
  <c r="O757" i="13"/>
  <c r="O758" i="13"/>
  <c r="O759" i="13"/>
  <c r="O760" i="13"/>
  <c r="O761" i="13"/>
  <c r="O762" i="13"/>
  <c r="O763" i="13"/>
  <c r="O764" i="13"/>
  <c r="O765" i="13"/>
  <c r="O766" i="13"/>
  <c r="O767" i="13"/>
  <c r="O768" i="13"/>
  <c r="O769" i="13"/>
  <c r="O770" i="13"/>
  <c r="O771" i="13"/>
  <c r="O772" i="13"/>
  <c r="O773" i="13"/>
  <c r="O774" i="13"/>
  <c r="O775" i="13"/>
  <c r="O776" i="13"/>
  <c r="O777" i="13"/>
  <c r="O778" i="13"/>
  <c r="O779" i="13"/>
  <c r="O780" i="13"/>
  <c r="O781" i="13"/>
  <c r="O782" i="13"/>
  <c r="O783" i="13"/>
  <c r="O784" i="13"/>
  <c r="O785" i="13"/>
  <c r="O786" i="13"/>
  <c r="O787" i="13"/>
  <c r="O788" i="13"/>
  <c r="O789" i="13"/>
  <c r="O790" i="13"/>
  <c r="O791" i="13"/>
  <c r="O792" i="13"/>
  <c r="O793" i="13"/>
  <c r="O794" i="13"/>
  <c r="O795" i="13"/>
  <c r="O796" i="13"/>
  <c r="O797" i="13"/>
  <c r="O798" i="13"/>
  <c r="O799" i="13"/>
  <c r="O800" i="13"/>
  <c r="O801" i="13"/>
  <c r="O802" i="13"/>
  <c r="O803" i="13"/>
  <c r="O804" i="13"/>
  <c r="O805" i="13"/>
  <c r="O806" i="13"/>
  <c r="O807" i="13"/>
  <c r="O808" i="13"/>
  <c r="O809" i="13"/>
  <c r="O810" i="13"/>
  <c r="O811" i="13"/>
  <c r="O812" i="13"/>
  <c r="O813" i="13"/>
  <c r="O814" i="13"/>
  <c r="O815" i="13"/>
  <c r="O816" i="13"/>
  <c r="O817" i="13"/>
  <c r="O818" i="13"/>
  <c r="O819" i="13"/>
  <c r="O820" i="13"/>
  <c r="O821" i="13"/>
  <c r="O822" i="13"/>
  <c r="O823" i="13"/>
  <c r="O824" i="13"/>
  <c r="O825" i="13"/>
  <c r="O826" i="13"/>
  <c r="O827" i="13"/>
  <c r="O828" i="13"/>
  <c r="O829" i="13"/>
  <c r="O830" i="13"/>
  <c r="O831" i="13"/>
  <c r="O832" i="13"/>
  <c r="O833" i="13"/>
  <c r="O834" i="13"/>
  <c r="O835" i="13"/>
  <c r="O836" i="13"/>
  <c r="O837" i="13"/>
  <c r="O838" i="13"/>
  <c r="O839" i="13"/>
  <c r="O840" i="13"/>
  <c r="O841" i="13"/>
  <c r="O842" i="13"/>
  <c r="O843" i="13"/>
  <c r="O844" i="13"/>
  <c r="O845" i="13"/>
  <c r="O846" i="13"/>
  <c r="O847" i="13"/>
  <c r="O848" i="13"/>
  <c r="O849" i="13"/>
  <c r="O850" i="13"/>
  <c r="O851" i="13"/>
  <c r="O852" i="13"/>
  <c r="O853" i="13"/>
  <c r="O854" i="13"/>
  <c r="O855" i="13"/>
  <c r="O856" i="13"/>
  <c r="O857" i="13"/>
  <c r="O858" i="13"/>
  <c r="O859" i="13"/>
  <c r="O860" i="13"/>
  <c r="O861" i="13"/>
  <c r="O862" i="13"/>
  <c r="O863" i="13"/>
  <c r="O864" i="13"/>
  <c r="O865" i="13"/>
  <c r="O866" i="13"/>
  <c r="O867" i="13"/>
  <c r="O868" i="13"/>
  <c r="O869" i="13"/>
  <c r="O870" i="13"/>
  <c r="O871" i="13"/>
  <c r="O872" i="13"/>
  <c r="O873" i="13"/>
  <c r="O874" i="13"/>
  <c r="O875" i="13"/>
  <c r="O876" i="13"/>
  <c r="O877" i="13"/>
  <c r="O878" i="13"/>
  <c r="O879" i="13"/>
  <c r="O880" i="13"/>
  <c r="O881" i="13"/>
  <c r="O882" i="13"/>
  <c r="O883" i="13"/>
  <c r="O884" i="13"/>
  <c r="O885" i="13"/>
  <c r="O886" i="13"/>
  <c r="O887" i="13"/>
  <c r="O888" i="13"/>
  <c r="O889" i="13"/>
  <c r="O890" i="13"/>
  <c r="O891" i="13"/>
  <c r="O892" i="13"/>
  <c r="O893" i="13"/>
  <c r="O894" i="13"/>
  <c r="O895" i="13"/>
  <c r="O896" i="13"/>
  <c r="O897" i="13"/>
  <c r="O898" i="13"/>
  <c r="O899" i="13"/>
  <c r="O900" i="13"/>
  <c r="O901" i="13"/>
  <c r="O902" i="13"/>
  <c r="O903" i="13"/>
  <c r="O904" i="13"/>
  <c r="O905" i="13"/>
  <c r="O906" i="13"/>
  <c r="O907" i="13"/>
  <c r="O908" i="13"/>
  <c r="O909" i="13"/>
  <c r="O910" i="13"/>
  <c r="O911" i="13"/>
  <c r="O912" i="13"/>
  <c r="O913" i="13"/>
  <c r="O914" i="13"/>
  <c r="O915" i="13"/>
  <c r="O916" i="13"/>
  <c r="O917" i="13"/>
  <c r="O918" i="13"/>
  <c r="O919" i="13"/>
  <c r="O920" i="13"/>
  <c r="O921" i="13"/>
  <c r="O922" i="13"/>
  <c r="O923" i="13"/>
  <c r="O924" i="13"/>
  <c r="O925" i="13"/>
  <c r="O926" i="13"/>
  <c r="O927" i="13"/>
  <c r="O928" i="13"/>
  <c r="O929" i="13"/>
  <c r="O930" i="13"/>
  <c r="O931" i="13"/>
  <c r="O932" i="13"/>
  <c r="O933" i="13"/>
  <c r="O934" i="13"/>
  <c r="O935" i="13"/>
  <c r="O936" i="13"/>
  <c r="O937" i="13"/>
  <c r="O938" i="13"/>
  <c r="O939" i="13"/>
  <c r="O940" i="13"/>
  <c r="O941" i="13"/>
  <c r="O942" i="13"/>
  <c r="O943" i="13"/>
  <c r="O944" i="13"/>
  <c r="O945" i="13"/>
  <c r="O946" i="13"/>
  <c r="O947" i="13"/>
  <c r="O948" i="13"/>
  <c r="O949" i="13"/>
  <c r="O950" i="13"/>
  <c r="O951" i="13"/>
  <c r="O952" i="13"/>
  <c r="O953" i="13"/>
  <c r="O954" i="13"/>
  <c r="O955" i="13"/>
  <c r="O956" i="13"/>
  <c r="O957" i="13"/>
  <c r="O958" i="13"/>
  <c r="O959" i="13"/>
  <c r="O960" i="13"/>
  <c r="O961" i="13"/>
  <c r="O962" i="13"/>
  <c r="O963" i="13"/>
  <c r="O964" i="13"/>
  <c r="O965" i="13"/>
  <c r="O966" i="13"/>
  <c r="O967" i="13"/>
  <c r="O968" i="13"/>
  <c r="O969" i="13"/>
  <c r="O970" i="13"/>
  <c r="O971" i="13"/>
  <c r="O972" i="13"/>
  <c r="O973" i="13"/>
  <c r="O974" i="13"/>
  <c r="O975" i="13"/>
  <c r="O976" i="13"/>
  <c r="O977" i="13"/>
  <c r="O978" i="13"/>
  <c r="O979" i="13"/>
  <c r="O980" i="13"/>
  <c r="O981" i="13"/>
  <c r="O982" i="13"/>
  <c r="O983" i="13"/>
  <c r="O984" i="13"/>
  <c r="O985" i="13"/>
  <c r="O986" i="13"/>
  <c r="O987" i="13"/>
  <c r="O988" i="13"/>
  <c r="N2" i="13"/>
  <c r="N3" i="13"/>
  <c r="N4" i="13"/>
  <c r="N5" i="13"/>
  <c r="N6" i="13"/>
  <c r="N7" i="13"/>
  <c r="N8" i="13"/>
  <c r="N9" i="13"/>
  <c r="N10" i="13"/>
  <c r="N11" i="13"/>
  <c r="N12" i="13"/>
  <c r="N13" i="13"/>
  <c r="N14" i="13"/>
  <c r="N15" i="13"/>
  <c r="N16" i="13"/>
  <c r="N17" i="13"/>
  <c r="N18" i="13"/>
  <c r="N19" i="13"/>
  <c r="N20" i="13"/>
  <c r="N21" i="13"/>
  <c r="N22" i="13"/>
  <c r="N23" i="13"/>
  <c r="N24" i="13"/>
  <c r="N25" i="13"/>
  <c r="N26" i="13"/>
  <c r="N27" i="13"/>
  <c r="N28" i="13"/>
  <c r="N29" i="13"/>
  <c r="N30" i="13"/>
  <c r="N31" i="13"/>
  <c r="N32" i="13"/>
  <c r="N33" i="13"/>
  <c r="N34" i="13"/>
  <c r="N35" i="13"/>
  <c r="N36" i="13"/>
  <c r="N37" i="13"/>
  <c r="N38" i="13"/>
  <c r="N39" i="13"/>
  <c r="N40" i="13"/>
  <c r="N41" i="13"/>
  <c r="N42" i="13"/>
  <c r="N43" i="13"/>
  <c r="N44" i="13"/>
  <c r="N45" i="13"/>
  <c r="N46" i="13"/>
  <c r="N47" i="13"/>
  <c r="N48" i="13"/>
  <c r="N49" i="13"/>
  <c r="N50" i="13"/>
  <c r="N51" i="13"/>
  <c r="N52" i="13"/>
  <c r="N53" i="13"/>
  <c r="N54" i="13"/>
  <c r="N55" i="13"/>
  <c r="N56" i="13"/>
  <c r="N57" i="13"/>
  <c r="N58" i="13"/>
  <c r="N59" i="13"/>
  <c r="N60" i="13"/>
  <c r="N61" i="13"/>
  <c r="N62" i="13"/>
  <c r="N63" i="13"/>
  <c r="N64" i="13"/>
  <c r="N65" i="13"/>
  <c r="N66" i="13"/>
  <c r="N67" i="13"/>
  <c r="N68" i="13"/>
  <c r="N69" i="13"/>
  <c r="N70" i="13"/>
  <c r="N71" i="13"/>
  <c r="N72" i="13"/>
  <c r="N73" i="13"/>
  <c r="N74" i="13"/>
  <c r="N75" i="13"/>
  <c r="N76" i="13"/>
  <c r="N77" i="13"/>
  <c r="N78" i="13"/>
  <c r="N79" i="13"/>
  <c r="N80" i="13"/>
  <c r="N81" i="13"/>
  <c r="N82" i="13"/>
  <c r="N83" i="13"/>
  <c r="N84" i="13"/>
  <c r="N85" i="13"/>
  <c r="N86" i="13"/>
  <c r="N87" i="13"/>
  <c r="N88" i="13"/>
  <c r="N89" i="13"/>
  <c r="N90" i="13"/>
  <c r="N91" i="13"/>
  <c r="N92" i="13"/>
  <c r="N93" i="13"/>
  <c r="N94" i="13"/>
  <c r="N95" i="13"/>
  <c r="N96" i="13"/>
  <c r="N97" i="13"/>
  <c r="N98" i="13"/>
  <c r="N99" i="13"/>
  <c r="N100" i="13"/>
  <c r="N101" i="13"/>
  <c r="N102" i="13"/>
  <c r="N103" i="13"/>
  <c r="N104" i="13"/>
  <c r="N105" i="13"/>
  <c r="N106" i="13"/>
  <c r="N107" i="13"/>
  <c r="N108" i="13"/>
  <c r="N109" i="13"/>
  <c r="N110" i="13"/>
  <c r="N111" i="13"/>
  <c r="N112" i="13"/>
  <c r="N113" i="13"/>
  <c r="N114" i="13"/>
  <c r="N115" i="13"/>
  <c r="N116" i="13"/>
  <c r="N117" i="13"/>
  <c r="N118" i="13"/>
  <c r="N119" i="13"/>
  <c r="N120" i="13"/>
  <c r="N121" i="13"/>
  <c r="N122" i="13"/>
  <c r="N123" i="13"/>
  <c r="N124" i="13"/>
  <c r="N125" i="13"/>
  <c r="N126" i="13"/>
  <c r="N127" i="13"/>
  <c r="N128" i="13"/>
  <c r="N129" i="13"/>
  <c r="N130" i="13"/>
  <c r="N131" i="13"/>
  <c r="N132" i="13"/>
  <c r="N133" i="13"/>
  <c r="N134" i="13"/>
  <c r="N135" i="13"/>
  <c r="N136" i="13"/>
  <c r="N137" i="13"/>
  <c r="N138" i="13"/>
  <c r="N139" i="13"/>
  <c r="N140" i="13"/>
  <c r="N141" i="13"/>
  <c r="N142" i="13"/>
  <c r="N143" i="13"/>
  <c r="N144" i="13"/>
  <c r="N145" i="13"/>
  <c r="N146" i="13"/>
  <c r="N147" i="13"/>
  <c r="N148" i="13"/>
  <c r="N149" i="13"/>
  <c r="N150" i="13"/>
  <c r="N151" i="13"/>
  <c r="N152" i="13"/>
  <c r="N153" i="13"/>
  <c r="N154" i="13"/>
  <c r="N155" i="13"/>
  <c r="N156" i="13"/>
  <c r="N157" i="13"/>
  <c r="N158" i="13"/>
  <c r="N159" i="13"/>
  <c r="N160" i="13"/>
  <c r="N161" i="13"/>
  <c r="N162" i="13"/>
  <c r="N163" i="13"/>
  <c r="N164" i="13"/>
  <c r="N165" i="13"/>
  <c r="N166" i="13"/>
  <c r="N167" i="13"/>
  <c r="N168" i="13"/>
  <c r="N169" i="13"/>
  <c r="N170" i="13"/>
  <c r="N171" i="13"/>
  <c r="N172" i="13"/>
  <c r="N173" i="13"/>
  <c r="N174" i="13"/>
  <c r="N175" i="13"/>
  <c r="N176" i="13"/>
  <c r="N177" i="13"/>
  <c r="N178" i="13"/>
  <c r="N179" i="13"/>
  <c r="N180" i="13"/>
  <c r="N181" i="13"/>
  <c r="N182" i="13"/>
  <c r="N183" i="13"/>
  <c r="N184" i="13"/>
  <c r="N185" i="13"/>
  <c r="N186" i="13"/>
  <c r="N187" i="13"/>
  <c r="N188" i="13"/>
  <c r="N189" i="13"/>
  <c r="N190" i="13"/>
  <c r="N191" i="13"/>
  <c r="N192" i="13"/>
  <c r="N193" i="13"/>
  <c r="N194" i="13"/>
  <c r="N195" i="13"/>
  <c r="N196" i="13"/>
  <c r="N197" i="13"/>
  <c r="N198" i="13"/>
  <c r="N199" i="13"/>
  <c r="N200" i="13"/>
  <c r="N201" i="13"/>
  <c r="N202" i="13"/>
  <c r="N203" i="13"/>
  <c r="N204" i="13"/>
  <c r="N205" i="13"/>
  <c r="N206" i="13"/>
  <c r="N207" i="13"/>
  <c r="N208" i="13"/>
  <c r="N209" i="13"/>
  <c r="N210" i="13"/>
  <c r="N211" i="13"/>
  <c r="N212" i="13"/>
  <c r="N213" i="13"/>
  <c r="N214" i="13"/>
  <c r="N215" i="13"/>
  <c r="N216" i="13"/>
  <c r="N217" i="13"/>
  <c r="N218" i="13"/>
  <c r="N219" i="13"/>
  <c r="N220" i="13"/>
  <c r="N221" i="13"/>
  <c r="N222" i="13"/>
  <c r="N223" i="13"/>
  <c r="N224" i="13"/>
  <c r="N225" i="13"/>
  <c r="N226" i="13"/>
  <c r="N227" i="13"/>
  <c r="N228" i="13"/>
  <c r="N229" i="13"/>
  <c r="N230" i="13"/>
  <c r="N231" i="13"/>
  <c r="N232" i="13"/>
  <c r="N233" i="13"/>
  <c r="N234" i="13"/>
  <c r="N235" i="13"/>
  <c r="N236" i="13"/>
  <c r="N237" i="13"/>
  <c r="N238" i="13"/>
  <c r="N239" i="13"/>
  <c r="N240" i="13"/>
  <c r="N241" i="13"/>
  <c r="N242" i="13"/>
  <c r="N243" i="13"/>
  <c r="N244" i="13"/>
  <c r="N245" i="13"/>
  <c r="N246" i="13"/>
  <c r="N247" i="13"/>
  <c r="N248" i="13"/>
  <c r="N249" i="13"/>
  <c r="N250" i="13"/>
  <c r="N251" i="13"/>
  <c r="N252" i="13"/>
  <c r="N253" i="13"/>
  <c r="N254" i="13"/>
  <c r="N255" i="13"/>
  <c r="N256" i="13"/>
  <c r="N257" i="13"/>
  <c r="N258" i="13"/>
  <c r="N259" i="13"/>
  <c r="N260" i="13"/>
  <c r="N261" i="13"/>
  <c r="N262" i="13"/>
  <c r="N263" i="13"/>
  <c r="N264" i="13"/>
  <c r="N265" i="13"/>
  <c r="N266" i="13"/>
  <c r="N267" i="13"/>
  <c r="N268" i="13"/>
  <c r="N269" i="13"/>
  <c r="N270" i="13"/>
  <c r="N271" i="13"/>
  <c r="N272" i="13"/>
  <c r="N273" i="13"/>
  <c r="N274" i="13"/>
  <c r="N275" i="13"/>
  <c r="N276" i="13"/>
  <c r="N277" i="13"/>
  <c r="N278" i="13"/>
  <c r="N279" i="13"/>
  <c r="N280" i="13"/>
  <c r="N281" i="13"/>
  <c r="N282" i="13"/>
  <c r="N283" i="13"/>
  <c r="N284" i="13"/>
  <c r="N285" i="13"/>
  <c r="N286" i="13"/>
  <c r="N287" i="13"/>
  <c r="N288" i="13"/>
  <c r="N289" i="13"/>
  <c r="N290" i="13"/>
  <c r="N291" i="13"/>
  <c r="N292" i="13"/>
  <c r="N293" i="13"/>
  <c r="N294" i="13"/>
  <c r="N295" i="13"/>
  <c r="N296" i="13"/>
  <c r="N297" i="13"/>
  <c r="N298" i="13"/>
  <c r="N299" i="13"/>
  <c r="N300" i="13"/>
  <c r="N301" i="13"/>
  <c r="N302" i="13"/>
  <c r="N303" i="13"/>
  <c r="N304" i="13"/>
  <c r="N305" i="13"/>
  <c r="N306" i="13"/>
  <c r="N307" i="13"/>
  <c r="N308" i="13"/>
  <c r="N309" i="13"/>
  <c r="N310" i="13"/>
  <c r="N311" i="13"/>
  <c r="N312" i="13"/>
  <c r="N313" i="13"/>
  <c r="N314" i="13"/>
  <c r="N315" i="13"/>
  <c r="N316" i="13"/>
  <c r="N317" i="13"/>
  <c r="N318" i="13"/>
  <c r="N319" i="13"/>
  <c r="N320" i="13"/>
  <c r="N321" i="13"/>
  <c r="N322" i="13"/>
  <c r="N323" i="13"/>
  <c r="N324" i="13"/>
  <c r="N325" i="13"/>
  <c r="N326" i="13"/>
  <c r="N327" i="13"/>
  <c r="N328" i="13"/>
  <c r="N329" i="13"/>
  <c r="N330" i="13"/>
  <c r="N331" i="13"/>
  <c r="N332" i="13"/>
  <c r="N333" i="13"/>
  <c r="N334" i="13"/>
  <c r="N335" i="13"/>
  <c r="N336" i="13"/>
  <c r="N337" i="13"/>
  <c r="N338" i="13"/>
  <c r="N339" i="13"/>
  <c r="N340" i="13"/>
  <c r="N341" i="13"/>
  <c r="N342" i="13"/>
  <c r="N343" i="13"/>
  <c r="N344" i="13"/>
  <c r="N345" i="13"/>
  <c r="N346" i="13"/>
  <c r="N347" i="13"/>
  <c r="N348" i="13"/>
  <c r="N349" i="13"/>
  <c r="N350" i="13"/>
  <c r="N351" i="13"/>
  <c r="N352" i="13"/>
  <c r="N353" i="13"/>
  <c r="N354" i="13"/>
  <c r="N355" i="13"/>
  <c r="N356" i="13"/>
  <c r="N357" i="13"/>
  <c r="N358" i="13"/>
  <c r="N359" i="13"/>
  <c r="N360" i="13"/>
  <c r="N361" i="13"/>
  <c r="N362" i="13"/>
  <c r="N363" i="13"/>
  <c r="N364" i="13"/>
  <c r="N365" i="13"/>
  <c r="N366" i="13"/>
  <c r="N367" i="13"/>
  <c r="N368" i="13"/>
  <c r="N369" i="13"/>
  <c r="N370" i="13"/>
  <c r="N371" i="13"/>
  <c r="N372" i="13"/>
  <c r="N373" i="13"/>
  <c r="N374" i="13"/>
  <c r="N375" i="13"/>
  <c r="N376" i="13"/>
  <c r="N377" i="13"/>
  <c r="N378" i="13"/>
  <c r="N379" i="13"/>
  <c r="N380" i="13"/>
  <c r="N381" i="13"/>
  <c r="N382" i="13"/>
  <c r="N383" i="13"/>
  <c r="N384" i="13"/>
  <c r="N385" i="13"/>
  <c r="N386" i="13"/>
  <c r="N387" i="13"/>
  <c r="N388" i="13"/>
  <c r="N389" i="13"/>
  <c r="N390" i="13"/>
  <c r="N391" i="13"/>
  <c r="N392" i="13"/>
  <c r="N393" i="13"/>
  <c r="N394" i="13"/>
  <c r="N395" i="13"/>
  <c r="N396" i="13"/>
  <c r="N397" i="13"/>
  <c r="N398" i="13"/>
  <c r="N399" i="13"/>
  <c r="N400" i="13"/>
  <c r="N401" i="13"/>
  <c r="N402" i="13"/>
  <c r="N403" i="13"/>
  <c r="N404" i="13"/>
  <c r="N405" i="13"/>
  <c r="N406" i="13"/>
  <c r="N407" i="13"/>
  <c r="N408" i="13"/>
  <c r="N409" i="13"/>
  <c r="N410" i="13"/>
  <c r="N411" i="13"/>
  <c r="N412" i="13"/>
  <c r="N413" i="13"/>
  <c r="N414" i="13"/>
  <c r="N415" i="13"/>
  <c r="N416" i="13"/>
  <c r="N417" i="13"/>
  <c r="N418" i="13"/>
  <c r="N419" i="13"/>
  <c r="N420" i="13"/>
  <c r="N421" i="13"/>
  <c r="N422" i="13"/>
  <c r="N423" i="13"/>
  <c r="N424" i="13"/>
  <c r="N425" i="13"/>
  <c r="N426" i="13"/>
  <c r="N427" i="13"/>
  <c r="N428" i="13"/>
  <c r="N429" i="13"/>
  <c r="N430" i="13"/>
  <c r="N431" i="13"/>
  <c r="N432" i="13"/>
  <c r="N433" i="13"/>
  <c r="N434" i="13"/>
  <c r="N435" i="13"/>
  <c r="N436" i="13"/>
  <c r="N437" i="13"/>
  <c r="N438" i="13"/>
  <c r="N439" i="13"/>
  <c r="N440" i="13"/>
  <c r="N441" i="13"/>
  <c r="N442" i="13"/>
  <c r="N443" i="13"/>
  <c r="N444" i="13"/>
  <c r="N445" i="13"/>
  <c r="N446" i="13"/>
  <c r="N447" i="13"/>
  <c r="N448" i="13"/>
  <c r="N449" i="13"/>
  <c r="N450" i="13"/>
  <c r="N451" i="13"/>
  <c r="N452" i="13"/>
  <c r="N453" i="13"/>
  <c r="N454" i="13"/>
  <c r="N455" i="13"/>
  <c r="N456" i="13"/>
  <c r="N457" i="13"/>
  <c r="N458" i="13"/>
  <c r="N459" i="13"/>
  <c r="N460" i="13"/>
  <c r="N461" i="13"/>
  <c r="N462" i="13"/>
  <c r="N463" i="13"/>
  <c r="N464" i="13"/>
  <c r="N465" i="13"/>
  <c r="N466" i="13"/>
  <c r="N467" i="13"/>
  <c r="N468" i="13"/>
  <c r="N469" i="13"/>
  <c r="N470" i="13"/>
  <c r="N471" i="13"/>
  <c r="N472" i="13"/>
  <c r="N473" i="13"/>
  <c r="N474" i="13"/>
  <c r="N475" i="13"/>
  <c r="N476" i="13"/>
  <c r="N477" i="13"/>
  <c r="N478" i="13"/>
  <c r="N479" i="13"/>
  <c r="N480" i="13"/>
  <c r="N481" i="13"/>
  <c r="N482" i="13"/>
  <c r="N483" i="13"/>
  <c r="N484" i="13"/>
  <c r="N485" i="13"/>
  <c r="N486" i="13"/>
  <c r="N487" i="13"/>
  <c r="N488" i="13"/>
  <c r="N489" i="13"/>
  <c r="N490" i="13"/>
  <c r="N491" i="13"/>
  <c r="N492" i="13"/>
  <c r="N493" i="13"/>
  <c r="N494" i="13"/>
  <c r="N495" i="13"/>
  <c r="N496" i="13"/>
  <c r="N497" i="13"/>
  <c r="N498" i="13"/>
  <c r="N499" i="13"/>
  <c r="N500" i="13"/>
  <c r="N501" i="13"/>
  <c r="N502" i="13"/>
  <c r="N503" i="13"/>
  <c r="N504" i="13"/>
  <c r="N505" i="13"/>
  <c r="N506" i="13"/>
  <c r="N507" i="13"/>
  <c r="N508" i="13"/>
  <c r="N509" i="13"/>
  <c r="N510" i="13"/>
  <c r="N511" i="13"/>
  <c r="N512" i="13"/>
  <c r="N513" i="13"/>
  <c r="N514" i="13"/>
  <c r="N515" i="13"/>
  <c r="N516" i="13"/>
  <c r="N517" i="13"/>
  <c r="N518" i="13"/>
  <c r="N519" i="13"/>
  <c r="N520" i="13"/>
  <c r="N521" i="13"/>
  <c r="N522" i="13"/>
  <c r="N523" i="13"/>
  <c r="N524" i="13"/>
  <c r="N525" i="13"/>
  <c r="N526" i="13"/>
  <c r="N527" i="13"/>
  <c r="N528" i="13"/>
  <c r="N529" i="13"/>
  <c r="N530" i="13"/>
  <c r="N531" i="13"/>
  <c r="N532" i="13"/>
  <c r="N533" i="13"/>
  <c r="N534" i="13"/>
  <c r="N535" i="13"/>
  <c r="N536" i="13"/>
  <c r="N537" i="13"/>
  <c r="N538" i="13"/>
  <c r="N539" i="13"/>
  <c r="N540" i="13"/>
  <c r="N541" i="13"/>
  <c r="N542" i="13"/>
  <c r="N543" i="13"/>
  <c r="N544" i="13"/>
  <c r="N545" i="13"/>
  <c r="N546" i="13"/>
  <c r="N547" i="13"/>
  <c r="N548" i="13"/>
  <c r="N549" i="13"/>
  <c r="N550" i="13"/>
  <c r="N551" i="13"/>
  <c r="N552" i="13"/>
  <c r="N553" i="13"/>
  <c r="N554" i="13"/>
  <c r="N555" i="13"/>
  <c r="N556" i="13"/>
  <c r="N557" i="13"/>
  <c r="N558" i="13"/>
  <c r="N559" i="13"/>
  <c r="N560" i="13"/>
  <c r="N561" i="13"/>
  <c r="N562" i="13"/>
  <c r="N563" i="13"/>
  <c r="N564" i="13"/>
  <c r="N565" i="13"/>
  <c r="N566" i="13"/>
  <c r="N567" i="13"/>
  <c r="N568" i="13"/>
  <c r="N569" i="13"/>
  <c r="N570" i="13"/>
  <c r="N571" i="13"/>
  <c r="N572" i="13"/>
  <c r="N573" i="13"/>
  <c r="N574" i="13"/>
  <c r="N575" i="13"/>
  <c r="N576" i="13"/>
  <c r="N577" i="13"/>
  <c r="N578" i="13"/>
  <c r="N579" i="13"/>
  <c r="N580" i="13"/>
  <c r="N581" i="13"/>
  <c r="N582" i="13"/>
  <c r="N583" i="13"/>
  <c r="N584" i="13"/>
  <c r="N585" i="13"/>
  <c r="N586" i="13"/>
  <c r="N587" i="13"/>
  <c r="N588" i="13"/>
  <c r="N589" i="13"/>
  <c r="N590" i="13"/>
  <c r="N591" i="13"/>
  <c r="N592" i="13"/>
  <c r="N593" i="13"/>
  <c r="N594" i="13"/>
  <c r="N595" i="13"/>
  <c r="N596" i="13"/>
  <c r="N597" i="13"/>
  <c r="N598" i="13"/>
  <c r="N599" i="13"/>
  <c r="N600" i="13"/>
  <c r="N601" i="13"/>
  <c r="N602" i="13"/>
  <c r="N603" i="13"/>
  <c r="N604" i="13"/>
  <c r="N605" i="13"/>
  <c r="N606" i="13"/>
  <c r="N607" i="13"/>
  <c r="N608" i="13"/>
  <c r="N609" i="13"/>
  <c r="N610" i="13"/>
  <c r="N611" i="13"/>
  <c r="N612" i="13"/>
  <c r="N613" i="13"/>
  <c r="N614" i="13"/>
  <c r="N615" i="13"/>
  <c r="N616" i="13"/>
  <c r="N617" i="13"/>
  <c r="N618" i="13"/>
  <c r="N619" i="13"/>
  <c r="N620" i="13"/>
  <c r="N621" i="13"/>
  <c r="N622" i="13"/>
  <c r="N623" i="13"/>
  <c r="N624" i="13"/>
  <c r="N625" i="13"/>
  <c r="N626" i="13"/>
  <c r="N627" i="13"/>
  <c r="N628" i="13"/>
  <c r="N629" i="13"/>
  <c r="N630" i="13"/>
  <c r="N631" i="13"/>
  <c r="N632" i="13"/>
  <c r="N633" i="13"/>
  <c r="N634" i="13"/>
  <c r="N635" i="13"/>
  <c r="N636" i="13"/>
  <c r="N637" i="13"/>
  <c r="N638" i="13"/>
  <c r="N639" i="13"/>
  <c r="N640" i="13"/>
  <c r="N641" i="13"/>
  <c r="N642" i="13"/>
  <c r="N643" i="13"/>
  <c r="N644" i="13"/>
  <c r="N645" i="13"/>
  <c r="N646" i="13"/>
  <c r="N647" i="13"/>
  <c r="N648" i="13"/>
  <c r="N649" i="13"/>
  <c r="N650" i="13"/>
  <c r="N651" i="13"/>
  <c r="N652" i="13"/>
  <c r="N653" i="13"/>
  <c r="N654" i="13"/>
  <c r="N655" i="13"/>
  <c r="N656" i="13"/>
  <c r="N657" i="13"/>
  <c r="N658" i="13"/>
  <c r="N659" i="13"/>
  <c r="N660" i="13"/>
  <c r="N661" i="13"/>
  <c r="N662" i="13"/>
  <c r="N663" i="13"/>
  <c r="N664" i="13"/>
  <c r="N665" i="13"/>
  <c r="N666" i="13"/>
  <c r="N667" i="13"/>
  <c r="N668" i="13"/>
  <c r="N669" i="13"/>
  <c r="N670" i="13"/>
  <c r="N671" i="13"/>
  <c r="N672" i="13"/>
  <c r="N673" i="13"/>
  <c r="N674" i="13"/>
  <c r="N675" i="13"/>
  <c r="N676" i="13"/>
  <c r="N677" i="13"/>
  <c r="N678" i="13"/>
  <c r="N679" i="13"/>
  <c r="N680" i="13"/>
  <c r="N681" i="13"/>
  <c r="N682" i="13"/>
  <c r="N683" i="13"/>
  <c r="N684" i="13"/>
  <c r="N685" i="13"/>
  <c r="N686" i="13"/>
  <c r="N687" i="13"/>
  <c r="N688" i="13"/>
  <c r="N689" i="13"/>
  <c r="N690" i="13"/>
  <c r="N691" i="13"/>
  <c r="N692" i="13"/>
  <c r="N693" i="13"/>
  <c r="N694" i="13"/>
  <c r="N695" i="13"/>
  <c r="N696" i="13"/>
  <c r="N697" i="13"/>
  <c r="N698" i="13"/>
  <c r="N699" i="13"/>
  <c r="N700" i="13"/>
  <c r="N701" i="13"/>
  <c r="N702" i="13"/>
  <c r="N703" i="13"/>
  <c r="N704" i="13"/>
  <c r="N705" i="13"/>
  <c r="N706" i="13"/>
  <c r="N707" i="13"/>
  <c r="N708" i="13"/>
  <c r="N709" i="13"/>
  <c r="N710" i="13"/>
  <c r="N711" i="13"/>
  <c r="N712" i="13"/>
  <c r="N713" i="13"/>
  <c r="N714" i="13"/>
  <c r="N715" i="13"/>
  <c r="N716" i="13"/>
  <c r="N717" i="13"/>
  <c r="N718" i="13"/>
  <c r="N719" i="13"/>
  <c r="N720" i="13"/>
  <c r="N721" i="13"/>
  <c r="N722" i="13"/>
  <c r="N723" i="13"/>
  <c r="N724" i="13"/>
  <c r="N725" i="13"/>
  <c r="N726" i="13"/>
  <c r="N727" i="13"/>
  <c r="N728" i="13"/>
  <c r="N729" i="13"/>
  <c r="N730" i="13"/>
  <c r="N731" i="13"/>
  <c r="N732" i="13"/>
  <c r="N733" i="13"/>
  <c r="N734" i="13"/>
  <c r="N735" i="13"/>
  <c r="N736" i="13"/>
  <c r="N737" i="13"/>
  <c r="N738" i="13"/>
  <c r="N739" i="13"/>
  <c r="N740" i="13"/>
  <c r="N741" i="13"/>
  <c r="N742" i="13"/>
  <c r="N743" i="13"/>
  <c r="N744" i="13"/>
  <c r="N745" i="13"/>
  <c r="N746" i="13"/>
  <c r="N747" i="13"/>
  <c r="N748" i="13"/>
  <c r="N749" i="13"/>
  <c r="N750" i="13"/>
  <c r="N751" i="13"/>
  <c r="N752" i="13"/>
  <c r="N753" i="13"/>
  <c r="N754" i="13"/>
  <c r="N755" i="13"/>
  <c r="N756" i="13"/>
  <c r="N757" i="13"/>
  <c r="N758" i="13"/>
  <c r="N759" i="13"/>
  <c r="N760" i="13"/>
  <c r="N761" i="13"/>
  <c r="N762" i="13"/>
  <c r="N763" i="13"/>
  <c r="N764" i="13"/>
  <c r="N765" i="13"/>
  <c r="N766" i="13"/>
  <c r="N767" i="13"/>
  <c r="N768" i="13"/>
  <c r="N769" i="13"/>
  <c r="N770" i="13"/>
  <c r="N771" i="13"/>
  <c r="N772" i="13"/>
  <c r="N773" i="13"/>
  <c r="N774" i="13"/>
  <c r="N775" i="13"/>
  <c r="N776" i="13"/>
  <c r="N777" i="13"/>
  <c r="N778" i="13"/>
  <c r="N779" i="13"/>
  <c r="N780" i="13"/>
  <c r="N781" i="13"/>
  <c r="N782" i="13"/>
  <c r="N783" i="13"/>
  <c r="N784" i="13"/>
  <c r="N785" i="13"/>
  <c r="N786" i="13"/>
  <c r="N787" i="13"/>
  <c r="N788" i="13"/>
  <c r="N789" i="13"/>
  <c r="N790" i="13"/>
  <c r="N791" i="13"/>
  <c r="N792" i="13"/>
  <c r="N793" i="13"/>
  <c r="N794" i="13"/>
  <c r="N795" i="13"/>
  <c r="N796" i="13"/>
  <c r="N797" i="13"/>
  <c r="N798" i="13"/>
  <c r="N799" i="13"/>
  <c r="N800" i="13"/>
  <c r="N801" i="13"/>
  <c r="N802" i="13"/>
  <c r="N803" i="13"/>
  <c r="N804" i="13"/>
  <c r="N805" i="13"/>
  <c r="N806" i="13"/>
  <c r="N807" i="13"/>
  <c r="N808" i="13"/>
  <c r="N809" i="13"/>
  <c r="N810" i="13"/>
  <c r="N811" i="13"/>
  <c r="N812" i="13"/>
  <c r="N813" i="13"/>
  <c r="N814" i="13"/>
  <c r="N815" i="13"/>
  <c r="N816" i="13"/>
  <c r="N817" i="13"/>
  <c r="N818" i="13"/>
  <c r="N819" i="13"/>
  <c r="N820" i="13"/>
  <c r="N821" i="13"/>
  <c r="N822" i="13"/>
  <c r="N823" i="13"/>
  <c r="N824" i="13"/>
  <c r="N825" i="13"/>
  <c r="N826" i="13"/>
  <c r="N827" i="13"/>
  <c r="N828" i="13"/>
  <c r="N829" i="13"/>
  <c r="N830" i="13"/>
  <c r="N831" i="13"/>
  <c r="N832" i="13"/>
  <c r="N833" i="13"/>
  <c r="N834" i="13"/>
  <c r="N835" i="13"/>
  <c r="N836" i="13"/>
  <c r="N837" i="13"/>
  <c r="N838" i="13"/>
  <c r="N839" i="13"/>
  <c r="N840" i="13"/>
  <c r="N841" i="13"/>
  <c r="N842" i="13"/>
  <c r="N843" i="13"/>
  <c r="N844" i="13"/>
  <c r="N845" i="13"/>
  <c r="N846" i="13"/>
  <c r="N847" i="13"/>
  <c r="N848" i="13"/>
  <c r="N849" i="13"/>
  <c r="N850" i="13"/>
  <c r="N851" i="13"/>
  <c r="N852" i="13"/>
  <c r="N853" i="13"/>
  <c r="N854" i="13"/>
  <c r="N855" i="13"/>
  <c r="N856" i="13"/>
  <c r="N857" i="13"/>
  <c r="N858" i="13"/>
  <c r="N859" i="13"/>
  <c r="N860" i="13"/>
  <c r="N861" i="13"/>
  <c r="N862" i="13"/>
  <c r="N863" i="13"/>
  <c r="N864" i="13"/>
  <c r="N865" i="13"/>
  <c r="N866" i="13"/>
  <c r="N867" i="13"/>
  <c r="N868" i="13"/>
  <c r="N869" i="13"/>
  <c r="N870" i="13"/>
  <c r="N871" i="13"/>
  <c r="N872" i="13"/>
  <c r="N873" i="13"/>
  <c r="N874" i="13"/>
  <c r="N875" i="13"/>
  <c r="N876" i="13"/>
  <c r="N877" i="13"/>
  <c r="N878" i="13"/>
  <c r="N879" i="13"/>
  <c r="N880" i="13"/>
  <c r="N881" i="13"/>
  <c r="N882" i="13"/>
  <c r="N883" i="13"/>
  <c r="N884" i="13"/>
  <c r="N885" i="13"/>
  <c r="N886" i="13"/>
  <c r="N887" i="13"/>
  <c r="N888" i="13"/>
  <c r="N889" i="13"/>
  <c r="N890" i="13"/>
  <c r="N891" i="13"/>
  <c r="N892" i="13"/>
  <c r="N893" i="13"/>
  <c r="N894" i="13"/>
  <c r="N895" i="13"/>
  <c r="N896" i="13"/>
  <c r="N897" i="13"/>
  <c r="N898" i="13"/>
  <c r="N899" i="13"/>
  <c r="N900" i="13"/>
  <c r="N901" i="13"/>
  <c r="N902" i="13"/>
  <c r="N903" i="13"/>
  <c r="N904" i="13"/>
  <c r="N905" i="13"/>
  <c r="N906" i="13"/>
  <c r="N907" i="13"/>
  <c r="N908" i="13"/>
  <c r="N909" i="13"/>
  <c r="N910" i="13"/>
  <c r="N911" i="13"/>
  <c r="N912" i="13"/>
  <c r="N913" i="13"/>
  <c r="N914" i="13"/>
  <c r="N915" i="13"/>
  <c r="N916" i="13"/>
  <c r="N917" i="13"/>
  <c r="N918" i="13"/>
  <c r="N919" i="13"/>
  <c r="N920" i="13"/>
  <c r="N921" i="13"/>
  <c r="N922" i="13"/>
  <c r="N923" i="13"/>
  <c r="N924" i="13"/>
  <c r="N925" i="13"/>
  <c r="N926" i="13"/>
  <c r="N927" i="13"/>
  <c r="N928" i="13"/>
  <c r="N929" i="13"/>
  <c r="N930" i="13"/>
  <c r="N931" i="13"/>
  <c r="N932" i="13"/>
  <c r="N933" i="13"/>
  <c r="N934" i="13"/>
  <c r="N935" i="13"/>
  <c r="N936" i="13"/>
  <c r="N937" i="13"/>
  <c r="N938" i="13"/>
  <c r="N939" i="13"/>
  <c r="N940" i="13"/>
  <c r="N941" i="13"/>
  <c r="N942" i="13"/>
  <c r="N943" i="13"/>
  <c r="N944" i="13"/>
  <c r="N945" i="13"/>
  <c r="N946" i="13"/>
  <c r="N947" i="13"/>
  <c r="N948" i="13"/>
  <c r="N949" i="13"/>
  <c r="N950" i="13"/>
  <c r="N951" i="13"/>
  <c r="N952" i="13"/>
  <c r="N953" i="13"/>
  <c r="N954" i="13"/>
  <c r="N955" i="13"/>
  <c r="N956" i="13"/>
  <c r="N957" i="13"/>
  <c r="N958" i="13"/>
  <c r="N959" i="13"/>
  <c r="N960" i="13"/>
  <c r="N961" i="13"/>
  <c r="N962" i="13"/>
  <c r="N963" i="13"/>
  <c r="N964" i="13"/>
  <c r="N965" i="13"/>
  <c r="N966" i="13"/>
  <c r="N967" i="13"/>
  <c r="N968" i="13"/>
  <c r="N969" i="13"/>
  <c r="N970" i="13"/>
  <c r="N971" i="13"/>
  <c r="N972" i="13"/>
  <c r="N973" i="13"/>
  <c r="N974" i="13"/>
  <c r="N975" i="13"/>
  <c r="N976" i="13"/>
  <c r="N977" i="13"/>
  <c r="N978" i="13"/>
  <c r="N979" i="13"/>
  <c r="N980" i="13"/>
  <c r="N981" i="13"/>
  <c r="N982" i="13"/>
  <c r="N983" i="13"/>
  <c r="N984" i="13"/>
  <c r="N985" i="13"/>
  <c r="N986" i="13"/>
  <c r="N987" i="13"/>
  <c r="N988" i="13"/>
  <c r="J2" i="13"/>
  <c r="J3" i="13"/>
  <c r="J4" i="13"/>
  <c r="J5" i="13"/>
  <c r="J6" i="13"/>
  <c r="J7" i="13"/>
  <c r="J8" i="13"/>
  <c r="J9" i="13"/>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J120" i="13"/>
  <c r="J121" i="13"/>
  <c r="J122" i="13"/>
  <c r="J123" i="13"/>
  <c r="J124" i="13"/>
  <c r="J125" i="13"/>
  <c r="J126" i="13"/>
  <c r="J127" i="13"/>
  <c r="J128" i="13"/>
  <c r="J129" i="13"/>
  <c r="J130" i="13"/>
  <c r="J131" i="13"/>
  <c r="J132" i="13"/>
  <c r="J133" i="13"/>
  <c r="J134" i="13"/>
  <c r="J135" i="13"/>
  <c r="J136" i="13"/>
  <c r="J137" i="13"/>
  <c r="J138" i="13"/>
  <c r="J139" i="13"/>
  <c r="J140" i="13"/>
  <c r="J141" i="13"/>
  <c r="J142" i="13"/>
  <c r="J143" i="13"/>
  <c r="J144" i="13"/>
  <c r="J145" i="13"/>
  <c r="J146" i="13"/>
  <c r="J147" i="13"/>
  <c r="J148" i="13"/>
  <c r="J149" i="13"/>
  <c r="J150" i="13"/>
  <c r="J151" i="13"/>
  <c r="J152" i="13"/>
  <c r="J153" i="13"/>
  <c r="J154" i="13"/>
  <c r="J155" i="13"/>
  <c r="J156" i="13"/>
  <c r="J157" i="13"/>
  <c r="J158" i="13"/>
  <c r="J159" i="13"/>
  <c r="J160" i="13"/>
  <c r="J161" i="13"/>
  <c r="J162" i="13"/>
  <c r="J163" i="13"/>
  <c r="J164" i="13"/>
  <c r="J165" i="13"/>
  <c r="J166" i="13"/>
  <c r="J167" i="13"/>
  <c r="J168" i="13"/>
  <c r="J169" i="13"/>
  <c r="J170" i="13"/>
  <c r="J171" i="13"/>
  <c r="J172" i="13"/>
  <c r="J173" i="13"/>
  <c r="J174" i="13"/>
  <c r="J175" i="13"/>
  <c r="J176" i="13"/>
  <c r="J177" i="13"/>
  <c r="J178" i="13"/>
  <c r="J179" i="13"/>
  <c r="J180" i="13"/>
  <c r="J181" i="13"/>
  <c r="J182" i="13"/>
  <c r="J183" i="13"/>
  <c r="J184" i="13"/>
  <c r="J185" i="13"/>
  <c r="J186" i="13"/>
  <c r="J187" i="13"/>
  <c r="J188" i="13"/>
  <c r="J189" i="13"/>
  <c r="J190" i="13"/>
  <c r="J191" i="13"/>
  <c r="J192" i="13"/>
  <c r="J193" i="13"/>
  <c r="J194" i="13"/>
  <c r="J195" i="13"/>
  <c r="J196" i="13"/>
  <c r="J197" i="13"/>
  <c r="J198" i="13"/>
  <c r="J199" i="13"/>
  <c r="J200" i="13"/>
  <c r="J201" i="13"/>
  <c r="J202" i="13"/>
  <c r="J203" i="13"/>
  <c r="J204" i="13"/>
  <c r="J205" i="13"/>
  <c r="J206" i="13"/>
  <c r="J207" i="13"/>
  <c r="J208" i="13"/>
  <c r="J209" i="13"/>
  <c r="J210" i="13"/>
  <c r="J211" i="13"/>
  <c r="J212" i="13"/>
  <c r="J213" i="13"/>
  <c r="J214" i="13"/>
  <c r="J215" i="13"/>
  <c r="J216" i="13"/>
  <c r="J217" i="13"/>
  <c r="J218" i="13"/>
  <c r="J219" i="13"/>
  <c r="J220" i="13"/>
  <c r="J221" i="13"/>
  <c r="J222" i="13"/>
  <c r="J223" i="13"/>
  <c r="J224" i="13"/>
  <c r="J225" i="13"/>
  <c r="J226" i="13"/>
  <c r="J227" i="13"/>
  <c r="J228" i="13"/>
  <c r="J229" i="13"/>
  <c r="J230" i="13"/>
  <c r="J231" i="13"/>
  <c r="J232" i="13"/>
  <c r="J233" i="13"/>
  <c r="J234" i="13"/>
  <c r="J235" i="13"/>
  <c r="J236" i="13"/>
  <c r="J237" i="13"/>
  <c r="J238" i="13"/>
  <c r="J239" i="13"/>
  <c r="J240" i="13"/>
  <c r="J241" i="13"/>
  <c r="J242" i="13"/>
  <c r="J243" i="13"/>
  <c r="J244" i="13"/>
  <c r="J245" i="13"/>
  <c r="J246" i="13"/>
  <c r="J247" i="13"/>
  <c r="J248" i="13"/>
  <c r="J249" i="13"/>
  <c r="J250" i="13"/>
  <c r="J251" i="13"/>
  <c r="J252" i="13"/>
  <c r="J253" i="13"/>
  <c r="J254" i="13"/>
  <c r="J255" i="13"/>
  <c r="J256" i="13"/>
  <c r="J257" i="13"/>
  <c r="J258" i="13"/>
  <c r="J259" i="13"/>
  <c r="J260" i="13"/>
  <c r="J261" i="13"/>
  <c r="J262" i="13"/>
  <c r="J263" i="13"/>
  <c r="J264" i="13"/>
  <c r="J265" i="13"/>
  <c r="J266" i="13"/>
  <c r="J267" i="13"/>
  <c r="J268" i="13"/>
  <c r="J269" i="13"/>
  <c r="J270" i="13"/>
  <c r="J271" i="13"/>
  <c r="J272" i="13"/>
  <c r="J273" i="13"/>
  <c r="J274" i="13"/>
  <c r="J275" i="13"/>
  <c r="J276" i="13"/>
  <c r="J277" i="13"/>
  <c r="J278" i="13"/>
  <c r="J279" i="13"/>
  <c r="J280" i="13"/>
  <c r="J281" i="13"/>
  <c r="J282" i="13"/>
  <c r="J283" i="13"/>
  <c r="J284" i="13"/>
  <c r="J285" i="13"/>
  <c r="J286" i="13"/>
  <c r="J287" i="13"/>
  <c r="J288" i="13"/>
  <c r="J289" i="13"/>
  <c r="J290" i="13"/>
  <c r="J291" i="13"/>
  <c r="J292" i="13"/>
  <c r="J293" i="13"/>
  <c r="J294" i="13"/>
  <c r="J295" i="13"/>
  <c r="J296" i="13"/>
  <c r="J297" i="13"/>
  <c r="J298" i="13"/>
  <c r="J299" i="13"/>
  <c r="J300" i="13"/>
  <c r="J301" i="13"/>
  <c r="J302" i="13"/>
  <c r="J303" i="13"/>
  <c r="J304" i="13"/>
  <c r="J305" i="13"/>
  <c r="J306" i="13"/>
  <c r="J307" i="13"/>
  <c r="J308" i="13"/>
  <c r="J309" i="13"/>
  <c r="J310" i="13"/>
  <c r="J311" i="13"/>
  <c r="J312" i="13"/>
  <c r="J313" i="13"/>
  <c r="J314" i="13"/>
  <c r="J315" i="13"/>
  <c r="J316" i="13"/>
  <c r="J317" i="13"/>
  <c r="J318" i="13"/>
  <c r="J319" i="13"/>
  <c r="J320" i="13"/>
  <c r="J321" i="13"/>
  <c r="J322" i="13"/>
  <c r="J323" i="13"/>
  <c r="J324" i="13"/>
  <c r="J325" i="13"/>
  <c r="J326" i="13"/>
  <c r="J327" i="13"/>
  <c r="J328" i="13"/>
  <c r="J329" i="13"/>
  <c r="J330" i="13"/>
  <c r="J331" i="13"/>
  <c r="J332" i="13"/>
  <c r="J333" i="13"/>
  <c r="J334" i="13"/>
  <c r="J335" i="13"/>
  <c r="J336" i="13"/>
  <c r="J337" i="13"/>
  <c r="J338" i="13"/>
  <c r="J339" i="13"/>
  <c r="J340" i="13"/>
  <c r="J341" i="13"/>
  <c r="J342" i="13"/>
  <c r="J343" i="13"/>
  <c r="J344" i="13"/>
  <c r="J345" i="13"/>
  <c r="J346" i="13"/>
  <c r="J347" i="13"/>
  <c r="J348" i="13"/>
  <c r="J349" i="13"/>
  <c r="J350" i="13"/>
  <c r="J351" i="13"/>
  <c r="J352" i="13"/>
  <c r="J353" i="13"/>
  <c r="J354" i="13"/>
  <c r="J355" i="13"/>
  <c r="J356" i="13"/>
  <c r="J357" i="13"/>
  <c r="J358" i="13"/>
  <c r="J359" i="13"/>
  <c r="J360" i="13"/>
  <c r="J361" i="13"/>
  <c r="J362" i="13"/>
  <c r="J363" i="13"/>
  <c r="J364" i="13"/>
  <c r="J365" i="13"/>
  <c r="J366" i="13"/>
  <c r="J367" i="13"/>
  <c r="J368" i="13"/>
  <c r="J369" i="13"/>
  <c r="J370" i="13"/>
  <c r="J371" i="13"/>
  <c r="J372" i="13"/>
  <c r="J373" i="13"/>
  <c r="J374" i="13"/>
  <c r="J375" i="13"/>
  <c r="J376" i="13"/>
  <c r="J377" i="13"/>
  <c r="J378" i="13"/>
  <c r="J379" i="13"/>
  <c r="J380" i="13"/>
  <c r="J381" i="13"/>
  <c r="J382" i="13"/>
  <c r="J383" i="13"/>
  <c r="J384" i="13"/>
  <c r="J385" i="13"/>
  <c r="J386" i="13"/>
  <c r="J387" i="13"/>
  <c r="J388" i="13"/>
  <c r="J389" i="13"/>
  <c r="J390" i="13"/>
  <c r="J391" i="13"/>
  <c r="J392" i="13"/>
  <c r="J393" i="13"/>
  <c r="J394" i="13"/>
  <c r="J395" i="13"/>
  <c r="J396" i="13"/>
  <c r="J397" i="13"/>
  <c r="J398" i="13"/>
  <c r="J399" i="13"/>
  <c r="J400" i="13"/>
  <c r="J401" i="13"/>
  <c r="J402" i="13"/>
  <c r="J403" i="13"/>
  <c r="J404" i="13"/>
  <c r="J405" i="13"/>
  <c r="J406" i="13"/>
  <c r="J407" i="13"/>
  <c r="J408" i="13"/>
  <c r="J409" i="13"/>
  <c r="J410" i="13"/>
  <c r="J411" i="13"/>
  <c r="J412" i="13"/>
  <c r="J413" i="13"/>
  <c r="J414" i="13"/>
  <c r="J415" i="13"/>
  <c r="J416" i="13"/>
  <c r="J417" i="13"/>
  <c r="J418" i="13"/>
  <c r="J419" i="13"/>
  <c r="J420" i="13"/>
  <c r="J421" i="13"/>
  <c r="J422" i="13"/>
  <c r="J423" i="13"/>
  <c r="J424" i="13"/>
  <c r="J425" i="13"/>
  <c r="J426" i="13"/>
  <c r="J427" i="13"/>
  <c r="J428" i="13"/>
  <c r="J429" i="13"/>
  <c r="J430" i="13"/>
  <c r="J431" i="13"/>
  <c r="J432" i="13"/>
  <c r="J433" i="13"/>
  <c r="J434" i="13"/>
  <c r="J435" i="13"/>
  <c r="J436" i="13"/>
  <c r="J437" i="13"/>
  <c r="J438" i="13"/>
  <c r="J439" i="13"/>
  <c r="J440" i="13"/>
  <c r="J441" i="13"/>
  <c r="J442" i="13"/>
  <c r="J443" i="13"/>
  <c r="J444" i="13"/>
  <c r="J445" i="13"/>
  <c r="J446" i="13"/>
  <c r="J447" i="13"/>
  <c r="J448" i="13"/>
  <c r="J449" i="13"/>
  <c r="J450" i="13"/>
  <c r="J451" i="13"/>
  <c r="J452" i="13"/>
  <c r="J453" i="13"/>
  <c r="J454" i="13"/>
  <c r="J455" i="13"/>
  <c r="J456" i="13"/>
  <c r="J457" i="13"/>
  <c r="J458" i="13"/>
  <c r="J459" i="13"/>
  <c r="J460" i="13"/>
  <c r="J461" i="13"/>
  <c r="J462" i="13"/>
  <c r="J463" i="13"/>
  <c r="J464" i="13"/>
  <c r="J465" i="13"/>
  <c r="J466" i="13"/>
  <c r="J467" i="13"/>
  <c r="J468" i="13"/>
  <c r="J469" i="13"/>
  <c r="J470" i="13"/>
  <c r="J471" i="13"/>
  <c r="J472" i="13"/>
  <c r="J473" i="13"/>
  <c r="J474" i="13"/>
  <c r="J475" i="13"/>
  <c r="J476" i="13"/>
  <c r="J477" i="13"/>
  <c r="J478" i="13"/>
  <c r="J479" i="13"/>
  <c r="J480" i="13"/>
  <c r="J481" i="13"/>
  <c r="J482" i="13"/>
  <c r="J483" i="13"/>
  <c r="J484" i="13"/>
  <c r="J485" i="13"/>
  <c r="J486" i="13"/>
  <c r="J487" i="13"/>
  <c r="J488" i="13"/>
  <c r="J489" i="13"/>
  <c r="J490" i="13"/>
  <c r="J491" i="13"/>
  <c r="J492" i="13"/>
  <c r="J493" i="13"/>
  <c r="J494" i="13"/>
  <c r="J495" i="13"/>
  <c r="J496" i="13"/>
  <c r="J497" i="13"/>
  <c r="J498" i="13"/>
  <c r="J499" i="13"/>
  <c r="J500" i="13"/>
  <c r="J501" i="13"/>
  <c r="J502" i="13"/>
  <c r="J503" i="13"/>
  <c r="J504" i="13"/>
  <c r="J505" i="13"/>
  <c r="J506" i="13"/>
  <c r="J507" i="13"/>
  <c r="J508" i="13"/>
  <c r="J509" i="13"/>
  <c r="J510" i="13"/>
  <c r="J511" i="13"/>
  <c r="J512" i="13"/>
  <c r="J513" i="13"/>
  <c r="J514" i="13"/>
  <c r="J515" i="13"/>
  <c r="J516" i="13"/>
  <c r="J517" i="13"/>
  <c r="J518" i="13"/>
  <c r="J519" i="13"/>
  <c r="J520" i="13"/>
  <c r="J521" i="13"/>
  <c r="J522" i="13"/>
  <c r="J523" i="13"/>
  <c r="J524" i="13"/>
  <c r="J525" i="13"/>
  <c r="J526" i="13"/>
  <c r="J527" i="13"/>
  <c r="J528" i="13"/>
  <c r="J529" i="13"/>
  <c r="J530" i="13"/>
  <c r="J531" i="13"/>
  <c r="J532" i="13"/>
  <c r="J533" i="13"/>
  <c r="J534" i="13"/>
  <c r="J535" i="13"/>
  <c r="J536" i="13"/>
  <c r="J537" i="13"/>
  <c r="J538" i="13"/>
  <c r="J539" i="13"/>
  <c r="J540" i="13"/>
  <c r="J541" i="13"/>
  <c r="J542" i="13"/>
  <c r="J543" i="13"/>
  <c r="J544" i="13"/>
  <c r="J545" i="13"/>
  <c r="J546" i="13"/>
  <c r="J547" i="13"/>
  <c r="J548" i="13"/>
  <c r="J549" i="13"/>
  <c r="J550" i="13"/>
  <c r="J551" i="13"/>
  <c r="J552" i="13"/>
  <c r="J553" i="13"/>
  <c r="J554" i="13"/>
  <c r="J555" i="13"/>
  <c r="J556" i="13"/>
  <c r="J557" i="13"/>
  <c r="J558" i="13"/>
  <c r="J559" i="13"/>
  <c r="J560" i="13"/>
  <c r="J561" i="13"/>
  <c r="J562" i="13"/>
  <c r="J563" i="13"/>
  <c r="J564" i="13"/>
  <c r="J565" i="13"/>
  <c r="J566" i="13"/>
  <c r="J567" i="13"/>
  <c r="J568" i="13"/>
  <c r="J569" i="13"/>
  <c r="J570" i="13"/>
  <c r="J571" i="13"/>
  <c r="J572" i="13"/>
  <c r="J573" i="13"/>
  <c r="J574" i="13"/>
  <c r="J575" i="13"/>
  <c r="J576" i="13"/>
  <c r="J577" i="13"/>
  <c r="J578" i="13"/>
  <c r="J579" i="13"/>
  <c r="J580" i="13"/>
  <c r="J581" i="13"/>
  <c r="J582" i="13"/>
  <c r="J583" i="13"/>
  <c r="J584" i="13"/>
  <c r="J585" i="13"/>
  <c r="J586" i="13"/>
  <c r="J587" i="13"/>
  <c r="J588" i="13"/>
  <c r="J589" i="13"/>
  <c r="J590" i="13"/>
  <c r="J591" i="13"/>
  <c r="J592" i="13"/>
  <c r="J593" i="13"/>
  <c r="J594" i="13"/>
  <c r="J595" i="13"/>
  <c r="J596" i="13"/>
  <c r="J597" i="13"/>
  <c r="J598" i="13"/>
  <c r="J599" i="13"/>
  <c r="J600" i="13"/>
  <c r="J601" i="13"/>
  <c r="J602" i="13"/>
  <c r="J603" i="13"/>
  <c r="J604" i="13"/>
  <c r="J605" i="13"/>
  <c r="J606" i="13"/>
  <c r="J607" i="13"/>
  <c r="J608" i="13"/>
  <c r="J609" i="13"/>
  <c r="J610" i="13"/>
  <c r="J611" i="13"/>
  <c r="J612" i="13"/>
  <c r="J613" i="13"/>
  <c r="J614" i="13"/>
  <c r="J615" i="13"/>
  <c r="J616" i="13"/>
  <c r="J617" i="13"/>
  <c r="J618" i="13"/>
  <c r="J619" i="13"/>
  <c r="J620" i="13"/>
  <c r="J621" i="13"/>
  <c r="J622" i="13"/>
  <c r="J623" i="13"/>
  <c r="J624" i="13"/>
  <c r="J625" i="13"/>
  <c r="J626" i="13"/>
  <c r="J627" i="13"/>
  <c r="J628" i="13"/>
  <c r="J629" i="13"/>
  <c r="J630" i="13"/>
  <c r="J631" i="13"/>
  <c r="J632" i="13"/>
  <c r="J633" i="13"/>
  <c r="J634" i="13"/>
  <c r="J635" i="13"/>
  <c r="J636" i="13"/>
  <c r="J637" i="13"/>
  <c r="J638" i="13"/>
  <c r="J639" i="13"/>
  <c r="J640" i="13"/>
  <c r="J641" i="13"/>
  <c r="J642" i="13"/>
  <c r="J643" i="13"/>
  <c r="J644" i="13"/>
  <c r="J645" i="13"/>
  <c r="J646" i="13"/>
  <c r="J647" i="13"/>
  <c r="J648" i="13"/>
  <c r="J649" i="13"/>
  <c r="J650" i="13"/>
  <c r="J651" i="13"/>
  <c r="J652" i="13"/>
  <c r="J653" i="13"/>
  <c r="J654" i="13"/>
  <c r="J655" i="13"/>
  <c r="J656" i="13"/>
  <c r="J657" i="13"/>
  <c r="J658" i="13"/>
  <c r="J659" i="13"/>
  <c r="J660" i="13"/>
  <c r="J661" i="13"/>
  <c r="J662" i="13"/>
  <c r="J663" i="13"/>
  <c r="J664" i="13"/>
  <c r="J665" i="13"/>
  <c r="J666" i="13"/>
  <c r="J667" i="13"/>
  <c r="J668" i="13"/>
  <c r="J669" i="13"/>
  <c r="J670" i="13"/>
  <c r="J671" i="13"/>
  <c r="J672" i="13"/>
  <c r="J673" i="13"/>
  <c r="J674" i="13"/>
  <c r="J675" i="13"/>
  <c r="J676" i="13"/>
  <c r="J677" i="13"/>
  <c r="J678" i="13"/>
  <c r="J679" i="13"/>
  <c r="J680" i="13"/>
  <c r="J681" i="13"/>
  <c r="J682" i="13"/>
  <c r="J683" i="13"/>
  <c r="J684" i="13"/>
  <c r="J685" i="13"/>
  <c r="J686" i="13"/>
  <c r="J687" i="13"/>
  <c r="J688" i="13"/>
  <c r="J689" i="13"/>
  <c r="J690" i="13"/>
  <c r="J691" i="13"/>
  <c r="J692" i="13"/>
  <c r="J693" i="13"/>
  <c r="J694" i="13"/>
  <c r="J695" i="13"/>
  <c r="J696" i="13"/>
  <c r="J697" i="13"/>
  <c r="J698" i="13"/>
  <c r="J699" i="13"/>
  <c r="J700" i="13"/>
  <c r="J701" i="13"/>
  <c r="J702" i="13"/>
  <c r="J703" i="13"/>
  <c r="J704" i="13"/>
  <c r="J705" i="13"/>
  <c r="J706" i="13"/>
  <c r="J707" i="13"/>
  <c r="J708" i="13"/>
  <c r="J709" i="13"/>
  <c r="J710" i="13"/>
  <c r="J711" i="13"/>
  <c r="J712" i="13"/>
  <c r="J713" i="13"/>
  <c r="J714" i="13"/>
  <c r="J715" i="13"/>
  <c r="J716" i="13"/>
  <c r="J717" i="13"/>
  <c r="J718" i="13"/>
  <c r="J719" i="13"/>
  <c r="J720" i="13"/>
  <c r="J721" i="13"/>
  <c r="J722" i="13"/>
  <c r="J723" i="13"/>
  <c r="J724" i="13"/>
  <c r="J725" i="13"/>
  <c r="J726" i="13"/>
  <c r="J727" i="13"/>
  <c r="J728" i="13"/>
  <c r="J729" i="13"/>
  <c r="J730" i="13"/>
  <c r="J731" i="13"/>
  <c r="J732" i="13"/>
  <c r="J733" i="13"/>
  <c r="J734" i="13"/>
  <c r="J735" i="13"/>
  <c r="J736" i="13"/>
  <c r="J737" i="13"/>
  <c r="J738" i="13"/>
  <c r="J739" i="13"/>
  <c r="J740" i="13"/>
  <c r="J741" i="13"/>
  <c r="J742" i="13"/>
  <c r="J743" i="13"/>
  <c r="J744" i="13"/>
  <c r="J745" i="13"/>
  <c r="J746" i="13"/>
  <c r="J747" i="13"/>
  <c r="J748" i="13"/>
  <c r="J749" i="13"/>
  <c r="J750" i="13"/>
  <c r="J751" i="13"/>
  <c r="J752" i="13"/>
  <c r="J753" i="13"/>
  <c r="J754" i="13"/>
  <c r="J755" i="13"/>
  <c r="J756" i="13"/>
  <c r="J757" i="13"/>
  <c r="J758" i="13"/>
  <c r="J759" i="13"/>
  <c r="J760" i="13"/>
  <c r="J761" i="13"/>
  <c r="J762" i="13"/>
  <c r="J763" i="13"/>
  <c r="J764" i="13"/>
  <c r="J765" i="13"/>
  <c r="J766" i="13"/>
  <c r="J767" i="13"/>
  <c r="J768" i="13"/>
  <c r="J769" i="13"/>
  <c r="J770" i="13"/>
  <c r="J771" i="13"/>
  <c r="J772" i="13"/>
  <c r="J773" i="13"/>
  <c r="J774" i="13"/>
  <c r="J775" i="13"/>
  <c r="J776" i="13"/>
  <c r="J777" i="13"/>
  <c r="J778" i="13"/>
  <c r="J779" i="13"/>
  <c r="J780" i="13"/>
  <c r="J781" i="13"/>
  <c r="J782" i="13"/>
  <c r="J783" i="13"/>
  <c r="J784" i="13"/>
  <c r="J785" i="13"/>
  <c r="J786" i="13"/>
  <c r="J787" i="13"/>
  <c r="J788" i="13"/>
  <c r="J789" i="13"/>
  <c r="J790" i="13"/>
  <c r="J791" i="13"/>
  <c r="J792" i="13"/>
  <c r="J793" i="13"/>
  <c r="J794" i="13"/>
  <c r="J795" i="13"/>
  <c r="J796" i="13"/>
  <c r="J797" i="13"/>
  <c r="J798" i="13"/>
  <c r="J799" i="13"/>
  <c r="J800" i="13"/>
  <c r="J801" i="13"/>
  <c r="J802" i="13"/>
  <c r="J803" i="13"/>
  <c r="J804" i="13"/>
  <c r="J805" i="13"/>
  <c r="J806" i="13"/>
  <c r="J807" i="13"/>
  <c r="J808" i="13"/>
  <c r="J809" i="13"/>
  <c r="J810" i="13"/>
  <c r="J811" i="13"/>
  <c r="J812" i="13"/>
  <c r="J813" i="13"/>
  <c r="J814" i="13"/>
  <c r="J815" i="13"/>
  <c r="J816" i="13"/>
  <c r="J817" i="13"/>
  <c r="J818" i="13"/>
  <c r="J819" i="13"/>
  <c r="J820" i="13"/>
  <c r="J821" i="13"/>
  <c r="J822" i="13"/>
  <c r="J823" i="13"/>
  <c r="J824" i="13"/>
  <c r="J825" i="13"/>
  <c r="J826" i="13"/>
  <c r="J827" i="13"/>
  <c r="J828" i="13"/>
  <c r="J829" i="13"/>
  <c r="J830" i="13"/>
  <c r="J831" i="13"/>
  <c r="J832" i="13"/>
  <c r="J833" i="13"/>
  <c r="J834" i="13"/>
  <c r="J835" i="13"/>
  <c r="J836" i="13"/>
  <c r="J837" i="13"/>
  <c r="J838" i="13"/>
  <c r="J839" i="13"/>
  <c r="J840" i="13"/>
  <c r="J841" i="13"/>
  <c r="J842" i="13"/>
  <c r="J843" i="13"/>
  <c r="J844" i="13"/>
  <c r="J845" i="13"/>
  <c r="J846" i="13"/>
  <c r="J847" i="13"/>
  <c r="J848" i="13"/>
  <c r="J849" i="13"/>
  <c r="J850" i="13"/>
  <c r="J851" i="13"/>
  <c r="J852" i="13"/>
  <c r="J853" i="13"/>
  <c r="J854" i="13"/>
  <c r="J855" i="13"/>
  <c r="J856" i="13"/>
  <c r="J857" i="13"/>
  <c r="J858" i="13"/>
  <c r="J859" i="13"/>
  <c r="J860" i="13"/>
  <c r="J861" i="13"/>
  <c r="J862" i="13"/>
  <c r="J863" i="13"/>
  <c r="J864" i="13"/>
  <c r="J865" i="13"/>
  <c r="J866" i="13"/>
  <c r="J867" i="13"/>
  <c r="J868" i="13"/>
  <c r="J869" i="13"/>
  <c r="J870" i="13"/>
  <c r="J871" i="13"/>
  <c r="J872" i="13"/>
  <c r="J873" i="13"/>
  <c r="J874" i="13"/>
  <c r="J875" i="13"/>
  <c r="J876" i="13"/>
  <c r="J877" i="13"/>
  <c r="J878" i="13"/>
  <c r="J879" i="13"/>
  <c r="J880" i="13"/>
  <c r="J881" i="13"/>
  <c r="J882" i="13"/>
  <c r="J883" i="13"/>
  <c r="J884" i="13"/>
  <c r="J885" i="13"/>
  <c r="J886" i="13"/>
  <c r="J887" i="13"/>
  <c r="J888" i="13"/>
  <c r="J889" i="13"/>
  <c r="J890" i="13"/>
  <c r="J891" i="13"/>
  <c r="J892" i="13"/>
  <c r="J893" i="13"/>
  <c r="J894" i="13"/>
  <c r="J895" i="13"/>
  <c r="J896" i="13"/>
  <c r="J897" i="13"/>
  <c r="J898" i="13"/>
  <c r="J899" i="13"/>
  <c r="J900" i="13"/>
  <c r="J901" i="13"/>
  <c r="J902" i="13"/>
  <c r="J903" i="13"/>
  <c r="J904" i="13"/>
  <c r="J905" i="13"/>
  <c r="J906" i="13"/>
  <c r="J907" i="13"/>
  <c r="J908" i="13"/>
  <c r="J909" i="13"/>
  <c r="J910" i="13"/>
  <c r="J911" i="13"/>
  <c r="J912" i="13"/>
  <c r="J913" i="13"/>
  <c r="J914" i="13"/>
  <c r="J915" i="13"/>
  <c r="J916" i="13"/>
  <c r="J917" i="13"/>
  <c r="J918" i="13"/>
  <c r="J919" i="13"/>
  <c r="J920" i="13"/>
  <c r="J921" i="13"/>
  <c r="J922" i="13"/>
  <c r="J923" i="13"/>
  <c r="J924" i="13"/>
  <c r="J925" i="13"/>
  <c r="J926" i="13"/>
  <c r="J927" i="13"/>
  <c r="J928" i="13"/>
  <c r="J929" i="13"/>
  <c r="J930" i="13"/>
  <c r="J931" i="13"/>
  <c r="J932" i="13"/>
  <c r="J933" i="13"/>
  <c r="J934" i="13"/>
  <c r="J935" i="13"/>
  <c r="J936" i="13"/>
  <c r="J937" i="13"/>
  <c r="J938" i="13"/>
  <c r="J939" i="13"/>
  <c r="J940" i="13"/>
  <c r="J941" i="13"/>
  <c r="J942" i="13"/>
  <c r="J943" i="13"/>
  <c r="J944" i="13"/>
  <c r="J945" i="13"/>
  <c r="J946" i="13"/>
  <c r="J947" i="13"/>
  <c r="J948" i="13"/>
  <c r="J949" i="13"/>
  <c r="J950" i="13"/>
  <c r="J951" i="13"/>
  <c r="J952" i="13"/>
  <c r="J953" i="13"/>
  <c r="J954" i="13"/>
  <c r="J955" i="13"/>
  <c r="J956" i="13"/>
  <c r="J957" i="13"/>
  <c r="J958" i="13"/>
  <c r="J959" i="13"/>
  <c r="J960" i="13"/>
  <c r="J961" i="13"/>
  <c r="J962" i="13"/>
  <c r="J963" i="13"/>
  <c r="J964" i="13"/>
  <c r="J965" i="13"/>
  <c r="J966" i="13"/>
  <c r="J967" i="13"/>
  <c r="J968" i="13"/>
  <c r="J969" i="13"/>
  <c r="J970" i="13"/>
  <c r="J971" i="13"/>
  <c r="J972" i="13"/>
  <c r="J973" i="13"/>
  <c r="J974" i="13"/>
  <c r="J975" i="13"/>
  <c r="J976" i="13"/>
  <c r="J977" i="13"/>
  <c r="J978" i="13"/>
  <c r="J979" i="13"/>
  <c r="J980" i="13"/>
  <c r="J981" i="13"/>
  <c r="J982" i="13"/>
  <c r="J983" i="13"/>
  <c r="J984" i="13"/>
  <c r="J985" i="13"/>
  <c r="J986" i="13"/>
  <c r="J987" i="13"/>
  <c r="J988" i="13"/>
  <c r="K17" i="13"/>
  <c r="K2" i="13"/>
  <c r="K3" i="13"/>
  <c r="K4" i="13"/>
  <c r="K5" i="13"/>
  <c r="K6" i="13"/>
  <c r="K7" i="13"/>
  <c r="K8" i="13"/>
  <c r="K9" i="13"/>
  <c r="K10" i="13"/>
  <c r="K11" i="13"/>
  <c r="K12" i="13"/>
  <c r="K13" i="13"/>
  <c r="K14" i="13"/>
  <c r="K15" i="13"/>
  <c r="K16"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K177" i="13"/>
  <c r="K178" i="13"/>
  <c r="K179" i="13"/>
  <c r="K180" i="13"/>
  <c r="K181" i="13"/>
  <c r="K182" i="13"/>
  <c r="K183" i="13"/>
  <c r="K184" i="13"/>
  <c r="K185" i="13"/>
  <c r="K186" i="13"/>
  <c r="K187" i="13"/>
  <c r="K188" i="13"/>
  <c r="K189" i="13"/>
  <c r="K190" i="13"/>
  <c r="K191" i="13"/>
  <c r="K192" i="13"/>
  <c r="K193" i="13"/>
  <c r="K194" i="13"/>
  <c r="K195" i="13"/>
  <c r="K196" i="13"/>
  <c r="K197" i="13"/>
  <c r="K198" i="13"/>
  <c r="K199" i="13"/>
  <c r="K200" i="13"/>
  <c r="K201" i="13"/>
  <c r="K202" i="13"/>
  <c r="K203" i="13"/>
  <c r="K204" i="13"/>
  <c r="K205" i="13"/>
  <c r="K206" i="13"/>
  <c r="K207" i="13"/>
  <c r="K208" i="13"/>
  <c r="K209" i="13"/>
  <c r="K210" i="13"/>
  <c r="K211" i="13"/>
  <c r="K212" i="13"/>
  <c r="K213" i="13"/>
  <c r="K214" i="13"/>
  <c r="K215" i="13"/>
  <c r="K216" i="13"/>
  <c r="K217" i="13"/>
  <c r="K218" i="13"/>
  <c r="K219" i="13"/>
  <c r="K220" i="13"/>
  <c r="K221" i="13"/>
  <c r="K222" i="13"/>
  <c r="K223" i="13"/>
  <c r="K224" i="13"/>
  <c r="K225" i="13"/>
  <c r="K226" i="13"/>
  <c r="K227" i="13"/>
  <c r="K228" i="13"/>
  <c r="K229" i="13"/>
  <c r="K230" i="13"/>
  <c r="K231" i="13"/>
  <c r="K232" i="13"/>
  <c r="K233" i="13"/>
  <c r="K234" i="13"/>
  <c r="K235" i="13"/>
  <c r="K236" i="13"/>
  <c r="K237" i="13"/>
  <c r="K238" i="13"/>
  <c r="K239" i="13"/>
  <c r="K240" i="13"/>
  <c r="K241" i="13"/>
  <c r="K242" i="13"/>
  <c r="K243" i="13"/>
  <c r="K244" i="13"/>
  <c r="K245" i="13"/>
  <c r="K246" i="13"/>
  <c r="K247" i="13"/>
  <c r="K248" i="13"/>
  <c r="K249" i="13"/>
  <c r="K250" i="13"/>
  <c r="K251" i="13"/>
  <c r="K252" i="13"/>
  <c r="K253" i="13"/>
  <c r="K254" i="13"/>
  <c r="K255" i="13"/>
  <c r="K256" i="13"/>
  <c r="K257" i="13"/>
  <c r="K258" i="13"/>
  <c r="K259" i="13"/>
  <c r="K260" i="13"/>
  <c r="K261" i="13"/>
  <c r="K262" i="13"/>
  <c r="K263" i="13"/>
  <c r="K264" i="13"/>
  <c r="K265" i="13"/>
  <c r="K266" i="13"/>
  <c r="K267" i="13"/>
  <c r="K268" i="13"/>
  <c r="K269" i="13"/>
  <c r="K270" i="13"/>
  <c r="K271" i="13"/>
  <c r="K272" i="13"/>
  <c r="K273" i="13"/>
  <c r="K274" i="13"/>
  <c r="K275" i="13"/>
  <c r="K276" i="13"/>
  <c r="K277" i="13"/>
  <c r="K278" i="13"/>
  <c r="K279" i="13"/>
  <c r="K280" i="13"/>
  <c r="K281" i="13"/>
  <c r="K282" i="13"/>
  <c r="K283" i="13"/>
  <c r="K284" i="13"/>
  <c r="K285" i="13"/>
  <c r="K286" i="13"/>
  <c r="K287" i="13"/>
  <c r="K288" i="13"/>
  <c r="K289" i="13"/>
  <c r="K290" i="13"/>
  <c r="K291" i="13"/>
  <c r="K292" i="13"/>
  <c r="K293" i="13"/>
  <c r="K294" i="13"/>
  <c r="K295" i="13"/>
  <c r="K296" i="13"/>
  <c r="K297" i="13"/>
  <c r="K298" i="13"/>
  <c r="K299" i="13"/>
  <c r="K300" i="13"/>
  <c r="K301" i="13"/>
  <c r="K302" i="13"/>
  <c r="K303" i="13"/>
  <c r="K304" i="13"/>
  <c r="K305" i="13"/>
  <c r="K306" i="13"/>
  <c r="K307" i="13"/>
  <c r="K308" i="13"/>
  <c r="K309" i="13"/>
  <c r="K310" i="13"/>
  <c r="K311" i="13"/>
  <c r="K312" i="13"/>
  <c r="K313" i="13"/>
  <c r="K314" i="13"/>
  <c r="K315" i="13"/>
  <c r="K316" i="13"/>
  <c r="K317" i="13"/>
  <c r="K318" i="13"/>
  <c r="K319" i="13"/>
  <c r="K320" i="13"/>
  <c r="K321" i="13"/>
  <c r="K322" i="13"/>
  <c r="K323" i="13"/>
  <c r="K324" i="13"/>
  <c r="K325" i="13"/>
  <c r="K326" i="13"/>
  <c r="K327" i="13"/>
  <c r="K328" i="13"/>
  <c r="K329" i="13"/>
  <c r="K330" i="13"/>
  <c r="K331" i="13"/>
  <c r="K332" i="13"/>
  <c r="K333" i="13"/>
  <c r="K334" i="13"/>
  <c r="K335" i="13"/>
  <c r="K336" i="13"/>
  <c r="K337" i="13"/>
  <c r="K338" i="13"/>
  <c r="K339" i="13"/>
  <c r="K340" i="13"/>
  <c r="K341" i="13"/>
  <c r="K342" i="13"/>
  <c r="K343" i="13"/>
  <c r="K344" i="13"/>
  <c r="K345" i="13"/>
  <c r="K346" i="13"/>
  <c r="K347" i="13"/>
  <c r="K348" i="13"/>
  <c r="K349" i="13"/>
  <c r="K350" i="13"/>
  <c r="K351" i="13"/>
  <c r="K352" i="13"/>
  <c r="K353" i="13"/>
  <c r="K354" i="13"/>
  <c r="K355" i="13"/>
  <c r="K356" i="13"/>
  <c r="K357" i="13"/>
  <c r="K358" i="13"/>
  <c r="K359" i="13"/>
  <c r="K360" i="13"/>
  <c r="K361" i="13"/>
  <c r="K362" i="13"/>
  <c r="K363" i="13"/>
  <c r="K364" i="13"/>
  <c r="K365" i="13"/>
  <c r="K366" i="13"/>
  <c r="K367" i="13"/>
  <c r="K368" i="13"/>
  <c r="K369" i="13"/>
  <c r="K370" i="13"/>
  <c r="K371" i="13"/>
  <c r="K372" i="13"/>
  <c r="K373" i="13"/>
  <c r="K374" i="13"/>
  <c r="K375" i="13"/>
  <c r="K376" i="13"/>
  <c r="K377" i="13"/>
  <c r="K378" i="13"/>
  <c r="K379" i="13"/>
  <c r="K380" i="13"/>
  <c r="K381" i="13"/>
  <c r="K382" i="13"/>
  <c r="K383" i="13"/>
  <c r="K384" i="13"/>
  <c r="K385" i="13"/>
  <c r="K386" i="13"/>
  <c r="K387" i="13"/>
  <c r="K388" i="13"/>
  <c r="K389" i="13"/>
  <c r="K390" i="13"/>
  <c r="K391" i="13"/>
  <c r="K392" i="13"/>
  <c r="K393" i="13"/>
  <c r="K394" i="13"/>
  <c r="K395" i="13"/>
  <c r="K396" i="13"/>
  <c r="K397" i="13"/>
  <c r="K398" i="13"/>
  <c r="K399" i="13"/>
  <c r="K400" i="13"/>
  <c r="K401" i="13"/>
  <c r="K402" i="13"/>
  <c r="K403" i="13"/>
  <c r="K404" i="13"/>
  <c r="K405" i="13"/>
  <c r="K406" i="13"/>
  <c r="K407" i="13"/>
  <c r="K408" i="13"/>
  <c r="K409" i="13"/>
  <c r="K410" i="13"/>
  <c r="K411" i="13"/>
  <c r="K412" i="13"/>
  <c r="K413" i="13"/>
  <c r="K414" i="13"/>
  <c r="K415" i="13"/>
  <c r="K416" i="13"/>
  <c r="K417" i="13"/>
  <c r="K418" i="13"/>
  <c r="K419" i="13"/>
  <c r="K420" i="13"/>
  <c r="K421" i="13"/>
  <c r="K422" i="13"/>
  <c r="K423" i="13"/>
  <c r="K424" i="13"/>
  <c r="K425" i="13"/>
  <c r="K426" i="13"/>
  <c r="K427" i="13"/>
  <c r="K428" i="13"/>
  <c r="K429" i="13"/>
  <c r="K430" i="13"/>
  <c r="K431" i="13"/>
  <c r="K432" i="13"/>
  <c r="K433" i="13"/>
  <c r="K434" i="13"/>
  <c r="K435" i="13"/>
  <c r="K436" i="13"/>
  <c r="K437" i="13"/>
  <c r="K438" i="13"/>
  <c r="K439" i="13"/>
  <c r="K440" i="13"/>
  <c r="K441" i="13"/>
  <c r="K442" i="13"/>
  <c r="K443" i="13"/>
  <c r="K444" i="13"/>
  <c r="K445" i="13"/>
  <c r="K446" i="13"/>
  <c r="K447" i="13"/>
  <c r="K448" i="13"/>
  <c r="K449" i="13"/>
  <c r="K450" i="13"/>
  <c r="K451" i="13"/>
  <c r="K452" i="13"/>
  <c r="K453" i="13"/>
  <c r="K454" i="13"/>
  <c r="K455" i="13"/>
  <c r="K456" i="13"/>
  <c r="K457" i="13"/>
  <c r="K458" i="13"/>
  <c r="K459" i="13"/>
  <c r="K460" i="13"/>
  <c r="K461" i="13"/>
  <c r="K462" i="13"/>
  <c r="K463" i="13"/>
  <c r="K464" i="13"/>
  <c r="K465" i="13"/>
  <c r="K466" i="13"/>
  <c r="K467" i="13"/>
  <c r="K468" i="13"/>
  <c r="K469" i="13"/>
  <c r="K470" i="13"/>
  <c r="K471" i="13"/>
  <c r="K472" i="13"/>
  <c r="K473" i="13"/>
  <c r="K474" i="13"/>
  <c r="K475" i="13"/>
  <c r="K476" i="13"/>
  <c r="K477" i="13"/>
  <c r="K478" i="13"/>
  <c r="K479" i="13"/>
  <c r="K480" i="13"/>
  <c r="K481" i="13"/>
  <c r="K482" i="13"/>
  <c r="K483" i="13"/>
  <c r="K484" i="13"/>
  <c r="K485" i="13"/>
  <c r="K486" i="13"/>
  <c r="K487" i="13"/>
  <c r="K488" i="13"/>
  <c r="K489" i="13"/>
  <c r="K490" i="13"/>
  <c r="K491" i="13"/>
  <c r="K492" i="13"/>
  <c r="K493" i="13"/>
  <c r="K494" i="13"/>
  <c r="K495" i="13"/>
  <c r="K496" i="13"/>
  <c r="K497" i="13"/>
  <c r="K498" i="13"/>
  <c r="K499" i="13"/>
  <c r="K500" i="13"/>
  <c r="K501" i="13"/>
  <c r="K502" i="13"/>
  <c r="K503" i="13"/>
  <c r="K504" i="13"/>
  <c r="K505" i="13"/>
  <c r="K506" i="13"/>
  <c r="K507" i="13"/>
  <c r="K508" i="13"/>
  <c r="K509" i="13"/>
  <c r="K510" i="13"/>
  <c r="K511" i="13"/>
  <c r="K512" i="13"/>
  <c r="K513" i="13"/>
  <c r="K514" i="13"/>
  <c r="K515" i="13"/>
  <c r="K516" i="13"/>
  <c r="K517" i="13"/>
  <c r="K518" i="13"/>
  <c r="K519" i="13"/>
  <c r="K520" i="13"/>
  <c r="K521" i="13"/>
  <c r="K522" i="13"/>
  <c r="K523" i="13"/>
  <c r="K524" i="13"/>
  <c r="K525" i="13"/>
  <c r="K526" i="13"/>
  <c r="K527" i="13"/>
  <c r="K528" i="13"/>
  <c r="K529" i="13"/>
  <c r="K530" i="13"/>
  <c r="K531" i="13"/>
  <c r="K532" i="13"/>
  <c r="K533" i="13"/>
  <c r="K534" i="13"/>
  <c r="K535" i="13"/>
  <c r="K536" i="13"/>
  <c r="K537" i="13"/>
  <c r="K538" i="13"/>
  <c r="K539" i="13"/>
  <c r="K540" i="13"/>
  <c r="K541" i="13"/>
  <c r="K542" i="13"/>
  <c r="K543" i="13"/>
  <c r="K544" i="13"/>
  <c r="K545" i="13"/>
  <c r="K546" i="13"/>
  <c r="K547" i="13"/>
  <c r="K548" i="13"/>
  <c r="K549" i="13"/>
  <c r="K550" i="13"/>
  <c r="K551" i="13"/>
  <c r="K552" i="13"/>
  <c r="K553" i="13"/>
  <c r="K554" i="13"/>
  <c r="K555" i="13"/>
  <c r="K556" i="13"/>
  <c r="K557" i="13"/>
  <c r="K558" i="13"/>
  <c r="K559" i="13"/>
  <c r="K560" i="13"/>
  <c r="K561" i="13"/>
  <c r="K562" i="13"/>
  <c r="K563" i="13"/>
  <c r="K564" i="13"/>
  <c r="K565" i="13"/>
  <c r="K566" i="13"/>
  <c r="K567" i="13"/>
  <c r="K568" i="13"/>
  <c r="K569" i="13"/>
  <c r="K570" i="13"/>
  <c r="K571" i="13"/>
  <c r="K572" i="13"/>
  <c r="K573" i="13"/>
  <c r="K574" i="13"/>
  <c r="K575" i="13"/>
  <c r="K576" i="13"/>
  <c r="K577" i="13"/>
  <c r="K578" i="13"/>
  <c r="K579" i="13"/>
  <c r="K580" i="13"/>
  <c r="K581" i="13"/>
  <c r="K582" i="13"/>
  <c r="K583" i="13"/>
  <c r="K584" i="13"/>
  <c r="K585" i="13"/>
  <c r="K586" i="13"/>
  <c r="K587" i="13"/>
  <c r="K588" i="13"/>
  <c r="K589" i="13"/>
  <c r="K590" i="13"/>
  <c r="K591" i="13"/>
  <c r="K592" i="13"/>
  <c r="K593" i="13"/>
  <c r="K594" i="13"/>
  <c r="K595" i="13"/>
  <c r="K596" i="13"/>
  <c r="K597" i="13"/>
  <c r="K598" i="13"/>
  <c r="K599" i="13"/>
  <c r="K600" i="13"/>
  <c r="K601" i="13"/>
  <c r="K602" i="13"/>
  <c r="K603" i="13"/>
  <c r="K604" i="13"/>
  <c r="K605" i="13"/>
  <c r="K606" i="13"/>
  <c r="K607" i="13"/>
  <c r="K608" i="13"/>
  <c r="K609" i="13"/>
  <c r="K610" i="13"/>
  <c r="K611" i="13"/>
  <c r="K612" i="13"/>
  <c r="K613" i="13"/>
  <c r="K614" i="13"/>
  <c r="K615" i="13"/>
  <c r="K616" i="13"/>
  <c r="K617" i="13"/>
  <c r="K618" i="13"/>
  <c r="K619" i="13"/>
  <c r="K620" i="13"/>
  <c r="K621" i="13"/>
  <c r="K622" i="13"/>
  <c r="K623" i="13"/>
  <c r="K624" i="13"/>
  <c r="K625" i="13"/>
  <c r="K626" i="13"/>
  <c r="K627" i="13"/>
  <c r="K628" i="13"/>
  <c r="K629" i="13"/>
  <c r="K630" i="13"/>
  <c r="K631" i="13"/>
  <c r="K632" i="13"/>
  <c r="K633" i="13"/>
  <c r="K634" i="13"/>
  <c r="K635" i="13"/>
  <c r="K636" i="13"/>
  <c r="K637" i="13"/>
  <c r="K638" i="13"/>
  <c r="K639" i="13"/>
  <c r="K640" i="13"/>
  <c r="K641" i="13"/>
  <c r="K642" i="13"/>
  <c r="K643" i="13"/>
  <c r="K644" i="13"/>
  <c r="K645" i="13"/>
  <c r="K646" i="13"/>
  <c r="K647" i="13"/>
  <c r="K648" i="13"/>
  <c r="K649" i="13"/>
  <c r="K650" i="13"/>
  <c r="K651" i="13"/>
  <c r="K652" i="13"/>
  <c r="K653" i="13"/>
  <c r="K654" i="13"/>
  <c r="K655" i="13"/>
  <c r="K656" i="13"/>
  <c r="K657" i="13"/>
  <c r="K658" i="13"/>
  <c r="K659" i="13"/>
  <c r="K660" i="13"/>
  <c r="K661" i="13"/>
  <c r="K662" i="13"/>
  <c r="K663" i="13"/>
  <c r="K664" i="13"/>
  <c r="K665" i="13"/>
  <c r="K666" i="13"/>
  <c r="K667" i="13"/>
  <c r="K668" i="13"/>
  <c r="K669" i="13"/>
  <c r="K670" i="13"/>
  <c r="K671" i="13"/>
  <c r="K672" i="13"/>
  <c r="K673" i="13"/>
  <c r="K674" i="13"/>
  <c r="K675" i="13"/>
  <c r="K676" i="13"/>
  <c r="K677" i="13"/>
  <c r="K678" i="13"/>
  <c r="K679" i="13"/>
  <c r="K680" i="13"/>
  <c r="K681" i="13"/>
  <c r="K682" i="13"/>
  <c r="K683" i="13"/>
  <c r="K684" i="13"/>
  <c r="K685" i="13"/>
  <c r="K686" i="13"/>
  <c r="K687" i="13"/>
  <c r="K688" i="13"/>
  <c r="K689" i="13"/>
  <c r="K690" i="13"/>
  <c r="K691" i="13"/>
  <c r="K692" i="13"/>
  <c r="K693" i="13"/>
  <c r="K694" i="13"/>
  <c r="K695" i="13"/>
  <c r="K696" i="13"/>
  <c r="K697" i="13"/>
  <c r="K698" i="13"/>
  <c r="K699" i="13"/>
  <c r="K700" i="13"/>
  <c r="K701" i="13"/>
  <c r="K702" i="13"/>
  <c r="K703" i="13"/>
  <c r="K704" i="13"/>
  <c r="K705" i="13"/>
  <c r="K706" i="13"/>
  <c r="K707" i="13"/>
  <c r="K708" i="13"/>
  <c r="K709" i="13"/>
  <c r="K710" i="13"/>
  <c r="K711" i="13"/>
  <c r="K712" i="13"/>
  <c r="K713" i="13"/>
  <c r="K714" i="13"/>
  <c r="K715" i="13"/>
  <c r="K716" i="13"/>
  <c r="K717" i="13"/>
  <c r="K718" i="13"/>
  <c r="K719" i="13"/>
  <c r="K720" i="13"/>
  <c r="K721" i="13"/>
  <c r="K722" i="13"/>
  <c r="K723" i="13"/>
  <c r="K724" i="13"/>
  <c r="K725" i="13"/>
  <c r="K726" i="13"/>
  <c r="K727" i="13"/>
  <c r="K728" i="13"/>
  <c r="K729" i="13"/>
  <c r="K730" i="13"/>
  <c r="K731" i="13"/>
  <c r="K732" i="13"/>
  <c r="K733" i="13"/>
  <c r="K734" i="13"/>
  <c r="K735" i="13"/>
  <c r="K736" i="13"/>
  <c r="K737" i="13"/>
  <c r="K738" i="13"/>
  <c r="K739" i="13"/>
  <c r="K740" i="13"/>
  <c r="K741" i="13"/>
  <c r="K742" i="13"/>
  <c r="K743" i="13"/>
  <c r="K744" i="13"/>
  <c r="K745" i="13"/>
  <c r="K746" i="13"/>
  <c r="K747" i="13"/>
  <c r="K748" i="13"/>
  <c r="K749" i="13"/>
  <c r="K750" i="13"/>
  <c r="K751" i="13"/>
  <c r="K752" i="13"/>
  <c r="K753" i="13"/>
  <c r="K754" i="13"/>
  <c r="K755" i="13"/>
  <c r="K756" i="13"/>
  <c r="K757" i="13"/>
  <c r="K758" i="13"/>
  <c r="K759" i="13"/>
  <c r="K760" i="13"/>
  <c r="K761" i="13"/>
  <c r="K762" i="13"/>
  <c r="K763" i="13"/>
  <c r="K764" i="13"/>
  <c r="K765" i="13"/>
  <c r="K766" i="13"/>
  <c r="K767" i="13"/>
  <c r="K768" i="13"/>
  <c r="K769" i="13"/>
  <c r="K770" i="13"/>
  <c r="K771" i="13"/>
  <c r="K772" i="13"/>
  <c r="K773" i="13"/>
  <c r="K774" i="13"/>
  <c r="K775" i="13"/>
  <c r="K776" i="13"/>
  <c r="K777" i="13"/>
  <c r="K778" i="13"/>
  <c r="K779" i="13"/>
  <c r="K780" i="13"/>
  <c r="K781" i="13"/>
  <c r="K782" i="13"/>
  <c r="K783" i="13"/>
  <c r="K784" i="13"/>
  <c r="K785" i="13"/>
  <c r="K786" i="13"/>
  <c r="K787" i="13"/>
  <c r="K788" i="13"/>
  <c r="K789" i="13"/>
  <c r="K790" i="13"/>
  <c r="K791" i="13"/>
  <c r="K792" i="13"/>
  <c r="K793" i="13"/>
  <c r="K794" i="13"/>
  <c r="K795" i="13"/>
  <c r="K796" i="13"/>
  <c r="K797" i="13"/>
  <c r="K798" i="13"/>
  <c r="K799" i="13"/>
  <c r="K800" i="13"/>
  <c r="K801" i="13"/>
  <c r="K802" i="13"/>
  <c r="K803" i="13"/>
  <c r="K804" i="13"/>
  <c r="K805" i="13"/>
  <c r="K806" i="13"/>
  <c r="K807" i="13"/>
  <c r="K808" i="13"/>
  <c r="K809" i="13"/>
  <c r="K810" i="13"/>
  <c r="K811" i="13"/>
  <c r="K812" i="13"/>
  <c r="K813" i="13"/>
  <c r="K814" i="13"/>
  <c r="K815" i="13"/>
  <c r="K816" i="13"/>
  <c r="K817" i="13"/>
  <c r="K818" i="13"/>
  <c r="K819" i="13"/>
  <c r="K820" i="13"/>
  <c r="K821" i="13"/>
  <c r="K822" i="13"/>
  <c r="K823" i="13"/>
  <c r="K824" i="13"/>
  <c r="K825" i="13"/>
  <c r="K826" i="13"/>
  <c r="K827" i="13"/>
  <c r="K828" i="13"/>
  <c r="K829" i="13"/>
  <c r="K830" i="13"/>
  <c r="K831" i="13"/>
  <c r="K832" i="13"/>
  <c r="K833" i="13"/>
  <c r="K834" i="13"/>
  <c r="K835" i="13"/>
  <c r="K836" i="13"/>
  <c r="K837" i="13"/>
  <c r="K838" i="13"/>
  <c r="K839" i="13"/>
  <c r="K840" i="13"/>
  <c r="K841" i="13"/>
  <c r="K842" i="13"/>
  <c r="K843" i="13"/>
  <c r="K844" i="13"/>
  <c r="K845" i="13"/>
  <c r="K846" i="13"/>
  <c r="K847" i="13"/>
  <c r="K848" i="13"/>
  <c r="K849" i="13"/>
  <c r="K850" i="13"/>
  <c r="K851" i="13"/>
  <c r="K852" i="13"/>
  <c r="K853" i="13"/>
  <c r="K854" i="13"/>
  <c r="K855" i="13"/>
  <c r="K856" i="13"/>
  <c r="K857" i="13"/>
  <c r="K858" i="13"/>
  <c r="K859" i="13"/>
  <c r="K860" i="13"/>
  <c r="K861" i="13"/>
  <c r="K862" i="13"/>
  <c r="K863" i="13"/>
  <c r="K864" i="13"/>
  <c r="K865" i="13"/>
  <c r="K866" i="13"/>
  <c r="K867" i="13"/>
  <c r="K868" i="13"/>
  <c r="K869" i="13"/>
  <c r="K870" i="13"/>
  <c r="K871" i="13"/>
  <c r="K872" i="13"/>
  <c r="K873" i="13"/>
  <c r="K874" i="13"/>
  <c r="K875" i="13"/>
  <c r="K876" i="13"/>
  <c r="K877" i="13"/>
  <c r="K878" i="13"/>
  <c r="K879" i="13"/>
  <c r="K880" i="13"/>
  <c r="K881" i="13"/>
  <c r="K882" i="13"/>
  <c r="K883" i="13"/>
  <c r="K884" i="13"/>
  <c r="K885" i="13"/>
  <c r="K886" i="13"/>
  <c r="K887" i="13"/>
  <c r="K888" i="13"/>
  <c r="K889" i="13"/>
  <c r="K890" i="13"/>
  <c r="K891" i="13"/>
  <c r="K892" i="13"/>
  <c r="K893" i="13"/>
  <c r="K894" i="13"/>
  <c r="K895" i="13"/>
  <c r="K896" i="13"/>
  <c r="K897" i="13"/>
  <c r="K898" i="13"/>
  <c r="K899" i="13"/>
  <c r="K900" i="13"/>
  <c r="K901" i="13"/>
  <c r="K902" i="13"/>
  <c r="K903" i="13"/>
  <c r="K904" i="13"/>
  <c r="K905" i="13"/>
  <c r="K906" i="13"/>
  <c r="K907" i="13"/>
  <c r="K908" i="13"/>
  <c r="K909" i="13"/>
  <c r="K910" i="13"/>
  <c r="K911" i="13"/>
  <c r="K912" i="13"/>
  <c r="K913" i="13"/>
  <c r="K914" i="13"/>
  <c r="K915" i="13"/>
  <c r="K916" i="13"/>
  <c r="K917" i="13"/>
  <c r="K918" i="13"/>
  <c r="K919" i="13"/>
  <c r="K920" i="13"/>
  <c r="K921" i="13"/>
  <c r="K922" i="13"/>
  <c r="K923" i="13"/>
  <c r="K924" i="13"/>
  <c r="K925" i="13"/>
  <c r="K926" i="13"/>
  <c r="K927" i="13"/>
  <c r="K928" i="13"/>
  <c r="K929" i="13"/>
  <c r="K930" i="13"/>
  <c r="K931" i="13"/>
  <c r="K932" i="13"/>
  <c r="K933" i="13"/>
  <c r="K934" i="13"/>
  <c r="K935" i="13"/>
  <c r="K936" i="13"/>
  <c r="K937" i="13"/>
  <c r="K938" i="13"/>
  <c r="K939" i="13"/>
  <c r="K940" i="13"/>
  <c r="K941" i="13"/>
  <c r="K942" i="13"/>
  <c r="K943" i="13"/>
  <c r="K944" i="13"/>
  <c r="K945" i="13"/>
  <c r="K946" i="13"/>
  <c r="K947" i="13"/>
  <c r="K948" i="13"/>
  <c r="K949" i="13"/>
  <c r="K950" i="13"/>
  <c r="K951" i="13"/>
  <c r="K952" i="13"/>
  <c r="K953" i="13"/>
  <c r="K954" i="13"/>
  <c r="K955" i="13"/>
  <c r="K956" i="13"/>
  <c r="K957" i="13"/>
  <c r="K958" i="13"/>
  <c r="K959" i="13"/>
  <c r="K960" i="13"/>
  <c r="K961" i="13"/>
  <c r="K962" i="13"/>
  <c r="K963" i="13"/>
  <c r="K964" i="13"/>
  <c r="K965" i="13"/>
  <c r="K966" i="13"/>
  <c r="K967" i="13"/>
  <c r="K968" i="13"/>
  <c r="K969" i="13"/>
  <c r="K970" i="13"/>
  <c r="K971" i="13"/>
  <c r="K972" i="13"/>
  <c r="K973" i="13"/>
  <c r="K974" i="13"/>
  <c r="K975" i="13"/>
  <c r="K976" i="13"/>
  <c r="K977" i="13"/>
  <c r="K978" i="13"/>
  <c r="K979" i="13"/>
  <c r="K980" i="13"/>
  <c r="K981" i="13"/>
  <c r="K982" i="13"/>
  <c r="K983" i="13"/>
  <c r="K984" i="13"/>
  <c r="K985" i="13"/>
  <c r="K986" i="13"/>
  <c r="K987" i="13"/>
  <c r="K988" i="13"/>
  <c r="B3" i="9"/>
  <c r="E4" i="9"/>
  <c r="D4" i="9"/>
  <c r="C4" i="9"/>
  <c r="B4" i="9"/>
  <c r="E3" i="9"/>
  <c r="D3" i="9"/>
  <c r="C3" i="9"/>
  <c r="I8" i="10" l="1"/>
  <c r="N8" i="10"/>
  <c r="B8" i="10"/>
  <c r="E8" i="10"/>
  <c r="J21" i="14"/>
  <c r="J15" i="14"/>
  <c r="J9" i="14"/>
  <c r="J3" i="14"/>
  <c r="J22" i="14"/>
  <c r="J16" i="14"/>
  <c r="J10" i="14"/>
  <c r="J4" i="14"/>
  <c r="J27" i="14"/>
  <c r="J25" i="14"/>
  <c r="J19" i="14"/>
  <c r="J13" i="14"/>
  <c r="J7" i="14"/>
  <c r="J20" i="14"/>
  <c r="J14" i="14"/>
  <c r="J8" i="14"/>
  <c r="J2" i="14"/>
  <c r="J26" i="14"/>
  <c r="J24" i="14"/>
  <c r="J18" i="14"/>
  <c r="J12" i="14"/>
  <c r="J6" i="14"/>
  <c r="J28" i="14"/>
  <c r="J23" i="14"/>
  <c r="J17" i="14"/>
  <c r="J11" i="14"/>
  <c r="J5" i="14"/>
  <c r="G28" i="14"/>
  <c r="K28" i="14" s="1"/>
  <c r="I28" i="14"/>
  <c r="M28" i="14" s="1"/>
  <c r="H28" i="14"/>
  <c r="L28" i="14" s="1"/>
  <c r="I27" i="14"/>
  <c r="H27" i="14"/>
  <c r="G27" i="14"/>
  <c r="G3" i="14"/>
  <c r="G2" i="14"/>
  <c r="H25" i="14"/>
  <c r="H19" i="14"/>
  <c r="H13" i="14"/>
  <c r="H7" i="14"/>
  <c r="H24" i="14"/>
  <c r="H18" i="14"/>
  <c r="H12" i="14"/>
  <c r="H6" i="14"/>
  <c r="I25" i="14"/>
  <c r="I19" i="14"/>
  <c r="I13" i="14"/>
  <c r="I7" i="14"/>
  <c r="I24" i="14"/>
  <c r="I18" i="14"/>
  <c r="I12" i="14"/>
  <c r="I6" i="14"/>
  <c r="G16" i="14"/>
  <c r="G15" i="14"/>
  <c r="H23" i="14"/>
  <c r="H17" i="14"/>
  <c r="H11" i="14"/>
  <c r="H5" i="14"/>
  <c r="I23" i="14"/>
  <c r="I17" i="14"/>
  <c r="I11" i="14"/>
  <c r="I5" i="14"/>
  <c r="G10" i="14"/>
  <c r="H16" i="14"/>
  <c r="H4" i="14"/>
  <c r="I22" i="14"/>
  <c r="I16" i="14"/>
  <c r="I10" i="14"/>
  <c r="I4" i="14"/>
  <c r="G9" i="14"/>
  <c r="H21" i="14"/>
  <c r="H15" i="14"/>
  <c r="H9" i="14"/>
  <c r="H3" i="14"/>
  <c r="I21" i="14"/>
  <c r="I15" i="14"/>
  <c r="I9" i="14"/>
  <c r="I3" i="14"/>
  <c r="G22" i="14"/>
  <c r="G4" i="14"/>
  <c r="H26" i="14"/>
  <c r="H20" i="14"/>
  <c r="H14" i="14"/>
  <c r="H8" i="14"/>
  <c r="H2" i="14"/>
  <c r="I26" i="14"/>
  <c r="I20" i="14"/>
  <c r="I14" i="14"/>
  <c r="I8" i="14"/>
  <c r="I2" i="14"/>
  <c r="G21" i="14"/>
  <c r="H22" i="14"/>
  <c r="H10" i="14"/>
  <c r="G26" i="14"/>
  <c r="G20" i="14"/>
  <c r="G14" i="14"/>
  <c r="G8" i="14"/>
  <c r="G25" i="14"/>
  <c r="G19" i="14"/>
  <c r="G13" i="14"/>
  <c r="G7" i="14"/>
  <c r="G24" i="14"/>
  <c r="G18" i="14"/>
  <c r="G12" i="14"/>
  <c r="G6" i="14"/>
  <c r="G23" i="14"/>
  <c r="G17" i="14"/>
  <c r="G11" i="14"/>
  <c r="G5" i="14"/>
  <c r="K27" i="14" l="1"/>
  <c r="L27" i="14"/>
  <c r="M27" i="14"/>
  <c r="L20" i="14"/>
  <c r="K17" i="14"/>
  <c r="L25" i="14"/>
  <c r="M24" i="14"/>
  <c r="K25" i="14"/>
  <c r="K4" i="14"/>
  <c r="M11" i="14"/>
  <c r="M7" i="14"/>
  <c r="L12" i="14"/>
  <c r="M3" i="14"/>
  <c r="L21" i="14"/>
  <c r="M19" i="14"/>
  <c r="K9" i="14"/>
  <c r="L10" i="14"/>
  <c r="M26" i="14"/>
  <c r="K23" i="14"/>
  <c r="K7" i="14"/>
  <c r="L2" i="14"/>
  <c r="M9" i="14"/>
  <c r="L16" i="14"/>
  <c r="M17" i="14"/>
  <c r="L5" i="14"/>
  <c r="L18" i="14"/>
  <c r="K16" i="14"/>
  <c r="K6" i="14"/>
  <c r="K13" i="14"/>
  <c r="K20" i="14"/>
  <c r="L8" i="14"/>
  <c r="M15" i="14"/>
  <c r="M23" i="14"/>
  <c r="L24" i="14"/>
  <c r="K12" i="14"/>
  <c r="L7" i="14"/>
  <c r="M6" i="14"/>
  <c r="M22" i="14"/>
  <c r="K15" i="14"/>
  <c r="M25" i="14"/>
  <c r="M4" i="14"/>
  <c r="M10" i="14"/>
  <c r="L11" i="14"/>
  <c r="K22" i="14"/>
  <c r="K19" i="14"/>
  <c r="M2" i="14"/>
  <c r="L14" i="14"/>
  <c r="M21" i="14"/>
  <c r="M16" i="14"/>
  <c r="K14" i="14"/>
  <c r="L17" i="14"/>
  <c r="M20" i="14"/>
  <c r="K10" i="14"/>
  <c r="K2" i="14"/>
  <c r="K3" i="14"/>
  <c r="K21" i="14"/>
  <c r="L22" i="14"/>
  <c r="K5" i="14"/>
  <c r="K18" i="14"/>
  <c r="L13" i="14"/>
  <c r="M8" i="14"/>
  <c r="L3" i="14"/>
  <c r="M12" i="14"/>
  <c r="L23" i="14"/>
  <c r="K26" i="14"/>
  <c r="K11" i="14"/>
  <c r="K24" i="14"/>
  <c r="L9" i="14"/>
  <c r="M13" i="14"/>
  <c r="L19" i="14"/>
  <c r="M14" i="14"/>
  <c r="K8" i="14"/>
  <c r="L15" i="14"/>
  <c r="L4" i="14"/>
  <c r="M5" i="14"/>
  <c r="M18" i="14"/>
  <c r="L6" i="14"/>
  <c r="L26"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4F1C3E-9B92-46BD-935E-0A0C3738A866}" keepAlive="1" name="Query - Calender" description="Connection to the 'Calender' query in the workbook." type="5" refreshedVersion="8" background="1" saveData="1">
    <dbPr connection="Provider=Microsoft.Mashup.OleDb.1;Data Source=$Workbook$;Location=Calender;Extended Properties=&quot;&quot;" command="SELECT * FROM [Calender]"/>
  </connection>
  <connection id="2" xr16:uid="{6CCE5F99-1D81-49CB-8AEE-336FB1BECEE6}" keepAlive="1" name="Query - Dim_Department(1)" description="Connection to the 'Dim_Department' query in the workbook." type="5" refreshedVersion="0" background="1" saveData="1">
    <dbPr connection="Provider=Microsoft.Mashup.OleDb.1;Data Source=$Workbook$;Location=Dim_Department;Extended Properties=&quot;&quot;" command="SELECT * FROM [Dim_Department]"/>
  </connection>
  <connection id="3" xr16:uid="{57DD70C6-5D94-4EF9-956E-D16A1FD31F39}" keepAlive="1" name="Query - Dim_Designation(1)" description="Connection to the 'Dim_Designation' query in the workbook." type="5" refreshedVersion="0" background="1" saveData="1">
    <dbPr connection="Provider=Microsoft.Mashup.OleDb.1;Data Source=$Workbook$;Location=Dim_Designation;Extended Properties=&quot;&quot;" command="SELECT * FROM [Dim_Designation]"/>
  </connection>
  <connection id="4" xr16:uid="{9E7300EE-0707-426C-8B62-146E5FDE6EBF}" keepAlive="1" name="Query - Dim_Location(1)" description="Connection to the 'Dim_Location' query in the workbook." type="5" refreshedVersion="0" background="1" saveData="1">
    <dbPr connection="Provider=Microsoft.Mashup.OleDb.1;Data Source=$Workbook$;Location=Dim_Location;Extended Properties=&quot;&quot;" command="SELECT * FROM [Dim_Location]"/>
  </connection>
  <connection id="5" xr16:uid="{486FA789-F643-45F6-A607-DD8FFC936D04}" keepAlive="1" name="Query - Employees(1)" description="Connection to the 'Employees' query in the workbook." type="5" refreshedVersion="0" background="1" saveData="1">
    <dbPr connection="Provider=Microsoft.Mashup.OleDb.1;Data Source=$Workbook$;Location=Employees;Extended Properties=&quot;&quot;" command="SELECT * FROM [Employees]"/>
  </connection>
  <connection id="6" xr16:uid="{47830400-188F-421D-B5EF-006BFB62A107}" keepAlive="1" name="Query - Employees_Master" description="Connection to the 'Employees_Master' query in the workbook." type="5" refreshedVersion="8" background="1" saveData="1">
    <dbPr connection="Provider=Microsoft.Mashup.OleDb.1;Data Source=$Workbook$;Location=Employees_Master;Extended Properties=&quot;&quot;" command="SELECT * FROM [Employees_Master]"/>
  </connection>
  <connection id="7" xr16:uid="{D2623110-7CDB-4749-8B6B-D3989E7C606F}" keepAlive="1" name="Query - Exit_Details(1)" description="Connection to the 'Exit_Details' query in the workbook." type="5" refreshedVersion="8" background="1" saveData="1">
    <dbPr connection="Provider=Microsoft.Mashup.OleDb.1;Data Source=$Workbook$;Location=Exit_Details;Extended Properties=&quot;&quot;" command="SELECT * FROM [Exit_Details]"/>
  </connection>
  <connection id="8" xr16:uid="{B9E2489E-93B8-4256-9F73-30B917346669}" keepAlive="1" name="Query - Salary_History" description="Connection to the 'Salary_History' query in the workbook." type="5" refreshedVersion="0" background="1" saveData="1">
    <dbPr connection="Provider=Microsoft.Mashup.OleDb.1;Data Source=$Workbook$;Location=Salary_History;Extended Properties=&quot;&quot;" command="SELECT * FROM [Salary_History]"/>
  </connection>
  <connection id="9" xr16:uid="{76DF423D-BEB8-4833-8604-6474D6A8EA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1F4685E7-A291-4F38-B91C-4C78E98AADC4}" name="WorksheetConnection_Hr Analytics.xlsx!Calender" type="102" refreshedVersion="8" minRefreshableVersion="5">
    <extLst>
      <ext xmlns:x15="http://schemas.microsoft.com/office/spreadsheetml/2010/11/main" uri="{DE250136-89BD-433C-8126-D09CA5730AF9}">
        <x15:connection id="Calender">
          <x15:rangePr sourceName="_xlcn.WorksheetConnection_HrAnalytics.xlsxCalender1"/>
        </x15:connection>
      </ext>
    </extLst>
  </connection>
  <connection id="11" xr16:uid="{FE25D1F6-D271-41C5-B5C2-D81EA9AB7528}" name="WorksheetConnection_Hr Analytics.xlsx!DepHC" type="102" refreshedVersion="8" minRefreshableVersion="5">
    <extLst>
      <ext xmlns:x15="http://schemas.microsoft.com/office/spreadsheetml/2010/11/main" uri="{DE250136-89BD-433C-8126-D09CA5730AF9}">
        <x15:connection id="DepHC" autoDelete="1">
          <x15:rangePr sourceName="_xlcn.WorksheetConnection_HrAnalytics.xlsxDepHC1"/>
        </x15:connection>
      </ext>
    </extLst>
  </connection>
  <connection id="12" xr16:uid="{E3D25B41-1E2C-4180-BEBD-809498043636}" name="WorksheetConnection_Hr Analytics.xlsx!Employees_Master" type="102" refreshedVersion="8" minRefreshableVersion="5">
    <extLst>
      <ext xmlns:x15="http://schemas.microsoft.com/office/spreadsheetml/2010/11/main" uri="{DE250136-89BD-433C-8126-D09CA5730AF9}">
        <x15:connection id="Employees_Master">
          <x15:rangePr sourceName="_xlcn.WorksheetConnection_HrAnalytics.xlsxEmployees_Master1"/>
        </x15:connection>
      </ext>
    </extLst>
  </connection>
  <connection id="13" xr16:uid="{B558927F-3D3D-4D1D-BEB2-25507728B90B}" name="WorksheetConnection_Hr Analytics.xlsx!Exit_Details" type="102" refreshedVersion="8" minRefreshableVersion="5">
    <extLst>
      <ext xmlns:x15="http://schemas.microsoft.com/office/spreadsheetml/2010/11/main" uri="{DE250136-89BD-433C-8126-D09CA5730AF9}">
        <x15:connection id="Exit_Details">
          <x15:rangePr sourceName="_xlcn.WorksheetConnection_HrAnalytics.xlsxExit_Details1"/>
        </x15:connection>
      </ext>
    </extLst>
  </connection>
  <connection id="14" xr16:uid="{B7E21BD2-718F-487A-995F-F43E098EB674}" name="WorksheetConnection_Hr Analytics.xlsx!Monthly_Analysis" type="102" refreshedVersion="8" minRefreshableVersion="5">
    <extLst>
      <ext xmlns:x15="http://schemas.microsoft.com/office/spreadsheetml/2010/11/main" uri="{DE250136-89BD-433C-8126-D09CA5730AF9}">
        <x15:connection id="Monthly_Analysis">
          <x15:rangePr sourceName="_xlcn.WorksheetConnection_HrAnalytics.xlsxMonthly_Analysis1"/>
        </x15:connection>
      </ext>
    </extLst>
  </connection>
</connections>
</file>

<file path=xl/sharedStrings.xml><?xml version="1.0" encoding="utf-8"?>
<sst xmlns="http://schemas.openxmlformats.org/spreadsheetml/2006/main" count="36256" uniqueCount="4474">
  <si>
    <t>EmployeeID</t>
  </si>
  <si>
    <t>Department</t>
  </si>
  <si>
    <t>Gender</t>
  </si>
  <si>
    <t>JoingDate</t>
  </si>
  <si>
    <t>ExitDate</t>
  </si>
  <si>
    <t>ARV00001</t>
  </si>
  <si>
    <t>Executive Office</t>
  </si>
  <si>
    <t>Male</t>
  </si>
  <si>
    <t>ARV00002</t>
  </si>
  <si>
    <t>Engineering</t>
  </si>
  <si>
    <t>ARV00006</t>
  </si>
  <si>
    <t>Female</t>
  </si>
  <si>
    <t>ARV00007</t>
  </si>
  <si>
    <t>ARV00010</t>
  </si>
  <si>
    <t>ARV00011</t>
  </si>
  <si>
    <t>ARV00013</t>
  </si>
  <si>
    <t>ARV00014</t>
  </si>
  <si>
    <t>ARV00003</t>
  </si>
  <si>
    <t>Finance &amp; Accounts</t>
  </si>
  <si>
    <t>ARV00004</t>
  </si>
  <si>
    <t>Human Resources</t>
  </si>
  <si>
    <t>ARV00008</t>
  </si>
  <si>
    <t>Data &amp; Analytics</t>
  </si>
  <si>
    <t>ARV00005</t>
  </si>
  <si>
    <t>Sales &amp; Business Development</t>
  </si>
  <si>
    <t>ARV00012</t>
  </si>
  <si>
    <t>ARV00009</t>
  </si>
  <si>
    <t>Administration &amp; Facilities</t>
  </si>
  <si>
    <t>ARV00015</t>
  </si>
  <si>
    <t>IT Infrastructure &amp; Cloud Ops</t>
  </si>
  <si>
    <t>ARV00016</t>
  </si>
  <si>
    <t>ARV00017</t>
  </si>
  <si>
    <t>ARV00018</t>
  </si>
  <si>
    <t>Customer Success &amp; Support</t>
  </si>
  <si>
    <t>ARV00019</t>
  </si>
  <si>
    <t>ARV00020</t>
  </si>
  <si>
    <t>ARV00021</t>
  </si>
  <si>
    <t>Quality Assurance</t>
  </si>
  <si>
    <t>ARV00022</t>
  </si>
  <si>
    <t>ARV00023</t>
  </si>
  <si>
    <t>ARV00024</t>
  </si>
  <si>
    <t>ARV00025</t>
  </si>
  <si>
    <t>ARV00026</t>
  </si>
  <si>
    <t>ARV00027</t>
  </si>
  <si>
    <t>ARV00028</t>
  </si>
  <si>
    <t>ARV00029</t>
  </si>
  <si>
    <t>ARV00030</t>
  </si>
  <si>
    <t>ARV00031</t>
  </si>
  <si>
    <t>ARV00032</t>
  </si>
  <si>
    <t>ARV00033</t>
  </si>
  <si>
    <t>Product Management</t>
  </si>
  <si>
    <t>ARV00034</t>
  </si>
  <si>
    <t>ARV00035</t>
  </si>
  <si>
    <t>ARV00036</t>
  </si>
  <si>
    <t>ARV00037</t>
  </si>
  <si>
    <t>ARV00038</t>
  </si>
  <si>
    <t>ARV00039</t>
  </si>
  <si>
    <t>ARV00040</t>
  </si>
  <si>
    <t>Marketing</t>
  </si>
  <si>
    <t>ARV00041</t>
  </si>
  <si>
    <t>ARV00042</t>
  </si>
  <si>
    <t>ARV00043</t>
  </si>
  <si>
    <t>ARV00044</t>
  </si>
  <si>
    <t>ARV00045</t>
  </si>
  <si>
    <t>ARV00046</t>
  </si>
  <si>
    <t>ARV00047</t>
  </si>
  <si>
    <t>ARV00048</t>
  </si>
  <si>
    <t>ARV00049</t>
  </si>
  <si>
    <t>ARV00050</t>
  </si>
  <si>
    <t>ARV00051</t>
  </si>
  <si>
    <t>ARV00052</t>
  </si>
  <si>
    <t>ARV00053</t>
  </si>
  <si>
    <t>ARV00054</t>
  </si>
  <si>
    <t>ARV00055</t>
  </si>
  <si>
    <t>ARV00056</t>
  </si>
  <si>
    <t>ARV00057</t>
  </si>
  <si>
    <t>ARV00058</t>
  </si>
  <si>
    <t>ARV00059</t>
  </si>
  <si>
    <t>ARV00060</t>
  </si>
  <si>
    <t>ARV00061</t>
  </si>
  <si>
    <t>ARV00062</t>
  </si>
  <si>
    <t>ARV00063</t>
  </si>
  <si>
    <t>ARV00064</t>
  </si>
  <si>
    <t>ARV00065</t>
  </si>
  <si>
    <t>ARV00066</t>
  </si>
  <si>
    <t>ARV00067</t>
  </si>
  <si>
    <t>ARV00068</t>
  </si>
  <si>
    <t>ARV00069</t>
  </si>
  <si>
    <t>ARV00070</t>
  </si>
  <si>
    <t>ARV00071</t>
  </si>
  <si>
    <t>ARV00072</t>
  </si>
  <si>
    <t>ARV00073</t>
  </si>
  <si>
    <t>Legal &amp; Compliance</t>
  </si>
  <si>
    <t>ARV00074</t>
  </si>
  <si>
    <t>ARV00075</t>
  </si>
  <si>
    <t>ARV00076</t>
  </si>
  <si>
    <t>ARV00077</t>
  </si>
  <si>
    <t>ARV00078</t>
  </si>
  <si>
    <t>ARV00079</t>
  </si>
  <si>
    <t>ARV00080</t>
  </si>
  <si>
    <t>ARV00081</t>
  </si>
  <si>
    <t>ARV00082</t>
  </si>
  <si>
    <t>ARV00083</t>
  </si>
  <si>
    <t>ARV00084</t>
  </si>
  <si>
    <t>ARV00085</t>
  </si>
  <si>
    <t>ARV00086</t>
  </si>
  <si>
    <t>ARV00087</t>
  </si>
  <si>
    <t>ARV00088</t>
  </si>
  <si>
    <t>ARV00089</t>
  </si>
  <si>
    <t>ARV00090</t>
  </si>
  <si>
    <t>ARV00091</t>
  </si>
  <si>
    <t>ARV00092</t>
  </si>
  <si>
    <t>ARV00093</t>
  </si>
  <si>
    <t>ARV00094</t>
  </si>
  <si>
    <t>ARV00095</t>
  </si>
  <si>
    <t>ARV00096</t>
  </si>
  <si>
    <t>ARV00097</t>
  </si>
  <si>
    <t>ARV00098</t>
  </si>
  <si>
    <t>ARV00099</t>
  </si>
  <si>
    <t>ARV00100</t>
  </si>
  <si>
    <t>ARV00101</t>
  </si>
  <si>
    <t>ARV00102</t>
  </si>
  <si>
    <t>ARV00103</t>
  </si>
  <si>
    <t>ARV00104</t>
  </si>
  <si>
    <t>ARV00105</t>
  </si>
  <si>
    <t>ARV00106</t>
  </si>
  <si>
    <t>ARV00107</t>
  </si>
  <si>
    <t>ARV00108</t>
  </si>
  <si>
    <t>ARV00109</t>
  </si>
  <si>
    <t>ARV00110</t>
  </si>
  <si>
    <t>ARV00111</t>
  </si>
  <si>
    <t>ARV00112</t>
  </si>
  <si>
    <t>ARV00113</t>
  </si>
  <si>
    <t>ARV00114</t>
  </si>
  <si>
    <t>ARV00115</t>
  </si>
  <si>
    <t>ARV00116</t>
  </si>
  <si>
    <t>ARV00117</t>
  </si>
  <si>
    <t>ARV00118</t>
  </si>
  <si>
    <t>ARV00119</t>
  </si>
  <si>
    <t>ARV00120</t>
  </si>
  <si>
    <t>ARV00121</t>
  </si>
  <si>
    <t>ARV00122</t>
  </si>
  <si>
    <t>ARV00123</t>
  </si>
  <si>
    <t>ARV00124</t>
  </si>
  <si>
    <t>ARV00125</t>
  </si>
  <si>
    <t>ARV00126</t>
  </si>
  <si>
    <t>ARV00127</t>
  </si>
  <si>
    <t>ARV00128</t>
  </si>
  <si>
    <t>ARV00129</t>
  </si>
  <si>
    <t>ARV00130</t>
  </si>
  <si>
    <t>ARV00131</t>
  </si>
  <si>
    <t>ARV00132</t>
  </si>
  <si>
    <t>ARV00133</t>
  </si>
  <si>
    <t>ARV00134</t>
  </si>
  <si>
    <t>ARV00135</t>
  </si>
  <si>
    <t>ARV00136</t>
  </si>
  <si>
    <t>ARV00137</t>
  </si>
  <si>
    <t>ARV00138</t>
  </si>
  <si>
    <t>ARV00139</t>
  </si>
  <si>
    <t>ARV00140</t>
  </si>
  <si>
    <t>ARV00141</t>
  </si>
  <si>
    <t>ARV00142</t>
  </si>
  <si>
    <t>ARV00143</t>
  </si>
  <si>
    <t>ARV00144</t>
  </si>
  <si>
    <t>ARV00145</t>
  </si>
  <si>
    <t>ARV00146</t>
  </si>
  <si>
    <t>ARV00147</t>
  </si>
  <si>
    <t>ARV00148</t>
  </si>
  <si>
    <t>ARV00149</t>
  </si>
  <si>
    <t>ARV00150</t>
  </si>
  <si>
    <t>ARV00151</t>
  </si>
  <si>
    <t>ARV00152</t>
  </si>
  <si>
    <t>ARV00153</t>
  </si>
  <si>
    <t>ARV00154</t>
  </si>
  <si>
    <t>ARV00155</t>
  </si>
  <si>
    <t>ARV00156</t>
  </si>
  <si>
    <t>ARV00157</t>
  </si>
  <si>
    <t>ARV00158</t>
  </si>
  <si>
    <t>ARV00159</t>
  </si>
  <si>
    <t>ARV00160</t>
  </si>
  <si>
    <t>ARV00161</t>
  </si>
  <si>
    <t>ARV00162</t>
  </si>
  <si>
    <t>ARV00163</t>
  </si>
  <si>
    <t>ARV00164</t>
  </si>
  <si>
    <t>ARV00165</t>
  </si>
  <si>
    <t>ARV00166</t>
  </si>
  <si>
    <t>ARV00167</t>
  </si>
  <si>
    <t>ARV00168</t>
  </si>
  <si>
    <t>ARV00169</t>
  </si>
  <si>
    <t>ARV00170</t>
  </si>
  <si>
    <t>ARV00171</t>
  </si>
  <si>
    <t>ARV00172</t>
  </si>
  <si>
    <t>ARV00173</t>
  </si>
  <si>
    <t>ARV00174</t>
  </si>
  <si>
    <t>ARV00175</t>
  </si>
  <si>
    <t>ARV00176</t>
  </si>
  <si>
    <t>ARV00177</t>
  </si>
  <si>
    <t>ARV00178</t>
  </si>
  <si>
    <t>ARV00179</t>
  </si>
  <si>
    <t>ARV00180</t>
  </si>
  <si>
    <t>ARV00181</t>
  </si>
  <si>
    <t>ARV00182</t>
  </si>
  <si>
    <t>ARV00183</t>
  </si>
  <si>
    <t>ARV00184</t>
  </si>
  <si>
    <t>ARV00185</t>
  </si>
  <si>
    <t>ARV00186</t>
  </si>
  <si>
    <t>ARV00187</t>
  </si>
  <si>
    <t>ARV00188</t>
  </si>
  <si>
    <t>ARV00189</t>
  </si>
  <si>
    <t>ARV00190</t>
  </si>
  <si>
    <t>ARV00191</t>
  </si>
  <si>
    <t>ARV00192</t>
  </si>
  <si>
    <t>ARV00193</t>
  </si>
  <si>
    <t>ARV00194</t>
  </si>
  <si>
    <t>ARV00195</t>
  </si>
  <si>
    <t>ARV00196</t>
  </si>
  <si>
    <t>ARV00197</t>
  </si>
  <si>
    <t>ARV00198</t>
  </si>
  <si>
    <t>ARV00199</t>
  </si>
  <si>
    <t>ARV00200</t>
  </si>
  <si>
    <t>ARV00201</t>
  </si>
  <si>
    <t>ARV00202</t>
  </si>
  <si>
    <t>ARV00203</t>
  </si>
  <si>
    <t>ARV00204</t>
  </si>
  <si>
    <t>ARV00205</t>
  </si>
  <si>
    <t>ARV00206</t>
  </si>
  <si>
    <t>ARV00207</t>
  </si>
  <si>
    <t>ARV00208</t>
  </si>
  <si>
    <t>ARV00209</t>
  </si>
  <si>
    <t>ARV00210</t>
  </si>
  <si>
    <t>ARV00211</t>
  </si>
  <si>
    <t>ARV00212</t>
  </si>
  <si>
    <t>ARV00213</t>
  </si>
  <si>
    <t>ARV00214</t>
  </si>
  <si>
    <t>ARV00215</t>
  </si>
  <si>
    <t>ARV00216</t>
  </si>
  <si>
    <t>ARV00217</t>
  </si>
  <si>
    <t>ARV00218</t>
  </si>
  <si>
    <t>ARV00219</t>
  </si>
  <si>
    <t>ARV00220</t>
  </si>
  <si>
    <t>ARV00221</t>
  </si>
  <si>
    <t>ARV00222</t>
  </si>
  <si>
    <t>ARV00223</t>
  </si>
  <si>
    <t>ARV00224</t>
  </si>
  <si>
    <t>ARV00225</t>
  </si>
  <si>
    <t>ARV00226</t>
  </si>
  <si>
    <t>ARV00227</t>
  </si>
  <si>
    <t>ARV00228</t>
  </si>
  <si>
    <t>ARV00229</t>
  </si>
  <si>
    <t>ARV00230</t>
  </si>
  <si>
    <t>ARV00231</t>
  </si>
  <si>
    <t>ARV00232</t>
  </si>
  <si>
    <t>ARV00233</t>
  </si>
  <si>
    <t>ARV00234</t>
  </si>
  <si>
    <t>ARV00235</t>
  </si>
  <si>
    <t>ARV00236</t>
  </si>
  <si>
    <t>ARV00237</t>
  </si>
  <si>
    <t>ARV00238</t>
  </si>
  <si>
    <t>ARV00239</t>
  </si>
  <si>
    <t>ARV00240</t>
  </si>
  <si>
    <t>ARV00241</t>
  </si>
  <si>
    <t>ARV00242</t>
  </si>
  <si>
    <t>ARV00243</t>
  </si>
  <si>
    <t>ARV00244</t>
  </si>
  <si>
    <t>ARV00245</t>
  </si>
  <si>
    <t>ARV00246</t>
  </si>
  <si>
    <t>ARV00247</t>
  </si>
  <si>
    <t>ARV00248</t>
  </si>
  <si>
    <t>ARV00249</t>
  </si>
  <si>
    <t>ARV00250</t>
  </si>
  <si>
    <t>ARV00251</t>
  </si>
  <si>
    <t>ARV00252</t>
  </si>
  <si>
    <t>ARV00253</t>
  </si>
  <si>
    <t>ARV00254</t>
  </si>
  <si>
    <t>ARV00255</t>
  </si>
  <si>
    <t>ARV00256</t>
  </si>
  <si>
    <t>ARV00257</t>
  </si>
  <si>
    <t>ARV00258</t>
  </si>
  <si>
    <t>ARV00259</t>
  </si>
  <si>
    <t>ARV00260</t>
  </si>
  <si>
    <t>ARV00261</t>
  </si>
  <si>
    <t>ARV00262</t>
  </si>
  <si>
    <t>ARV00263</t>
  </si>
  <si>
    <t>ARV00264</t>
  </si>
  <si>
    <t>ARV00265</t>
  </si>
  <si>
    <t>ARV00266</t>
  </si>
  <si>
    <t>ARV00267</t>
  </si>
  <si>
    <t>ARV00268</t>
  </si>
  <si>
    <t>ARV00269</t>
  </si>
  <si>
    <t>ARV00270</t>
  </si>
  <si>
    <t>ARV00271</t>
  </si>
  <si>
    <t>ARV00272</t>
  </si>
  <si>
    <t>ARV00273</t>
  </si>
  <si>
    <t>ARV00274</t>
  </si>
  <si>
    <t>ARV00275</t>
  </si>
  <si>
    <t>ARV00276</t>
  </si>
  <si>
    <t>ARV00277</t>
  </si>
  <si>
    <t>ARV00278</t>
  </si>
  <si>
    <t>ARV00279</t>
  </si>
  <si>
    <t>ARV00280</t>
  </si>
  <si>
    <t>ARV00281</t>
  </si>
  <si>
    <t>ARV00282</t>
  </si>
  <si>
    <t>ARV00283</t>
  </si>
  <si>
    <t>ARV00284</t>
  </si>
  <si>
    <t>ARV00285</t>
  </si>
  <si>
    <t>ARV00286</t>
  </si>
  <si>
    <t>ARV00287</t>
  </si>
  <si>
    <t>ARV00288</t>
  </si>
  <si>
    <t>ARV00289</t>
  </si>
  <si>
    <t>ARV00290</t>
  </si>
  <si>
    <t>ARV00291</t>
  </si>
  <si>
    <t>ARV00292</t>
  </si>
  <si>
    <t>ARV00293</t>
  </si>
  <si>
    <t>ARV00294</t>
  </si>
  <si>
    <t>ARV00295</t>
  </si>
  <si>
    <t>ARV00296</t>
  </si>
  <si>
    <t>ARV00297</t>
  </si>
  <si>
    <t>ARV00298</t>
  </si>
  <si>
    <t>ARV00299</t>
  </si>
  <si>
    <t>ARV00300</t>
  </si>
  <si>
    <t>ARV00301</t>
  </si>
  <si>
    <t>ARV00302</t>
  </si>
  <si>
    <t>ARV00303</t>
  </si>
  <si>
    <t>ARV00304</t>
  </si>
  <si>
    <t>ARV00305</t>
  </si>
  <si>
    <t>ARV00306</t>
  </si>
  <si>
    <t>ARV00307</t>
  </si>
  <si>
    <t>ARV00308</t>
  </si>
  <si>
    <t>ARV00309</t>
  </si>
  <si>
    <t>ARV00310</t>
  </si>
  <si>
    <t>ARV00311</t>
  </si>
  <si>
    <t>ARV00312</t>
  </si>
  <si>
    <t>ARV00313</t>
  </si>
  <si>
    <t>ARV00314</t>
  </si>
  <si>
    <t>ARV00315</t>
  </si>
  <si>
    <t>ARV00316</t>
  </si>
  <si>
    <t>ARV00317</t>
  </si>
  <si>
    <t>ARV00318</t>
  </si>
  <si>
    <t>ARV00319</t>
  </si>
  <si>
    <t>ARV00320</t>
  </si>
  <si>
    <t>ARV00321</t>
  </si>
  <si>
    <t>ARV00322</t>
  </si>
  <si>
    <t>ARV00323</t>
  </si>
  <si>
    <t>ARV00324</t>
  </si>
  <si>
    <t>ARV00325</t>
  </si>
  <si>
    <t>ARV00326</t>
  </si>
  <si>
    <t>ARV00327</t>
  </si>
  <si>
    <t>ARV00328</t>
  </si>
  <si>
    <t>ARV00329</t>
  </si>
  <si>
    <t>ARV00330</t>
  </si>
  <si>
    <t>ARV00331</t>
  </si>
  <si>
    <t>ARV00332</t>
  </si>
  <si>
    <t>ARV00333</t>
  </si>
  <si>
    <t>ARV00334</t>
  </si>
  <si>
    <t>ARV00335</t>
  </si>
  <si>
    <t>ARV00336</t>
  </si>
  <si>
    <t>ARV00337</t>
  </si>
  <si>
    <t>ARV00338</t>
  </si>
  <si>
    <t>ARV00339</t>
  </si>
  <si>
    <t>ARV00340</t>
  </si>
  <si>
    <t>ARV00341</t>
  </si>
  <si>
    <t>ARV00342</t>
  </si>
  <si>
    <t>ARV00343</t>
  </si>
  <si>
    <t>ARV00344</t>
  </si>
  <si>
    <t>ARV00345</t>
  </si>
  <si>
    <t>ARV00346</t>
  </si>
  <si>
    <t>ARV00347</t>
  </si>
  <si>
    <t>ARV00348</t>
  </si>
  <si>
    <t>ARV00349</t>
  </si>
  <si>
    <t>ARV00350</t>
  </si>
  <si>
    <t>ARV00351</t>
  </si>
  <si>
    <t>ARV00352</t>
  </si>
  <si>
    <t>ARV00353</t>
  </si>
  <si>
    <t>ARV00354</t>
  </si>
  <si>
    <t>ARV00355</t>
  </si>
  <si>
    <t>ARV00356</t>
  </si>
  <si>
    <t>ARV00357</t>
  </si>
  <si>
    <t>ARV00358</t>
  </si>
  <si>
    <t>ARV00359</t>
  </si>
  <si>
    <t>ARV00360</t>
  </si>
  <si>
    <t>ARV00361</t>
  </si>
  <si>
    <t>ARV00362</t>
  </si>
  <si>
    <t>ARV00363</t>
  </si>
  <si>
    <t>ARV00364</t>
  </si>
  <si>
    <t>ARV00365</t>
  </si>
  <si>
    <t>ARV00366</t>
  </si>
  <si>
    <t>ARV00367</t>
  </si>
  <si>
    <t>ARV00368</t>
  </si>
  <si>
    <t>ARV00369</t>
  </si>
  <si>
    <t>ARV00370</t>
  </si>
  <si>
    <t>ARV00371</t>
  </si>
  <si>
    <t>ARV00372</t>
  </si>
  <si>
    <t>ARV00373</t>
  </si>
  <si>
    <t>ARV00374</t>
  </si>
  <si>
    <t>ARV00375</t>
  </si>
  <si>
    <t>ARV00376</t>
  </si>
  <si>
    <t>ARV00377</t>
  </si>
  <si>
    <t>ARV00378</t>
  </si>
  <si>
    <t>ARV00379</t>
  </si>
  <si>
    <t>ARV00380</t>
  </si>
  <si>
    <t>ARV00381</t>
  </si>
  <si>
    <t>ARV00382</t>
  </si>
  <si>
    <t>ARV00383</t>
  </si>
  <si>
    <t>ARV00384</t>
  </si>
  <si>
    <t>ARV00385</t>
  </si>
  <si>
    <t>ARV00386</t>
  </si>
  <si>
    <t>ARV00387</t>
  </si>
  <si>
    <t>ARV00388</t>
  </si>
  <si>
    <t>ARV00389</t>
  </si>
  <si>
    <t>ARV00390</t>
  </si>
  <si>
    <t>ARV00391</t>
  </si>
  <si>
    <t>ARV00392</t>
  </si>
  <si>
    <t>ARV00393</t>
  </si>
  <si>
    <t>ARV00394</t>
  </si>
  <si>
    <t>ARV00395</t>
  </si>
  <si>
    <t>ARV00396</t>
  </si>
  <si>
    <t>ARV00397</t>
  </si>
  <si>
    <t>ARV00398</t>
  </si>
  <si>
    <t>ARV00399</t>
  </si>
  <si>
    <t>ARV00400</t>
  </si>
  <si>
    <t>ARV00401</t>
  </si>
  <si>
    <t>ARV00402</t>
  </si>
  <si>
    <t>ARV00403</t>
  </si>
  <si>
    <t>ARV00404</t>
  </si>
  <si>
    <t>ARV00405</t>
  </si>
  <si>
    <t>ARV00406</t>
  </si>
  <si>
    <t>ARV00407</t>
  </si>
  <si>
    <t>ARV00408</t>
  </si>
  <si>
    <t>ARV00409</t>
  </si>
  <si>
    <t>ARV00410</t>
  </si>
  <si>
    <t>ARV00411</t>
  </si>
  <si>
    <t>ARV00412</t>
  </si>
  <si>
    <t>ARV00413</t>
  </si>
  <si>
    <t>ARV00414</t>
  </si>
  <si>
    <t>ARV00415</t>
  </si>
  <si>
    <t>ARV00416</t>
  </si>
  <si>
    <t>ARV00417</t>
  </si>
  <si>
    <t>ARV00418</t>
  </si>
  <si>
    <t>ARV00419</t>
  </si>
  <si>
    <t>ARV00420</t>
  </si>
  <si>
    <t>ARV00421</t>
  </si>
  <si>
    <t>ARV00422</t>
  </si>
  <si>
    <t>ARV00423</t>
  </si>
  <si>
    <t>ARV00424</t>
  </si>
  <si>
    <t>ARV00425</t>
  </si>
  <si>
    <t>ARV00426</t>
  </si>
  <si>
    <t>ARV00427</t>
  </si>
  <si>
    <t>ARV00428</t>
  </si>
  <si>
    <t>ARV00429</t>
  </si>
  <si>
    <t>ARV00430</t>
  </si>
  <si>
    <t>ARV00431</t>
  </si>
  <si>
    <t>ARV00432</t>
  </si>
  <si>
    <t>ARV00433</t>
  </si>
  <si>
    <t>ARV00434</t>
  </si>
  <si>
    <t>ARV00435</t>
  </si>
  <si>
    <t>ARV00436</t>
  </si>
  <si>
    <t>ARV00437</t>
  </si>
  <si>
    <t>ARV00438</t>
  </si>
  <si>
    <t>ARV00439</t>
  </si>
  <si>
    <t>ARV00440</t>
  </si>
  <si>
    <t>ARV00441</t>
  </si>
  <si>
    <t>ARV00442</t>
  </si>
  <si>
    <t>ARV00443</t>
  </si>
  <si>
    <t>ARV00444</t>
  </si>
  <si>
    <t>ARV00445</t>
  </si>
  <si>
    <t>ARV00446</t>
  </si>
  <si>
    <t>ARV00447</t>
  </si>
  <si>
    <t>ARV00448</t>
  </si>
  <si>
    <t>ARV00449</t>
  </si>
  <si>
    <t>ARV00450</t>
  </si>
  <si>
    <t>ARV00451</t>
  </si>
  <si>
    <t>ARV00452</t>
  </si>
  <si>
    <t>ARV00453</t>
  </si>
  <si>
    <t>ARV00454</t>
  </si>
  <si>
    <t>ARV00455</t>
  </si>
  <si>
    <t>ARV00456</t>
  </si>
  <si>
    <t>ARV00457</t>
  </si>
  <si>
    <t>ARV00458</t>
  </si>
  <si>
    <t>ARV00459</t>
  </si>
  <si>
    <t>ARV00460</t>
  </si>
  <si>
    <t>ARV00461</t>
  </si>
  <si>
    <t>ARV00462</t>
  </si>
  <si>
    <t>ARV00463</t>
  </si>
  <si>
    <t>ARV00464</t>
  </si>
  <si>
    <t>ARV00465</t>
  </si>
  <si>
    <t>ARV00466</t>
  </si>
  <si>
    <t>ARV00467</t>
  </si>
  <si>
    <t>ARV00468</t>
  </si>
  <si>
    <t>ARV00469</t>
  </si>
  <si>
    <t>ARV00470</t>
  </si>
  <si>
    <t>ARV00471</t>
  </si>
  <si>
    <t>ARV00472</t>
  </si>
  <si>
    <t>ARV00473</t>
  </si>
  <si>
    <t>ARV00474</t>
  </si>
  <si>
    <t>ARV00475</t>
  </si>
  <si>
    <t>ARV00476</t>
  </si>
  <si>
    <t>ARV00477</t>
  </si>
  <si>
    <t>ARV00478</t>
  </si>
  <si>
    <t>ARV00479</t>
  </si>
  <si>
    <t>ARV00480</t>
  </si>
  <si>
    <t>ARV00481</t>
  </si>
  <si>
    <t>ARV00482</t>
  </si>
  <si>
    <t>ARV00483</t>
  </si>
  <si>
    <t>ARV00484</t>
  </si>
  <si>
    <t>ARV00485</t>
  </si>
  <si>
    <t>ARV00486</t>
  </si>
  <si>
    <t>ARV00487</t>
  </si>
  <si>
    <t>ARV00488</t>
  </si>
  <si>
    <t>ARV00489</t>
  </si>
  <si>
    <t>ARV00490</t>
  </si>
  <si>
    <t>ARV00491</t>
  </si>
  <si>
    <t>ARV00492</t>
  </si>
  <si>
    <t>ARV00493</t>
  </si>
  <si>
    <t>ARV00494</t>
  </si>
  <si>
    <t>ARV00495</t>
  </si>
  <si>
    <t>ARV00496</t>
  </si>
  <si>
    <t>ARV00497</t>
  </si>
  <si>
    <t>ARV00498</t>
  </si>
  <si>
    <t>ARV00499</t>
  </si>
  <si>
    <t>ARV00500</t>
  </si>
  <si>
    <t>ARV00501</t>
  </si>
  <si>
    <t>ARV00502</t>
  </si>
  <si>
    <t>ARV00503</t>
  </si>
  <si>
    <t>ARV00504</t>
  </si>
  <si>
    <t>ARV00505</t>
  </si>
  <si>
    <t>ARV00506</t>
  </si>
  <si>
    <t>ARV00507</t>
  </si>
  <si>
    <t>ARV00508</t>
  </si>
  <si>
    <t>ARV00509</t>
  </si>
  <si>
    <t>ARV00510</t>
  </si>
  <si>
    <t>ARV00511</t>
  </si>
  <si>
    <t>ARV00512</t>
  </si>
  <si>
    <t>ARV00513</t>
  </si>
  <si>
    <t>ARV00514</t>
  </si>
  <si>
    <t>ARV00515</t>
  </si>
  <si>
    <t>ARV00516</t>
  </si>
  <si>
    <t>ARV00517</t>
  </si>
  <si>
    <t>ARV00518</t>
  </si>
  <si>
    <t>ARV00519</t>
  </si>
  <si>
    <t>ARV00520</t>
  </si>
  <si>
    <t>ARV00521</t>
  </si>
  <si>
    <t>ARV00522</t>
  </si>
  <si>
    <t>ARV00523</t>
  </si>
  <si>
    <t>ARV00524</t>
  </si>
  <si>
    <t>ARV00525</t>
  </si>
  <si>
    <t>ARV00526</t>
  </si>
  <si>
    <t>ARV00527</t>
  </si>
  <si>
    <t>ARV00528</t>
  </si>
  <si>
    <t>ARV00529</t>
  </si>
  <si>
    <t>ARV00530</t>
  </si>
  <si>
    <t>ARV00531</t>
  </si>
  <si>
    <t>ARV00532</t>
  </si>
  <si>
    <t>ARV00533</t>
  </si>
  <si>
    <t>ARV00534</t>
  </si>
  <si>
    <t>ARV00535</t>
  </si>
  <si>
    <t>ARV00536</t>
  </si>
  <si>
    <t>ARV00537</t>
  </si>
  <si>
    <t>ARV00538</t>
  </si>
  <si>
    <t>ARV00539</t>
  </si>
  <si>
    <t>ARV00540</t>
  </si>
  <si>
    <t>ARV00541</t>
  </si>
  <si>
    <t>ARV00542</t>
  </si>
  <si>
    <t>ARV00543</t>
  </si>
  <si>
    <t>ARV00544</t>
  </si>
  <si>
    <t>ARV00545</t>
  </si>
  <si>
    <t>ARV00546</t>
  </si>
  <si>
    <t>ARV00547</t>
  </si>
  <si>
    <t>ARV00548</t>
  </si>
  <si>
    <t>ARV00549</t>
  </si>
  <si>
    <t>ARV00550</t>
  </si>
  <si>
    <t>ARV00551</t>
  </si>
  <si>
    <t>ARV00552</t>
  </si>
  <si>
    <t>ARV00553</t>
  </si>
  <si>
    <t>ARV00554</t>
  </si>
  <si>
    <t>ARV00555</t>
  </si>
  <si>
    <t>ARV00556</t>
  </si>
  <si>
    <t>ARV00557</t>
  </si>
  <si>
    <t>ARV00558</t>
  </si>
  <si>
    <t>ARV00559</t>
  </si>
  <si>
    <t>ARV00560</t>
  </si>
  <si>
    <t>ARV00561</t>
  </si>
  <si>
    <t>ARV00562</t>
  </si>
  <si>
    <t>ARV00563</t>
  </si>
  <si>
    <t>ARV00564</t>
  </si>
  <si>
    <t>ARV00565</t>
  </si>
  <si>
    <t>ARV00566</t>
  </si>
  <si>
    <t>ARV00567</t>
  </si>
  <si>
    <t>ARV00568</t>
  </si>
  <si>
    <t>ARV00569</t>
  </si>
  <si>
    <t>ARV00570</t>
  </si>
  <si>
    <t>ARV00571</t>
  </si>
  <si>
    <t>ARV00572</t>
  </si>
  <si>
    <t>ARV00573</t>
  </si>
  <si>
    <t>ARV00574</t>
  </si>
  <si>
    <t>ARV00575</t>
  </si>
  <si>
    <t>ARV00576</t>
  </si>
  <si>
    <t>ARV00577</t>
  </si>
  <si>
    <t>ARV00578</t>
  </si>
  <si>
    <t>ARV00579</t>
  </si>
  <si>
    <t>ARV00580</t>
  </si>
  <si>
    <t>ARV00581</t>
  </si>
  <si>
    <t>ARV00582</t>
  </si>
  <si>
    <t>ARV00583</t>
  </si>
  <si>
    <t>ARV00584</t>
  </si>
  <si>
    <t>ARV00585</t>
  </si>
  <si>
    <t>ARV00586</t>
  </si>
  <si>
    <t>ARV00587</t>
  </si>
  <si>
    <t>ARV00588</t>
  </si>
  <si>
    <t>ARV00589</t>
  </si>
  <si>
    <t>ARV00590</t>
  </si>
  <si>
    <t>ARV00591</t>
  </si>
  <si>
    <t>ARV00592</t>
  </si>
  <si>
    <t>ARV00593</t>
  </si>
  <si>
    <t>ARV00594</t>
  </si>
  <si>
    <t>ARV00595</t>
  </si>
  <si>
    <t>ARV00596</t>
  </si>
  <si>
    <t>ARV00597</t>
  </si>
  <si>
    <t>ARV00598</t>
  </si>
  <si>
    <t>ARV00599</t>
  </si>
  <si>
    <t>ARV00600</t>
  </si>
  <si>
    <t>ARV00601</t>
  </si>
  <si>
    <t>ARV00602</t>
  </si>
  <si>
    <t>ARV00603</t>
  </si>
  <si>
    <t>ARV00604</t>
  </si>
  <si>
    <t>ARV00605</t>
  </si>
  <si>
    <t>ARV00606</t>
  </si>
  <si>
    <t>ARV00607</t>
  </si>
  <si>
    <t>ARV00608</t>
  </si>
  <si>
    <t>ARV00609</t>
  </si>
  <si>
    <t>ARV00610</t>
  </si>
  <si>
    <t>ARV00611</t>
  </si>
  <si>
    <t>ARV00612</t>
  </si>
  <si>
    <t>ARV00613</t>
  </si>
  <si>
    <t>ARV00614</t>
  </si>
  <si>
    <t>ARV00615</t>
  </si>
  <si>
    <t>ARV00616</t>
  </si>
  <si>
    <t>ARV00617</t>
  </si>
  <si>
    <t>ARV00618</t>
  </si>
  <si>
    <t>ARV00619</t>
  </si>
  <si>
    <t>ARV00620</t>
  </si>
  <si>
    <t>ARV00621</t>
  </si>
  <si>
    <t>ARV00622</t>
  </si>
  <si>
    <t>ARV00623</t>
  </si>
  <si>
    <t>ARV00624</t>
  </si>
  <si>
    <t>ARV00625</t>
  </si>
  <si>
    <t>ARV00626</t>
  </si>
  <si>
    <t>ARV00627</t>
  </si>
  <si>
    <t>ARV00628</t>
  </si>
  <si>
    <t>ARV00629</t>
  </si>
  <si>
    <t>ARV00630</t>
  </si>
  <si>
    <t>ARV00631</t>
  </si>
  <si>
    <t>ARV00632</t>
  </si>
  <si>
    <t>ARV00633</t>
  </si>
  <si>
    <t>ARV00634</t>
  </si>
  <si>
    <t>ARV00635</t>
  </si>
  <si>
    <t>ARV00636</t>
  </si>
  <si>
    <t>ARV00637</t>
  </si>
  <si>
    <t>ARV00638</t>
  </si>
  <si>
    <t>ARV00639</t>
  </si>
  <si>
    <t>ARV00640</t>
  </si>
  <si>
    <t>ARV00641</t>
  </si>
  <si>
    <t>ARV00642</t>
  </si>
  <si>
    <t>ARV00643</t>
  </si>
  <si>
    <t>ARV00644</t>
  </si>
  <si>
    <t>ARV00645</t>
  </si>
  <si>
    <t>ARV00646</t>
  </si>
  <si>
    <t>ARV00647</t>
  </si>
  <si>
    <t>ARV00648</t>
  </si>
  <si>
    <t>ARV00649</t>
  </si>
  <si>
    <t>ARV00650</t>
  </si>
  <si>
    <t>ARV00651</t>
  </si>
  <si>
    <t>ARV00652</t>
  </si>
  <si>
    <t>ARV00653</t>
  </si>
  <si>
    <t>ARV00654</t>
  </si>
  <si>
    <t>ARV00655</t>
  </si>
  <si>
    <t>ARV00656</t>
  </si>
  <si>
    <t>ARV00657</t>
  </si>
  <si>
    <t>ARV00658</t>
  </si>
  <si>
    <t>ARV00659</t>
  </si>
  <si>
    <t>ARV00660</t>
  </si>
  <si>
    <t>ARV00661</t>
  </si>
  <si>
    <t>ARV00662</t>
  </si>
  <si>
    <t>ARV00663</t>
  </si>
  <si>
    <t>ARV00664</t>
  </si>
  <si>
    <t>ARV00665</t>
  </si>
  <si>
    <t>ARV00666</t>
  </si>
  <si>
    <t>ARV00667</t>
  </si>
  <si>
    <t>ARV00668</t>
  </si>
  <si>
    <t>ARV00669</t>
  </si>
  <si>
    <t>ARV00670</t>
  </si>
  <si>
    <t>ARV00671</t>
  </si>
  <si>
    <t>ARV00672</t>
  </si>
  <si>
    <t>ARV00673</t>
  </si>
  <si>
    <t>ARV00674</t>
  </si>
  <si>
    <t>ARV00675</t>
  </si>
  <si>
    <t>ARV00676</t>
  </si>
  <si>
    <t>ARV00677</t>
  </si>
  <si>
    <t>ARV00678</t>
  </si>
  <si>
    <t>ARV00679</t>
  </si>
  <si>
    <t>ARV00680</t>
  </si>
  <si>
    <t>ARV00681</t>
  </si>
  <si>
    <t>ARV00682</t>
  </si>
  <si>
    <t>ARV00683</t>
  </si>
  <si>
    <t>ARV00684</t>
  </si>
  <si>
    <t>ARV00685</t>
  </si>
  <si>
    <t>ARV00686</t>
  </si>
  <si>
    <t>ARV00687</t>
  </si>
  <si>
    <t>ARV00688</t>
  </si>
  <si>
    <t>ARV00689</t>
  </si>
  <si>
    <t>ARV00690</t>
  </si>
  <si>
    <t>ARV00691</t>
  </si>
  <si>
    <t>ARV00692</t>
  </si>
  <si>
    <t>ARV00693</t>
  </si>
  <si>
    <t>ARV00694</t>
  </si>
  <si>
    <t>ARV00695</t>
  </si>
  <si>
    <t>ARV00696</t>
  </si>
  <si>
    <t>ARV00697</t>
  </si>
  <si>
    <t>ARV00698</t>
  </si>
  <si>
    <t>ARV00699</t>
  </si>
  <si>
    <t>ARV00700</t>
  </si>
  <si>
    <t>ARV00701</t>
  </si>
  <si>
    <t>ARV00702</t>
  </si>
  <si>
    <t>ARV00703</t>
  </si>
  <si>
    <t>ARV00704</t>
  </si>
  <si>
    <t>ARV00705</t>
  </si>
  <si>
    <t>ARV00706</t>
  </si>
  <si>
    <t>ARV00707</t>
  </si>
  <si>
    <t>ARV00708</t>
  </si>
  <si>
    <t>ARV00709</t>
  </si>
  <si>
    <t>ARV00710</t>
  </si>
  <si>
    <t>ARV00711</t>
  </si>
  <si>
    <t>ARV00712</t>
  </si>
  <si>
    <t>ARV00713</t>
  </si>
  <si>
    <t>ARV00714</t>
  </si>
  <si>
    <t>ARV00715</t>
  </si>
  <si>
    <t>ARV00716</t>
  </si>
  <si>
    <t>ARV00717</t>
  </si>
  <si>
    <t>ARV00718</t>
  </si>
  <si>
    <t>ARV00719</t>
  </si>
  <si>
    <t>ARV00720</t>
  </si>
  <si>
    <t>ARV00721</t>
  </si>
  <si>
    <t>ARV00722</t>
  </si>
  <si>
    <t>ARV00723</t>
  </si>
  <si>
    <t>ARV00724</t>
  </si>
  <si>
    <t>ARV00725</t>
  </si>
  <si>
    <t>ARV00726</t>
  </si>
  <si>
    <t>ARV00727</t>
  </si>
  <si>
    <t>ARV00728</t>
  </si>
  <si>
    <t>ARV00729</t>
  </si>
  <si>
    <t>ARV00730</t>
  </si>
  <si>
    <t>ARV00731</t>
  </si>
  <si>
    <t>ARV00732</t>
  </si>
  <si>
    <t>ARV00733</t>
  </si>
  <si>
    <t>ARV00734</t>
  </si>
  <si>
    <t>ARV00735</t>
  </si>
  <si>
    <t>ARV00736</t>
  </si>
  <si>
    <t>ARV00737</t>
  </si>
  <si>
    <t>ARV00738</t>
  </si>
  <si>
    <t>ARV00739</t>
  </si>
  <si>
    <t>ARV00740</t>
  </si>
  <si>
    <t>ARV00741</t>
  </si>
  <si>
    <t>ARV00742</t>
  </si>
  <si>
    <t>ARV00743</t>
  </si>
  <si>
    <t>ARV00744</t>
  </si>
  <si>
    <t>ARV00745</t>
  </si>
  <si>
    <t>ARV00746</t>
  </si>
  <si>
    <t>ARV00747</t>
  </si>
  <si>
    <t>ARV00748</t>
  </si>
  <si>
    <t>ARV00749</t>
  </si>
  <si>
    <t>ARV00750</t>
  </si>
  <si>
    <t>ARV00751</t>
  </si>
  <si>
    <t>ARV00752</t>
  </si>
  <si>
    <t>ARV00753</t>
  </si>
  <si>
    <t>ARV00754</t>
  </si>
  <si>
    <t>ARV00755</t>
  </si>
  <si>
    <t>ARV00756</t>
  </si>
  <si>
    <t>ARV00757</t>
  </si>
  <si>
    <t>ARV00758</t>
  </si>
  <si>
    <t>ARV00759</t>
  </si>
  <si>
    <t>ARV00760</t>
  </si>
  <si>
    <t>ARV00761</t>
  </si>
  <si>
    <t>ARV00762</t>
  </si>
  <si>
    <t>ARV00763</t>
  </si>
  <si>
    <t>ARV00764</t>
  </si>
  <si>
    <t>ARV00765</t>
  </si>
  <si>
    <t>ARV00766</t>
  </si>
  <si>
    <t>ARV00767</t>
  </si>
  <si>
    <t>ARV00768</t>
  </si>
  <si>
    <t>ARV00769</t>
  </si>
  <si>
    <t>ARV00770</t>
  </si>
  <si>
    <t>ARV00771</t>
  </si>
  <si>
    <t>ARV00772</t>
  </si>
  <si>
    <t>ARV00773</t>
  </si>
  <si>
    <t>ARV00774</t>
  </si>
  <si>
    <t>ARV00775</t>
  </si>
  <si>
    <t>ARV00776</t>
  </si>
  <si>
    <t>ARV00777</t>
  </si>
  <si>
    <t>ARV00778</t>
  </si>
  <si>
    <t>ARV00779</t>
  </si>
  <si>
    <t>ARV00780</t>
  </si>
  <si>
    <t>ARV00781</t>
  </si>
  <si>
    <t>ARV00782</t>
  </si>
  <si>
    <t>ARV00783</t>
  </si>
  <si>
    <t>ARV00784</t>
  </si>
  <si>
    <t>ARV00785</t>
  </si>
  <si>
    <t>ARV00786</t>
  </si>
  <si>
    <t>ARV00787</t>
  </si>
  <si>
    <t>ARV00788</t>
  </si>
  <si>
    <t>ARV00789</t>
  </si>
  <si>
    <t>ARV00790</t>
  </si>
  <si>
    <t>ARV00791</t>
  </si>
  <si>
    <t>ARV00792</t>
  </si>
  <si>
    <t>ARV00793</t>
  </si>
  <si>
    <t>ARV00794</t>
  </si>
  <si>
    <t>ARV00795</t>
  </si>
  <si>
    <t>ARV00796</t>
  </si>
  <si>
    <t>ARV00797</t>
  </si>
  <si>
    <t>ARV00798</t>
  </si>
  <si>
    <t>ARV00799</t>
  </si>
  <si>
    <t>ARV00800</t>
  </si>
  <si>
    <t>ARV00801</t>
  </si>
  <si>
    <t>ARV00802</t>
  </si>
  <si>
    <t>ARV00803</t>
  </si>
  <si>
    <t>ARV00804</t>
  </si>
  <si>
    <t>ARV00805</t>
  </si>
  <si>
    <t>ARV00806</t>
  </si>
  <si>
    <t>ARV00807</t>
  </si>
  <si>
    <t>ARV00808</t>
  </si>
  <si>
    <t>ARV00809</t>
  </si>
  <si>
    <t>ARV00810</t>
  </si>
  <si>
    <t>ARV00811</t>
  </si>
  <si>
    <t>ARV00812</t>
  </si>
  <si>
    <t>ARV00813</t>
  </si>
  <si>
    <t>ARV00814</t>
  </si>
  <si>
    <t>ARV00815</t>
  </si>
  <si>
    <t>ARV00816</t>
  </si>
  <si>
    <t>ARV00817</t>
  </si>
  <si>
    <t>ARV00818</t>
  </si>
  <si>
    <t>ARV00819</t>
  </si>
  <si>
    <t>ARV00820</t>
  </si>
  <si>
    <t>ARV00821</t>
  </si>
  <si>
    <t>ARV00822</t>
  </si>
  <si>
    <t>ARV00823</t>
  </si>
  <si>
    <t>ARV00824</t>
  </si>
  <si>
    <t>ARV00825</t>
  </si>
  <si>
    <t>ARV00826</t>
  </si>
  <si>
    <t>ARV00827</t>
  </si>
  <si>
    <t>ARV00828</t>
  </si>
  <si>
    <t>ARV00829</t>
  </si>
  <si>
    <t>ARV00830</t>
  </si>
  <si>
    <t>ARV00831</t>
  </si>
  <si>
    <t>ARV00832</t>
  </si>
  <si>
    <t>ARV00833</t>
  </si>
  <si>
    <t>ARV00834</t>
  </si>
  <si>
    <t>ARV00835</t>
  </si>
  <si>
    <t>ARV00836</t>
  </si>
  <si>
    <t>ARV00837</t>
  </si>
  <si>
    <t>ARV00838</t>
  </si>
  <si>
    <t>ARV00839</t>
  </si>
  <si>
    <t>ARV00840</t>
  </si>
  <si>
    <t>ARV00841</t>
  </si>
  <si>
    <t>ARV00842</t>
  </si>
  <si>
    <t>ARV00843</t>
  </si>
  <si>
    <t>ARV00844</t>
  </si>
  <si>
    <t>ARV00845</t>
  </si>
  <si>
    <t>ARV00846</t>
  </si>
  <si>
    <t>ARV00847</t>
  </si>
  <si>
    <t>ARV00848</t>
  </si>
  <si>
    <t>ARV00849</t>
  </si>
  <si>
    <t>ARV00850</t>
  </si>
  <si>
    <t>ARV00851</t>
  </si>
  <si>
    <t>ARV00852</t>
  </si>
  <si>
    <t>ARV00853</t>
  </si>
  <si>
    <t>ARV00854</t>
  </si>
  <si>
    <t>ARV00855</t>
  </si>
  <si>
    <t>ARV00856</t>
  </si>
  <si>
    <t>ARV00857</t>
  </si>
  <si>
    <t>ARV00858</t>
  </si>
  <si>
    <t>ARV00859</t>
  </si>
  <si>
    <t>ARV00860</t>
  </si>
  <si>
    <t>ARV00861</t>
  </si>
  <si>
    <t>ARV00862</t>
  </si>
  <si>
    <t>ARV00863</t>
  </si>
  <si>
    <t>ARV00864</t>
  </si>
  <si>
    <t>ARV00865</t>
  </si>
  <si>
    <t>ARV00866</t>
  </si>
  <si>
    <t>ARV00867</t>
  </si>
  <si>
    <t>ARV00868</t>
  </si>
  <si>
    <t>ARV00869</t>
  </si>
  <si>
    <t>ARV00870</t>
  </si>
  <si>
    <t>ARV00871</t>
  </si>
  <si>
    <t>ARV00872</t>
  </si>
  <si>
    <t>ARV00873</t>
  </si>
  <si>
    <t>ARV00874</t>
  </si>
  <si>
    <t>ARV00875</t>
  </si>
  <si>
    <t>ARV00876</t>
  </si>
  <si>
    <t>ARV00877</t>
  </si>
  <si>
    <t>ARV00878</t>
  </si>
  <si>
    <t>ARV00879</t>
  </si>
  <si>
    <t>ARV00880</t>
  </si>
  <si>
    <t>ARV00881</t>
  </si>
  <si>
    <t>ARV00882</t>
  </si>
  <si>
    <t>ARV00883</t>
  </si>
  <si>
    <t>ARV00884</t>
  </si>
  <si>
    <t>ARV00885</t>
  </si>
  <si>
    <t>ARV00886</t>
  </si>
  <si>
    <t>ARV00887</t>
  </si>
  <si>
    <t>ARV00888</t>
  </si>
  <si>
    <t>ARV00889</t>
  </si>
  <si>
    <t>ARV00890</t>
  </si>
  <si>
    <t>ARV00891</t>
  </si>
  <si>
    <t>ARV00892</t>
  </si>
  <si>
    <t>ARV00893</t>
  </si>
  <si>
    <t>ARV00894</t>
  </si>
  <si>
    <t>ARV00895</t>
  </si>
  <si>
    <t>ARV00896</t>
  </si>
  <si>
    <t>ARV00897</t>
  </si>
  <si>
    <t>ARV00898</t>
  </si>
  <si>
    <t>ARV00899</t>
  </si>
  <si>
    <t>ARV00900</t>
  </si>
  <si>
    <t>ARV00901</t>
  </si>
  <si>
    <t>ARV00902</t>
  </si>
  <si>
    <t>ARV00903</t>
  </si>
  <si>
    <t>ARV00904</t>
  </si>
  <si>
    <t>ARV00905</t>
  </si>
  <si>
    <t>ARV00906</t>
  </si>
  <si>
    <t>ARV00907</t>
  </si>
  <si>
    <t>ARV00908</t>
  </si>
  <si>
    <t>ARV00909</t>
  </si>
  <si>
    <t>ARV00910</t>
  </si>
  <si>
    <t>ARV00911</t>
  </si>
  <si>
    <t>ARV00912</t>
  </si>
  <si>
    <t>ARV00913</t>
  </si>
  <si>
    <t>ARV00914</t>
  </si>
  <si>
    <t>ARV00915</t>
  </si>
  <si>
    <t>ARV00916</t>
  </si>
  <si>
    <t>ARV00917</t>
  </si>
  <si>
    <t>ARV00918</t>
  </si>
  <si>
    <t>ARV00919</t>
  </si>
  <si>
    <t>ARV00920</t>
  </si>
  <si>
    <t>ARV00921</t>
  </si>
  <si>
    <t>ARV00922</t>
  </si>
  <si>
    <t>ARV00923</t>
  </si>
  <si>
    <t>ARV00924</t>
  </si>
  <si>
    <t>ARV00925</t>
  </si>
  <si>
    <t>ARV00926</t>
  </si>
  <si>
    <t>ARV00927</t>
  </si>
  <si>
    <t>ARV00928</t>
  </si>
  <si>
    <t>ARV00929</t>
  </si>
  <si>
    <t>ARV00930</t>
  </si>
  <si>
    <t>ARV00931</t>
  </si>
  <si>
    <t>ARV00932</t>
  </si>
  <si>
    <t>ARV00933</t>
  </si>
  <si>
    <t>ARV00934</t>
  </si>
  <si>
    <t>ARV00935</t>
  </si>
  <si>
    <t>ARV00936</t>
  </si>
  <si>
    <t>ARV00937</t>
  </si>
  <si>
    <t>ARV00938</t>
  </si>
  <si>
    <t>ARV00939</t>
  </si>
  <si>
    <t>ARV00940</t>
  </si>
  <si>
    <t>ARV00941</t>
  </si>
  <si>
    <t>ARV00942</t>
  </si>
  <si>
    <t>ARV00943</t>
  </si>
  <si>
    <t>ARV00944</t>
  </si>
  <si>
    <t>ARV00945</t>
  </si>
  <si>
    <t>ARV00946</t>
  </si>
  <si>
    <t>ARV00947</t>
  </si>
  <si>
    <t>ARV00948</t>
  </si>
  <si>
    <t>ARV00949</t>
  </si>
  <si>
    <t>ARV00950</t>
  </si>
  <si>
    <t>ARV00951</t>
  </si>
  <si>
    <t>ARV00952</t>
  </si>
  <si>
    <t>ARV00953</t>
  </si>
  <si>
    <t>ARV00954</t>
  </si>
  <si>
    <t>ARV00955</t>
  </si>
  <si>
    <t>ARV00956</t>
  </si>
  <si>
    <t>ARV00957</t>
  </si>
  <si>
    <t>ARV00958</t>
  </si>
  <si>
    <t>ARV00959</t>
  </si>
  <si>
    <t>ARV00960</t>
  </si>
  <si>
    <t>ARV00961</t>
  </si>
  <si>
    <t>ARV00962</t>
  </si>
  <si>
    <t>ARV00963</t>
  </si>
  <si>
    <t>ARV00964</t>
  </si>
  <si>
    <t>ARV00965</t>
  </si>
  <si>
    <t>ARV00966</t>
  </si>
  <si>
    <t>ARV00967</t>
  </si>
  <si>
    <t>ARV00968</t>
  </si>
  <si>
    <t>ARV00969</t>
  </si>
  <si>
    <t>ARV00970</t>
  </si>
  <si>
    <t>ARV00971</t>
  </si>
  <si>
    <t>ARV00972</t>
  </si>
  <si>
    <t>ARV00973</t>
  </si>
  <si>
    <t>ARV00974</t>
  </si>
  <si>
    <t>ARV00975</t>
  </si>
  <si>
    <t>ARV00976</t>
  </si>
  <si>
    <t>ARV00977</t>
  </si>
  <si>
    <t>ARV00978</t>
  </si>
  <si>
    <t>ARV00979</t>
  </si>
  <si>
    <t>ARV00980</t>
  </si>
  <si>
    <t>ARV00981</t>
  </si>
  <si>
    <t>ARV00982</t>
  </si>
  <si>
    <t>ARV00983</t>
  </si>
  <si>
    <t>ARV00984</t>
  </si>
  <si>
    <t>ARV00985</t>
  </si>
  <si>
    <t>ARV00986</t>
  </si>
  <si>
    <t>ARV00987</t>
  </si>
  <si>
    <t>ARV00988</t>
  </si>
  <si>
    <t>ARV00989</t>
  </si>
  <si>
    <t>ARV00990</t>
  </si>
  <si>
    <t>ARV00991</t>
  </si>
  <si>
    <t>ARV00992</t>
  </si>
  <si>
    <t>ARV00993</t>
  </si>
  <si>
    <t>ARV00994</t>
  </si>
  <si>
    <t>ARV00995</t>
  </si>
  <si>
    <t>ARV00996</t>
  </si>
  <si>
    <t>ARV00997</t>
  </si>
  <si>
    <t>ARV00998</t>
  </si>
  <si>
    <t>ARV00999</t>
  </si>
  <si>
    <t>ARV01000</t>
  </si>
  <si>
    <t>ARV01001</t>
  </si>
  <si>
    <t>ARV01002</t>
  </si>
  <si>
    <t>ARV01003</t>
  </si>
  <si>
    <t>ARV01004</t>
  </si>
  <si>
    <t>ARV01005</t>
  </si>
  <si>
    <t>ARV01006</t>
  </si>
  <si>
    <t>ARV01007</t>
  </si>
  <si>
    <t>ARV01008</t>
  </si>
  <si>
    <t>ARV01009</t>
  </si>
  <si>
    <t>ARV01010</t>
  </si>
  <si>
    <t>ARV01011</t>
  </si>
  <si>
    <t>ARV01012</t>
  </si>
  <si>
    <t>ARV01013</t>
  </si>
  <si>
    <t>ARV01014</t>
  </si>
  <si>
    <t>ARV01015</t>
  </si>
  <si>
    <t>ARV01016</t>
  </si>
  <si>
    <t>ARV01017</t>
  </si>
  <si>
    <t>ARV01018</t>
  </si>
  <si>
    <t>ARV01019</t>
  </si>
  <si>
    <t>ARV01020</t>
  </si>
  <si>
    <t>ARV01021</t>
  </si>
  <si>
    <t>ARV01022</t>
  </si>
  <si>
    <t>ARV01023</t>
  </si>
  <si>
    <t>ARV01024</t>
  </si>
  <si>
    <t>ARV01025</t>
  </si>
  <si>
    <t>ARV01026</t>
  </si>
  <si>
    <t>ARV01027</t>
  </si>
  <si>
    <t>ARV01028</t>
  </si>
  <si>
    <t>ARV01029</t>
  </si>
  <si>
    <t>ARV01030</t>
  </si>
  <si>
    <t>ARV01031</t>
  </si>
  <si>
    <t>ARV01032</t>
  </si>
  <si>
    <t>ARV01033</t>
  </si>
  <si>
    <t>ARV01034</t>
  </si>
  <si>
    <t>ARV01035</t>
  </si>
  <si>
    <t>ARV01036</t>
  </si>
  <si>
    <t>ARV01037</t>
  </si>
  <si>
    <t>ARV01038</t>
  </si>
  <si>
    <t>ARV01039</t>
  </si>
  <si>
    <t>ARV01040</t>
  </si>
  <si>
    <t>ARV01041</t>
  </si>
  <si>
    <t>ARV01042</t>
  </si>
  <si>
    <t>ARV01043</t>
  </si>
  <si>
    <t>ARV01044</t>
  </si>
  <si>
    <t>ARV01045</t>
  </si>
  <si>
    <t>ARV01046</t>
  </si>
  <si>
    <t>ARV01047</t>
  </si>
  <si>
    <t>ARV01048</t>
  </si>
  <si>
    <t>ARV01049</t>
  </si>
  <si>
    <t>ARV01050</t>
  </si>
  <si>
    <t>ARV01051</t>
  </si>
  <si>
    <t>ARV01052</t>
  </si>
  <si>
    <t>ARV01053</t>
  </si>
  <si>
    <t>ARV01054</t>
  </si>
  <si>
    <t>ARV01055</t>
  </si>
  <si>
    <t>ARV01056</t>
  </si>
  <si>
    <t>ARV01057</t>
  </si>
  <si>
    <t>ARV01058</t>
  </si>
  <si>
    <t>ARV01059</t>
  </si>
  <si>
    <t>ARV01060</t>
  </si>
  <si>
    <t>ARV01061</t>
  </si>
  <si>
    <t>ARV01062</t>
  </si>
  <si>
    <t>ARV01063</t>
  </si>
  <si>
    <t>ARV01064</t>
  </si>
  <si>
    <t>ARV01065</t>
  </si>
  <si>
    <t>ARV01066</t>
  </si>
  <si>
    <t>ARV01067</t>
  </si>
  <si>
    <t>ARV01068</t>
  </si>
  <si>
    <t>ARV01069</t>
  </si>
  <si>
    <t>ARV01070</t>
  </si>
  <si>
    <t>ARV01071</t>
  </si>
  <si>
    <t>ARV01072</t>
  </si>
  <si>
    <t>ARV01073</t>
  </si>
  <si>
    <t>ARV01074</t>
  </si>
  <si>
    <t>ARV01075</t>
  </si>
  <si>
    <t>ARV01076</t>
  </si>
  <si>
    <t>ARV01077</t>
  </si>
  <si>
    <t>ARV01078</t>
  </si>
  <si>
    <t>ARV01079</t>
  </si>
  <si>
    <t>ARV01080</t>
  </si>
  <si>
    <t>ARV01081</t>
  </si>
  <si>
    <t>ARV01082</t>
  </si>
  <si>
    <t>ARV01083</t>
  </si>
  <si>
    <t>ARV01084</t>
  </si>
  <si>
    <t>ARV01085</t>
  </si>
  <si>
    <t>ARV01086</t>
  </si>
  <si>
    <t>ARV01087</t>
  </si>
  <si>
    <t>ARV01088</t>
  </si>
  <si>
    <t>ARV01089</t>
  </si>
  <si>
    <t>ARV01090</t>
  </si>
  <si>
    <t>ARV01091</t>
  </si>
  <si>
    <t>ARV01092</t>
  </si>
  <si>
    <t>ARV01093</t>
  </si>
  <si>
    <t>ARV01094</t>
  </si>
  <si>
    <t>ARV01095</t>
  </si>
  <si>
    <t>ARV01096</t>
  </si>
  <si>
    <t>ARV01097</t>
  </si>
  <si>
    <t>ARV01098</t>
  </si>
  <si>
    <t>ARV01099</t>
  </si>
  <si>
    <t>ARV01100</t>
  </si>
  <si>
    <t>ARV01101</t>
  </si>
  <si>
    <t>ARV01102</t>
  </si>
  <si>
    <t>ARV01103</t>
  </si>
  <si>
    <t>ARV01104</t>
  </si>
  <si>
    <t>ARV01105</t>
  </si>
  <si>
    <t>ARV01106</t>
  </si>
  <si>
    <t>ARV01107</t>
  </si>
  <si>
    <t>ARV01108</t>
  </si>
  <si>
    <t>ARV01109</t>
  </si>
  <si>
    <t>ARV01110</t>
  </si>
  <si>
    <t>ARV01111</t>
  </si>
  <si>
    <t>ARV01112</t>
  </si>
  <si>
    <t>ARV01113</t>
  </si>
  <si>
    <t>ARV01114</t>
  </si>
  <si>
    <t>ARV01115</t>
  </si>
  <si>
    <t>ARV01116</t>
  </si>
  <si>
    <t>ARV01117</t>
  </si>
  <si>
    <t>ARV01118</t>
  </si>
  <si>
    <t>ARV01119</t>
  </si>
  <si>
    <t>ARV01120</t>
  </si>
  <si>
    <t>ARV01121</t>
  </si>
  <si>
    <t>ARV01122</t>
  </si>
  <si>
    <t>ARV01123</t>
  </si>
  <si>
    <t>ARV01124</t>
  </si>
  <si>
    <t>ARV01125</t>
  </si>
  <si>
    <t>ARV01126</t>
  </si>
  <si>
    <t>ARV01127</t>
  </si>
  <si>
    <t>ARV01128</t>
  </si>
  <si>
    <t>ARV01129</t>
  </si>
  <si>
    <t>ARV01130</t>
  </si>
  <si>
    <t>ARV01131</t>
  </si>
  <si>
    <t>ARV01132</t>
  </si>
  <si>
    <t>ARV01133</t>
  </si>
  <si>
    <t>ARV01134</t>
  </si>
  <si>
    <t>ARV01135</t>
  </si>
  <si>
    <t>ARV01136</t>
  </si>
  <si>
    <t>ARV01137</t>
  </si>
  <si>
    <t>ARV01138</t>
  </si>
  <si>
    <t>ARV01139</t>
  </si>
  <si>
    <t>ARV01140</t>
  </si>
  <si>
    <t>ARV01141</t>
  </si>
  <si>
    <t>ARV01142</t>
  </si>
  <si>
    <t>ARV01143</t>
  </si>
  <si>
    <t>ARV01144</t>
  </si>
  <si>
    <t>ARV01145</t>
  </si>
  <si>
    <t>ARV01146</t>
  </si>
  <si>
    <t>ARV01147</t>
  </si>
  <si>
    <t>ARV01148</t>
  </si>
  <si>
    <t>ARV01149</t>
  </si>
  <si>
    <t>ARV01150</t>
  </si>
  <si>
    <t>ARV01151</t>
  </si>
  <si>
    <t>ARV01152</t>
  </si>
  <si>
    <t>ARV01153</t>
  </si>
  <si>
    <t>ARV01154</t>
  </si>
  <si>
    <t>ARV01155</t>
  </si>
  <si>
    <t>ARV01156</t>
  </si>
  <si>
    <t>ARV01157</t>
  </si>
  <si>
    <t>ARV01158</t>
  </si>
  <si>
    <t>ARV01159</t>
  </si>
  <si>
    <t>ARV01160</t>
  </si>
  <si>
    <t>ARV01161</t>
  </si>
  <si>
    <t>ARV01162</t>
  </si>
  <si>
    <t>ARV01163</t>
  </si>
  <si>
    <t>ARV01164</t>
  </si>
  <si>
    <t>ARV01165</t>
  </si>
  <si>
    <t>ARV01166</t>
  </si>
  <si>
    <t>ARV01167</t>
  </si>
  <si>
    <t>ARV01168</t>
  </si>
  <si>
    <t>ARV01169</t>
  </si>
  <si>
    <t>ARV01170</t>
  </si>
  <si>
    <t>ARV01171</t>
  </si>
  <si>
    <t>ARV01172</t>
  </si>
  <si>
    <t>ARV01173</t>
  </si>
  <si>
    <t>ARV01174</t>
  </si>
  <si>
    <t>ARV01175</t>
  </si>
  <si>
    <t>ARV01176</t>
  </si>
  <si>
    <t>ARV01177</t>
  </si>
  <si>
    <t>ARV01178</t>
  </si>
  <si>
    <t>ARV01179</t>
  </si>
  <si>
    <t>ARV01180</t>
  </si>
  <si>
    <t>ARV01181</t>
  </si>
  <si>
    <t>ARV01182</t>
  </si>
  <si>
    <t>ARV01183</t>
  </si>
  <si>
    <t>ARV01184</t>
  </si>
  <si>
    <t>ARV01185</t>
  </si>
  <si>
    <t>ARV01186</t>
  </si>
  <si>
    <t>ARV01187</t>
  </si>
  <si>
    <t>ARV01188</t>
  </si>
  <si>
    <t>ARV01189</t>
  </si>
  <si>
    <t>ARV01190</t>
  </si>
  <si>
    <t>ARV01191</t>
  </si>
  <si>
    <t>ARV01192</t>
  </si>
  <si>
    <t>ARV01193</t>
  </si>
  <si>
    <t>ARV01194</t>
  </si>
  <si>
    <t>ARV01195</t>
  </si>
  <si>
    <t>ARV01196</t>
  </si>
  <si>
    <t>ARV01197</t>
  </si>
  <si>
    <t>ARV01198</t>
  </si>
  <si>
    <t>ARV01199</t>
  </si>
  <si>
    <t>ARV01200</t>
  </si>
  <si>
    <t>ARV01201</t>
  </si>
  <si>
    <t>ARV01202</t>
  </si>
  <si>
    <t>ARV01203</t>
  </si>
  <si>
    <t>ARV01204</t>
  </si>
  <si>
    <t>ARV01205</t>
  </si>
  <si>
    <t>ARV01206</t>
  </si>
  <si>
    <t>ARV01207</t>
  </si>
  <si>
    <t>ARV01208</t>
  </si>
  <si>
    <t>ARV01209</t>
  </si>
  <si>
    <t>ARV01210</t>
  </si>
  <si>
    <t>ARV01211</t>
  </si>
  <si>
    <t>ARV01212</t>
  </si>
  <si>
    <t>ARV01213</t>
  </si>
  <si>
    <t>ARV01214</t>
  </si>
  <si>
    <t>ARV01215</t>
  </si>
  <si>
    <t>ARV01216</t>
  </si>
  <si>
    <t>ARV01217</t>
  </si>
  <si>
    <t>ARV01218</t>
  </si>
  <si>
    <t>ARV01219</t>
  </si>
  <si>
    <t>ARV01220</t>
  </si>
  <si>
    <t>ARV01221</t>
  </si>
  <si>
    <t>ARV01222</t>
  </si>
  <si>
    <t>ARV01223</t>
  </si>
  <si>
    <t>ARV01224</t>
  </si>
  <si>
    <t>ARV01225</t>
  </si>
  <si>
    <t>ARV01226</t>
  </si>
  <si>
    <t>ARV01227</t>
  </si>
  <si>
    <t>ARV01228</t>
  </si>
  <si>
    <t>ARV01229</t>
  </si>
  <si>
    <t>ARV01230</t>
  </si>
  <si>
    <t>ARV01231</t>
  </si>
  <si>
    <t>ARV01232</t>
  </si>
  <si>
    <t>ARV01233</t>
  </si>
  <si>
    <t>ARV01234</t>
  </si>
  <si>
    <t>ARV01235</t>
  </si>
  <si>
    <t>ARV01236</t>
  </si>
  <si>
    <t>ARV01237</t>
  </si>
  <si>
    <t>ARV01238</t>
  </si>
  <si>
    <t>ARV01239</t>
  </si>
  <si>
    <t>ARV01240</t>
  </si>
  <si>
    <t>ARV01241</t>
  </si>
  <si>
    <t>ARV01242</t>
  </si>
  <si>
    <t>ARV01243</t>
  </si>
  <si>
    <t>ARV01244</t>
  </si>
  <si>
    <t>ARV01245</t>
  </si>
  <si>
    <t>ARV01246</t>
  </si>
  <si>
    <t>ARV01247</t>
  </si>
  <si>
    <t>ARV01248</t>
  </si>
  <si>
    <t>ARV01249</t>
  </si>
  <si>
    <t>ARV01250</t>
  </si>
  <si>
    <t>ARV01251</t>
  </si>
  <si>
    <t>ARV01252</t>
  </si>
  <si>
    <t>ARV01253</t>
  </si>
  <si>
    <t>ARV01254</t>
  </si>
  <si>
    <t>ARV01255</t>
  </si>
  <si>
    <t>ARV01256</t>
  </si>
  <si>
    <t>ARV01257</t>
  </si>
  <si>
    <t>ARV01258</t>
  </si>
  <si>
    <t>ARV01259</t>
  </si>
  <si>
    <t>ARV01260</t>
  </si>
  <si>
    <t>ARV01261</t>
  </si>
  <si>
    <t>ARV01262</t>
  </si>
  <si>
    <t>ARV01263</t>
  </si>
  <si>
    <t>ARV01264</t>
  </si>
  <si>
    <t>ARV01265</t>
  </si>
  <si>
    <t>ARV01266</t>
  </si>
  <si>
    <t>ARV01267</t>
  </si>
  <si>
    <t>ARV01268</t>
  </si>
  <si>
    <t>ARV01269</t>
  </si>
  <si>
    <t>ARV01270</t>
  </si>
  <si>
    <t>ARV01271</t>
  </si>
  <si>
    <t>ARV01272</t>
  </si>
  <si>
    <t>ARV01273</t>
  </si>
  <si>
    <t>ARV01274</t>
  </si>
  <si>
    <t>ARV01275</t>
  </si>
  <si>
    <t>ARV01276</t>
  </si>
  <si>
    <t>ARV01277</t>
  </si>
  <si>
    <t>ARV01278</t>
  </si>
  <si>
    <t>ARV01279</t>
  </si>
  <si>
    <t>ARV01280</t>
  </si>
  <si>
    <t>ARV01281</t>
  </si>
  <si>
    <t>ARV01282</t>
  </si>
  <si>
    <t>ARV01283</t>
  </si>
  <si>
    <t>ARV01284</t>
  </si>
  <si>
    <t>ARV01285</t>
  </si>
  <si>
    <t>ARV01286</t>
  </si>
  <si>
    <t>ARV01287</t>
  </si>
  <si>
    <t>ARV01288</t>
  </si>
  <si>
    <t>ARV01289</t>
  </si>
  <si>
    <t>ARV01290</t>
  </si>
  <si>
    <t>ARV01291</t>
  </si>
  <si>
    <t>ARV01292</t>
  </si>
  <si>
    <t>ARV01293</t>
  </si>
  <si>
    <t>ARV01294</t>
  </si>
  <si>
    <t>ARV01295</t>
  </si>
  <si>
    <t>ARV01296</t>
  </si>
  <si>
    <t>ARV01297</t>
  </si>
  <si>
    <t>ARV01298</t>
  </si>
  <si>
    <t>ARV01299</t>
  </si>
  <si>
    <t>ARV01300</t>
  </si>
  <si>
    <t>ARV01301</t>
  </si>
  <si>
    <t>ARV01302</t>
  </si>
  <si>
    <t>ARV01303</t>
  </si>
  <si>
    <t>ARV01304</t>
  </si>
  <si>
    <t>ARV01305</t>
  </si>
  <si>
    <t>ARV01306</t>
  </si>
  <si>
    <t>ARV01307</t>
  </si>
  <si>
    <t>ARV01308</t>
  </si>
  <si>
    <t>ARV01309</t>
  </si>
  <si>
    <t>ARV01310</t>
  </si>
  <si>
    <t>ARV01311</t>
  </si>
  <si>
    <t>ARV01312</t>
  </si>
  <si>
    <t>ARV01313</t>
  </si>
  <si>
    <t>ARV01314</t>
  </si>
  <si>
    <t>ARV01315</t>
  </si>
  <si>
    <t>ARV01316</t>
  </si>
  <si>
    <t>ARV01317</t>
  </si>
  <si>
    <t>ARV01318</t>
  </si>
  <si>
    <t>ARV01319</t>
  </si>
  <si>
    <t>ARV01320</t>
  </si>
  <si>
    <t>ARV01321</t>
  </si>
  <si>
    <t>ARV01322</t>
  </si>
  <si>
    <t>ARV01323</t>
  </si>
  <si>
    <t>ARV01324</t>
  </si>
  <si>
    <t>ARV01325</t>
  </si>
  <si>
    <t>ARV01326</t>
  </si>
  <si>
    <t>ARV01327</t>
  </si>
  <si>
    <t>ARV01328</t>
  </si>
  <si>
    <t>ARV01329</t>
  </si>
  <si>
    <t>ARV01330</t>
  </si>
  <si>
    <t>ARV01331</t>
  </si>
  <si>
    <t>ARV01332</t>
  </si>
  <si>
    <t>ARV01333</t>
  </si>
  <si>
    <t>ARV01334</t>
  </si>
  <si>
    <t>ARV01335</t>
  </si>
  <si>
    <t>ARV01336</t>
  </si>
  <si>
    <t>ARV01337</t>
  </si>
  <si>
    <t>ARV01338</t>
  </si>
  <si>
    <t>ARV01339</t>
  </si>
  <si>
    <t>ARV01340</t>
  </si>
  <si>
    <t>ARV01341</t>
  </si>
  <si>
    <t>ARV01342</t>
  </si>
  <si>
    <t>ARV01343</t>
  </si>
  <si>
    <t>ARV01344</t>
  </si>
  <si>
    <t>ARV01345</t>
  </si>
  <si>
    <t>ARV01346</t>
  </si>
  <si>
    <t>ARV01347</t>
  </si>
  <si>
    <t>ARV01348</t>
  </si>
  <si>
    <t>ARV01349</t>
  </si>
  <si>
    <t>ARV01350</t>
  </si>
  <si>
    <t>ARV01351</t>
  </si>
  <si>
    <t>ARV01352</t>
  </si>
  <si>
    <t>ARV01353</t>
  </si>
  <si>
    <t>ARV01354</t>
  </si>
  <si>
    <t>ARV01355</t>
  </si>
  <si>
    <t>ARV01356</t>
  </si>
  <si>
    <t>ARV01357</t>
  </si>
  <si>
    <t>ARV01358</t>
  </si>
  <si>
    <t>ARV01359</t>
  </si>
  <si>
    <t>ARV01360</t>
  </si>
  <si>
    <t>ARV01361</t>
  </si>
  <si>
    <t>ARV01362</t>
  </si>
  <si>
    <t>ARV01363</t>
  </si>
  <si>
    <t>ARV01364</t>
  </si>
  <si>
    <t>ARV01365</t>
  </si>
  <si>
    <t>ARV01366</t>
  </si>
  <si>
    <t>ARV01367</t>
  </si>
  <si>
    <t>ARV01368</t>
  </si>
  <si>
    <t>ARV01369</t>
  </si>
  <si>
    <t>ARV01370</t>
  </si>
  <si>
    <t>ARV01371</t>
  </si>
  <si>
    <t>ARV01372</t>
  </si>
  <si>
    <t>ARV01373</t>
  </si>
  <si>
    <t>ARV01374</t>
  </si>
  <si>
    <t>ARV01375</t>
  </si>
  <si>
    <t>ARV01376</t>
  </si>
  <si>
    <t>ARV01377</t>
  </si>
  <si>
    <t>ARV01378</t>
  </si>
  <si>
    <t>ARV01379</t>
  </si>
  <si>
    <t>ARV01380</t>
  </si>
  <si>
    <t>ARV01381</t>
  </si>
  <si>
    <t>ARV01382</t>
  </si>
  <si>
    <t>ARV01383</t>
  </si>
  <si>
    <t>ARV01384</t>
  </si>
  <si>
    <t>ARV01385</t>
  </si>
  <si>
    <t>ARV01386</t>
  </si>
  <si>
    <t>ARV01387</t>
  </si>
  <si>
    <t>ARV01388</t>
  </si>
  <si>
    <t>ARV01389</t>
  </si>
  <si>
    <t>ARV01390</t>
  </si>
  <si>
    <t>ARV01391</t>
  </si>
  <si>
    <t>ARV01392</t>
  </si>
  <si>
    <t>ARV01393</t>
  </si>
  <si>
    <t>ARV01394</t>
  </si>
  <si>
    <t>ARV01395</t>
  </si>
  <si>
    <t>ARV01396</t>
  </si>
  <si>
    <t>ARV01397</t>
  </si>
  <si>
    <t>ARV01398</t>
  </si>
  <si>
    <t>ARV01399</t>
  </si>
  <si>
    <t>ARV01400</t>
  </si>
  <si>
    <t>ARV01401</t>
  </si>
  <si>
    <t>ARV01402</t>
  </si>
  <si>
    <t>ARV01403</t>
  </si>
  <si>
    <t>ARV01404</t>
  </si>
  <si>
    <t>ARV01405</t>
  </si>
  <si>
    <t>ARV01406</t>
  </si>
  <si>
    <t>ARV01407</t>
  </si>
  <si>
    <t>ARV01408</t>
  </si>
  <si>
    <t>ARV01409</t>
  </si>
  <si>
    <t>ARV01410</t>
  </si>
  <si>
    <t>ARV01411</t>
  </si>
  <si>
    <t>ARV01412</t>
  </si>
  <si>
    <t>ARV01413</t>
  </si>
  <si>
    <t>ARV01414</t>
  </si>
  <si>
    <t>ARV01415</t>
  </si>
  <si>
    <t>ARV01416</t>
  </si>
  <si>
    <t>ARV01417</t>
  </si>
  <si>
    <t>ARV01418</t>
  </si>
  <si>
    <t>ARV01419</t>
  </si>
  <si>
    <t>ARV01420</t>
  </si>
  <si>
    <t>ARV01421</t>
  </si>
  <si>
    <t>ARV01422</t>
  </si>
  <si>
    <t>ARV01423</t>
  </si>
  <si>
    <t>ARV01424</t>
  </si>
  <si>
    <t>ARV01425</t>
  </si>
  <si>
    <t>ARV01426</t>
  </si>
  <si>
    <t>ARV01427</t>
  </si>
  <si>
    <t>ARV01428</t>
  </si>
  <si>
    <t>ARV01429</t>
  </si>
  <si>
    <t>ARV01430</t>
  </si>
  <si>
    <t>ARV01431</t>
  </si>
  <si>
    <t>ARV01432</t>
  </si>
  <si>
    <t>ARV01433</t>
  </si>
  <si>
    <t>ARV01434</t>
  </si>
  <si>
    <t>ARV01435</t>
  </si>
  <si>
    <t>ARV01436</t>
  </si>
  <si>
    <t>ARV01437</t>
  </si>
  <si>
    <t>ARV01438</t>
  </si>
  <si>
    <t>ARV01439</t>
  </si>
  <si>
    <t>ARV01440</t>
  </si>
  <si>
    <t>ARV01441</t>
  </si>
  <si>
    <t>ARV01442</t>
  </si>
  <si>
    <t>ARV01443</t>
  </si>
  <si>
    <t>ARV01444</t>
  </si>
  <si>
    <t>ARV01445</t>
  </si>
  <si>
    <t>ARV01446</t>
  </si>
  <si>
    <t>ARV01447</t>
  </si>
  <si>
    <t>ARV01448</t>
  </si>
  <si>
    <t>ARV01449</t>
  </si>
  <si>
    <t>ARV01450</t>
  </si>
  <si>
    <t>ARV01451</t>
  </si>
  <si>
    <t>ARV01452</t>
  </si>
  <si>
    <t>ARV01453</t>
  </si>
  <si>
    <t>ARV01454</t>
  </si>
  <si>
    <t>ARV01455</t>
  </si>
  <si>
    <t>ARV01456</t>
  </si>
  <si>
    <t>ARV01457</t>
  </si>
  <si>
    <t>ARV01458</t>
  </si>
  <si>
    <t>ARV01459</t>
  </si>
  <si>
    <t>ARV01460</t>
  </si>
  <si>
    <t>ARV01461</t>
  </si>
  <si>
    <t>ARV01462</t>
  </si>
  <si>
    <t>ARV01463</t>
  </si>
  <si>
    <t>ARV01464</t>
  </si>
  <si>
    <t>ARV01465</t>
  </si>
  <si>
    <t>ARV01466</t>
  </si>
  <si>
    <t>ARV01467</t>
  </si>
  <si>
    <t>ARV01468</t>
  </si>
  <si>
    <t>ARV01469</t>
  </si>
  <si>
    <t>ARV01470</t>
  </si>
  <si>
    <t>ARV01471</t>
  </si>
  <si>
    <t>ARV01472</t>
  </si>
  <si>
    <t>ARV01473</t>
  </si>
  <si>
    <t>ARV01474</t>
  </si>
  <si>
    <t>ARV01475</t>
  </si>
  <si>
    <t>ARV01476</t>
  </si>
  <si>
    <t>ARV01477</t>
  </si>
  <si>
    <t>ARV01478</t>
  </si>
  <si>
    <t>ARV01479</t>
  </si>
  <si>
    <t>ARV01480</t>
  </si>
  <si>
    <t>ARV01481</t>
  </si>
  <si>
    <t>ARV01482</t>
  </si>
  <si>
    <t>ARV01483</t>
  </si>
  <si>
    <t>ARV01484</t>
  </si>
  <si>
    <t>ARV01485</t>
  </si>
  <si>
    <t>ARV01486</t>
  </si>
  <si>
    <t>ARV01487</t>
  </si>
  <si>
    <t>ARV01488</t>
  </si>
  <si>
    <t>ARV01489</t>
  </si>
  <si>
    <t>ARV01490</t>
  </si>
  <si>
    <t>ARV01491</t>
  </si>
  <si>
    <t>ARV01492</t>
  </si>
  <si>
    <t>ARV01493</t>
  </si>
  <si>
    <t>ARV01494</t>
  </si>
  <si>
    <t>ARV01495</t>
  </si>
  <si>
    <t>ARV01496</t>
  </si>
  <si>
    <t>ARV01497</t>
  </si>
  <si>
    <t>ARV01498</t>
  </si>
  <si>
    <t>ARV01499</t>
  </si>
  <si>
    <t>ARV01500</t>
  </si>
  <si>
    <t>ARV01501</t>
  </si>
  <si>
    <t>ARV01502</t>
  </si>
  <si>
    <t>ARV01503</t>
  </si>
  <si>
    <t>ARV01504</t>
  </si>
  <si>
    <t>ARV01505</t>
  </si>
  <si>
    <t>ARV01506</t>
  </si>
  <si>
    <t>ARV01507</t>
  </si>
  <si>
    <t>ARV01508</t>
  </si>
  <si>
    <t>ARV01509</t>
  </si>
  <si>
    <t>ARV01510</t>
  </si>
  <si>
    <t>ARV01511</t>
  </si>
  <si>
    <t>ARV01512</t>
  </si>
  <si>
    <t>ARV01513</t>
  </si>
  <si>
    <t>ARV01514</t>
  </si>
  <si>
    <t>ARV01515</t>
  </si>
  <si>
    <t>ARV01516</t>
  </si>
  <si>
    <t>ARV01517</t>
  </si>
  <si>
    <t>ARV01518</t>
  </si>
  <si>
    <t>ARV01519</t>
  </si>
  <si>
    <t>ARV01520</t>
  </si>
  <si>
    <t>ARV01521</t>
  </si>
  <si>
    <t>ARV01522</t>
  </si>
  <si>
    <t>ARV01523</t>
  </si>
  <si>
    <t>ARV01524</t>
  </si>
  <si>
    <t>ARV01525</t>
  </si>
  <si>
    <t>ARV01526</t>
  </si>
  <si>
    <t>ARV01527</t>
  </si>
  <si>
    <t>ARV01528</t>
  </si>
  <si>
    <t>ARV01529</t>
  </si>
  <si>
    <t>ARV01530</t>
  </si>
  <si>
    <t>ARV01531</t>
  </si>
  <si>
    <t>ARV01532</t>
  </si>
  <si>
    <t>ARV01533</t>
  </si>
  <si>
    <t>ARV01534</t>
  </si>
  <si>
    <t>ARV01535</t>
  </si>
  <si>
    <t>ARV01536</t>
  </si>
  <si>
    <t>ARV01537</t>
  </si>
  <si>
    <t>ARV01538</t>
  </si>
  <si>
    <t>ARV01539</t>
  </si>
  <si>
    <t>ARV01540</t>
  </si>
  <si>
    <t>ARV01541</t>
  </si>
  <si>
    <t>ARV01542</t>
  </si>
  <si>
    <t>ARV01543</t>
  </si>
  <si>
    <t>ARV01544</t>
  </si>
  <si>
    <t>ARV01545</t>
  </si>
  <si>
    <t>ARV01546</t>
  </si>
  <si>
    <t>ARV01547</t>
  </si>
  <si>
    <t>ARV01548</t>
  </si>
  <si>
    <t>ARV01549</t>
  </si>
  <si>
    <t>ARV01550</t>
  </si>
  <si>
    <t>ARV01551</t>
  </si>
  <si>
    <t>ARV01552</t>
  </si>
  <si>
    <t>ARV01553</t>
  </si>
  <si>
    <t>ARV01554</t>
  </si>
  <si>
    <t>ARV01555</t>
  </si>
  <si>
    <t>ARV01556</t>
  </si>
  <si>
    <t>ARV01557</t>
  </si>
  <si>
    <t>ARV01558</t>
  </si>
  <si>
    <t>ARV01559</t>
  </si>
  <si>
    <t>ARV01560</t>
  </si>
  <si>
    <t>ARV01561</t>
  </si>
  <si>
    <t>ARV01562</t>
  </si>
  <si>
    <t>ARV01563</t>
  </si>
  <si>
    <t>ARV01564</t>
  </si>
  <si>
    <t>ARV01565</t>
  </si>
  <si>
    <t>ARV01566</t>
  </si>
  <si>
    <t>ARV01567</t>
  </si>
  <si>
    <t>ARV01568</t>
  </si>
  <si>
    <t>ARV01569</t>
  </si>
  <si>
    <t>ARV01570</t>
  </si>
  <si>
    <t>ARV01571</t>
  </si>
  <si>
    <t>ARV01572</t>
  </si>
  <si>
    <t>ARV01573</t>
  </si>
  <si>
    <t>ARV01574</t>
  </si>
  <si>
    <t>ARV01575</t>
  </si>
  <si>
    <t>ARV01576</t>
  </si>
  <si>
    <t>ARV01577</t>
  </si>
  <si>
    <t>ARV01578</t>
  </si>
  <si>
    <t>ARV01579</t>
  </si>
  <si>
    <t>ARV01580</t>
  </si>
  <si>
    <t>ARV01581</t>
  </si>
  <si>
    <t>ARV01582</t>
  </si>
  <si>
    <t>ARV01583</t>
  </si>
  <si>
    <t>ARV01584</t>
  </si>
  <si>
    <t>ARV01585</t>
  </si>
  <si>
    <t>ARV01586</t>
  </si>
  <si>
    <t>ARV01587</t>
  </si>
  <si>
    <t>ARV01588</t>
  </si>
  <si>
    <t>ARV01589</t>
  </si>
  <si>
    <t>ARV01590</t>
  </si>
  <si>
    <t>ARV01591</t>
  </si>
  <si>
    <t>ARV01592</t>
  </si>
  <si>
    <t>ARV01593</t>
  </si>
  <si>
    <t>ARV01594</t>
  </si>
  <si>
    <t>ARV01595</t>
  </si>
  <si>
    <t>ARV01596</t>
  </si>
  <si>
    <t>ARV01597</t>
  </si>
  <si>
    <t>ARV01598</t>
  </si>
  <si>
    <t>ARV01599</t>
  </si>
  <si>
    <t>ARV01600</t>
  </si>
  <si>
    <t>ARV01601</t>
  </si>
  <si>
    <t>ARV01602</t>
  </si>
  <si>
    <t>ARV01603</t>
  </si>
  <si>
    <t>ARV01604</t>
  </si>
  <si>
    <t>ARV01605</t>
  </si>
  <si>
    <t>ARV01606</t>
  </si>
  <si>
    <t>ARV01607</t>
  </si>
  <si>
    <t>ARV01608</t>
  </si>
  <si>
    <t>ARV01609</t>
  </si>
  <si>
    <t>ARV01610</t>
  </si>
  <si>
    <t>ARV01611</t>
  </si>
  <si>
    <t>ARV01612</t>
  </si>
  <si>
    <t>ARV01613</t>
  </si>
  <si>
    <t>ARV01614</t>
  </si>
  <si>
    <t>ARV01615</t>
  </si>
  <si>
    <t>ARV01616</t>
  </si>
  <si>
    <t>ARV01617</t>
  </si>
  <si>
    <t>ARV01618</t>
  </si>
  <si>
    <t>ARV01619</t>
  </si>
  <si>
    <t>ARV01620</t>
  </si>
  <si>
    <t>ARV01621</t>
  </si>
  <si>
    <t>ARV01622</t>
  </si>
  <si>
    <t>ARV01623</t>
  </si>
  <si>
    <t>ARV01624</t>
  </si>
  <si>
    <t>ARV01625</t>
  </si>
  <si>
    <t>ARV01626</t>
  </si>
  <si>
    <t>ARV01627</t>
  </si>
  <si>
    <t>ARV01628</t>
  </si>
  <si>
    <t>ARV01629</t>
  </si>
  <si>
    <t>ARV01630</t>
  </si>
  <si>
    <t>ARV01631</t>
  </si>
  <si>
    <t>ARV01632</t>
  </si>
  <si>
    <t>ARV01633</t>
  </si>
  <si>
    <t>ARV01634</t>
  </si>
  <si>
    <t>ARV01635</t>
  </si>
  <si>
    <t>ARV01636</t>
  </si>
  <si>
    <t>ARV01637</t>
  </si>
  <si>
    <t>ARV01638</t>
  </si>
  <si>
    <t>ARV01639</t>
  </si>
  <si>
    <t>ARV01640</t>
  </si>
  <si>
    <t>ARV01641</t>
  </si>
  <si>
    <t>ARV01642</t>
  </si>
  <si>
    <t>ARV01643</t>
  </si>
  <si>
    <t>ARV01644</t>
  </si>
  <si>
    <t>ARV01645</t>
  </si>
  <si>
    <t>ARV01646</t>
  </si>
  <si>
    <t>ARV01647</t>
  </si>
  <si>
    <t>ARV01648</t>
  </si>
  <si>
    <t>ARV01649</t>
  </si>
  <si>
    <t>ARV01650</t>
  </si>
  <si>
    <t>ARV01651</t>
  </si>
  <si>
    <t>ARV01652</t>
  </si>
  <si>
    <t>ARV01653</t>
  </si>
  <si>
    <t>ARV01654</t>
  </si>
  <si>
    <t>ARV01655</t>
  </si>
  <si>
    <t>ARV01656</t>
  </si>
  <si>
    <t>ARV01657</t>
  </si>
  <si>
    <t>ARV01658</t>
  </si>
  <si>
    <t>ARV01659</t>
  </si>
  <si>
    <t>ARV01660</t>
  </si>
  <si>
    <t>ARV01661</t>
  </si>
  <si>
    <t>ARV01662</t>
  </si>
  <si>
    <t>ARV01663</t>
  </si>
  <si>
    <t>ARV01664</t>
  </si>
  <si>
    <t>ARV01665</t>
  </si>
  <si>
    <t>ARV01666</t>
  </si>
  <si>
    <t>ARV01667</t>
  </si>
  <si>
    <t>ARV01668</t>
  </si>
  <si>
    <t>ARV01669</t>
  </si>
  <si>
    <t>ARV01670</t>
  </si>
  <si>
    <t>ARV01671</t>
  </si>
  <si>
    <t>ARV01672</t>
  </si>
  <si>
    <t>ARV01673</t>
  </si>
  <si>
    <t>ARV01674</t>
  </si>
  <si>
    <t>ARV01675</t>
  </si>
  <si>
    <t>ARV01676</t>
  </si>
  <si>
    <t>ARV01677</t>
  </si>
  <si>
    <t>ARV01678</t>
  </si>
  <si>
    <t>ARV01679</t>
  </si>
  <si>
    <t>ARV01680</t>
  </si>
  <si>
    <t>ARV01681</t>
  </si>
  <si>
    <t>ARV01682</t>
  </si>
  <si>
    <t>ARV01683</t>
  </si>
  <si>
    <t>ARV01684</t>
  </si>
  <si>
    <t>ARV01685</t>
  </si>
  <si>
    <t>ARV01686</t>
  </si>
  <si>
    <t>ARV01687</t>
  </si>
  <si>
    <t>ARV01688</t>
  </si>
  <si>
    <t>ARV01689</t>
  </si>
  <si>
    <t>ARV01690</t>
  </si>
  <si>
    <t>ARV01691</t>
  </si>
  <si>
    <t>ARV01692</t>
  </si>
  <si>
    <t>ARV01693</t>
  </si>
  <si>
    <t>ARV01694</t>
  </si>
  <si>
    <t>ARV01695</t>
  </si>
  <si>
    <t>ARV01696</t>
  </si>
  <si>
    <t>ARV01697</t>
  </si>
  <si>
    <t>ARV01698</t>
  </si>
  <si>
    <t>ARV01699</t>
  </si>
  <si>
    <t>ARV01700</t>
  </si>
  <si>
    <t>ARV01701</t>
  </si>
  <si>
    <t>ARV01702</t>
  </si>
  <si>
    <t>ARV01703</t>
  </si>
  <si>
    <t>ARV01704</t>
  </si>
  <si>
    <t>ARV01705</t>
  </si>
  <si>
    <t>ARV01706</t>
  </si>
  <si>
    <t>ARV01707</t>
  </si>
  <si>
    <t>ARV01708</t>
  </si>
  <si>
    <t>ARV01709</t>
  </si>
  <si>
    <t>ARV01710</t>
  </si>
  <si>
    <t>ARV01711</t>
  </si>
  <si>
    <t>ARV01712</t>
  </si>
  <si>
    <t>ARV01713</t>
  </si>
  <si>
    <t>ARV01714</t>
  </si>
  <si>
    <t>ARV01715</t>
  </si>
  <si>
    <t>ARV01716</t>
  </si>
  <si>
    <t>ARV01717</t>
  </si>
  <si>
    <t>ARV01718</t>
  </si>
  <si>
    <t>ARV01719</t>
  </si>
  <si>
    <t>ARV01720</t>
  </si>
  <si>
    <t>ARV01721</t>
  </si>
  <si>
    <t>ARV01722</t>
  </si>
  <si>
    <t>ARV01723</t>
  </si>
  <si>
    <t>ARV01724</t>
  </si>
  <si>
    <t>ARV01725</t>
  </si>
  <si>
    <t>ARV01726</t>
  </si>
  <si>
    <t>ARV01727</t>
  </si>
  <si>
    <t>ARV01728</t>
  </si>
  <si>
    <t>ARV01729</t>
  </si>
  <si>
    <t>ARV01730</t>
  </si>
  <si>
    <t>ARV01731</t>
  </si>
  <si>
    <t>ARV01732</t>
  </si>
  <si>
    <t>ARV01733</t>
  </si>
  <si>
    <t>ARV01734</t>
  </si>
  <si>
    <t>ARV01735</t>
  </si>
  <si>
    <t>ARV01736</t>
  </si>
  <si>
    <t>ARV01737</t>
  </si>
  <si>
    <t>ARV01738</t>
  </si>
  <si>
    <t>ARV01739</t>
  </si>
  <si>
    <t>ARV01740</t>
  </si>
  <si>
    <t>ARV01741</t>
  </si>
  <si>
    <t>ARV01742</t>
  </si>
  <si>
    <t>ARV01743</t>
  </si>
  <si>
    <t>ARV01744</t>
  </si>
  <si>
    <t>ARV01745</t>
  </si>
  <si>
    <t>ARV01746</t>
  </si>
  <si>
    <t>ARV01747</t>
  </si>
  <si>
    <t>ARV01748</t>
  </si>
  <si>
    <t>ARV01749</t>
  </si>
  <si>
    <t>ARV01750</t>
  </si>
  <si>
    <t>ARV01751</t>
  </si>
  <si>
    <t>ARV01752</t>
  </si>
  <si>
    <t>ARV01753</t>
  </si>
  <si>
    <t>ARV01754</t>
  </si>
  <si>
    <t>ARV01755</t>
  </si>
  <si>
    <t>ARV01756</t>
  </si>
  <si>
    <t>ARV01757</t>
  </si>
  <si>
    <t>ARV01758</t>
  </si>
  <si>
    <t>ARV01759</t>
  </si>
  <si>
    <t>ARV01760</t>
  </si>
  <si>
    <t>ARV01761</t>
  </si>
  <si>
    <t>ARV01762</t>
  </si>
  <si>
    <t>ARV01763</t>
  </si>
  <si>
    <t>ARV01764</t>
  </si>
  <si>
    <t>ARV01765</t>
  </si>
  <si>
    <t>ARV01766</t>
  </si>
  <si>
    <t>ARV01767</t>
  </si>
  <si>
    <t>ARV01768</t>
  </si>
  <si>
    <t>ARV01769</t>
  </si>
  <si>
    <t>ARV01770</t>
  </si>
  <si>
    <t>ARV01771</t>
  </si>
  <si>
    <t>ARV01772</t>
  </si>
  <si>
    <t>ARV01773</t>
  </si>
  <si>
    <t>ARV01774</t>
  </si>
  <si>
    <t>ARV01775</t>
  </si>
  <si>
    <t>ARV01776</t>
  </si>
  <si>
    <t>ARV01777</t>
  </si>
  <si>
    <t>ARV01778</t>
  </si>
  <si>
    <t>ARV01779</t>
  </si>
  <si>
    <t>ARV01780</t>
  </si>
  <si>
    <t>ARV01781</t>
  </si>
  <si>
    <t>ARV01782</t>
  </si>
  <si>
    <t>ARV01783</t>
  </si>
  <si>
    <t>ARV01784</t>
  </si>
  <si>
    <t>ARV01785</t>
  </si>
  <si>
    <t>ARV01786</t>
  </si>
  <si>
    <t>ARV01787</t>
  </si>
  <si>
    <t>ARV01788</t>
  </si>
  <si>
    <t>ARV01789</t>
  </si>
  <si>
    <t>ARV01790</t>
  </si>
  <si>
    <t>ARV01791</t>
  </si>
  <si>
    <t>ARV01792</t>
  </si>
  <si>
    <t>ARV01793</t>
  </si>
  <si>
    <t>ARV01794</t>
  </si>
  <si>
    <t>ARV01795</t>
  </si>
  <si>
    <t>ARV01796</t>
  </si>
  <si>
    <t>ARV01797</t>
  </si>
  <si>
    <t>ARV01798</t>
  </si>
  <si>
    <t>ARV01799</t>
  </si>
  <si>
    <t>ARV01800</t>
  </si>
  <si>
    <t>ARV01801</t>
  </si>
  <si>
    <t>ARV01802</t>
  </si>
  <si>
    <t>ARV01803</t>
  </si>
  <si>
    <t>ARV01804</t>
  </si>
  <si>
    <t>ARV01805</t>
  </si>
  <si>
    <t>ARV01806</t>
  </si>
  <si>
    <t>ARV01807</t>
  </si>
  <si>
    <t>ARV01808</t>
  </si>
  <si>
    <t>ARV01809</t>
  </si>
  <si>
    <t>ARV01810</t>
  </si>
  <si>
    <t>ARV01811</t>
  </si>
  <si>
    <t>ARV01812</t>
  </si>
  <si>
    <t>ARV01813</t>
  </si>
  <si>
    <t>ARV01814</t>
  </si>
  <si>
    <t>ARV01815</t>
  </si>
  <si>
    <t>ARV01816</t>
  </si>
  <si>
    <t>ARV01817</t>
  </si>
  <si>
    <t>ARV01818</t>
  </si>
  <si>
    <t>ARV01819</t>
  </si>
  <si>
    <t>ARV01820</t>
  </si>
  <si>
    <t>ARV01821</t>
  </si>
  <si>
    <t>ARV01822</t>
  </si>
  <si>
    <t>ARV01823</t>
  </si>
  <si>
    <t>ARV01824</t>
  </si>
  <si>
    <t>ARV01825</t>
  </si>
  <si>
    <t>ARV01826</t>
  </si>
  <si>
    <t>ARV01827</t>
  </si>
  <si>
    <t>ARV01828</t>
  </si>
  <si>
    <t>ARV01829</t>
  </si>
  <si>
    <t>ARV01830</t>
  </si>
  <si>
    <t>ARV01831</t>
  </si>
  <si>
    <t>ARV01832</t>
  </si>
  <si>
    <t>ARV01833</t>
  </si>
  <si>
    <t>ARV01834</t>
  </si>
  <si>
    <t>ARV01835</t>
  </si>
  <si>
    <t>ARV01836</t>
  </si>
  <si>
    <t>ARV01837</t>
  </si>
  <si>
    <t>ARV01838</t>
  </si>
  <si>
    <t>ARV01839</t>
  </si>
  <si>
    <t>ARV01840</t>
  </si>
  <si>
    <t>ARV01841</t>
  </si>
  <si>
    <t>ARV01842</t>
  </si>
  <si>
    <t>ARV01843</t>
  </si>
  <si>
    <t>ARV01844</t>
  </si>
  <si>
    <t>ARV01845</t>
  </si>
  <si>
    <t>ARV01846</t>
  </si>
  <si>
    <t>ARV01847</t>
  </si>
  <si>
    <t>ARV01848</t>
  </si>
  <si>
    <t>ARV01849</t>
  </si>
  <si>
    <t>ARV01850</t>
  </si>
  <si>
    <t>ARV01851</t>
  </si>
  <si>
    <t>ARV01852</t>
  </si>
  <si>
    <t>ARV01853</t>
  </si>
  <si>
    <t>ARV01854</t>
  </si>
  <si>
    <t>ARV01855</t>
  </si>
  <si>
    <t>ARV01856</t>
  </si>
  <si>
    <t>ARV01857</t>
  </si>
  <si>
    <t>ARV01858</t>
  </si>
  <si>
    <t>ARV01859</t>
  </si>
  <si>
    <t>ARV01860</t>
  </si>
  <si>
    <t>ARV01861</t>
  </si>
  <si>
    <t>ARV01862</t>
  </si>
  <si>
    <t>ARV01863</t>
  </si>
  <si>
    <t>ARV01864</t>
  </si>
  <si>
    <t>ARV01865</t>
  </si>
  <si>
    <t>ARV01866</t>
  </si>
  <si>
    <t>ARV01867</t>
  </si>
  <si>
    <t>ARV01868</t>
  </si>
  <si>
    <t>ARV01869</t>
  </si>
  <si>
    <t>ARV01870</t>
  </si>
  <si>
    <t>ARV01871</t>
  </si>
  <si>
    <t>ARV01872</t>
  </si>
  <si>
    <t>ARV01873</t>
  </si>
  <si>
    <t>ARV01874</t>
  </si>
  <si>
    <t>ARV01875</t>
  </si>
  <si>
    <t>ARV01876</t>
  </si>
  <si>
    <t>ARV01877</t>
  </si>
  <si>
    <t>ARV01878</t>
  </si>
  <si>
    <t>ARV01879</t>
  </si>
  <si>
    <t>ARV01880</t>
  </si>
  <si>
    <t>ARV01881</t>
  </si>
  <si>
    <t>ARV01882</t>
  </si>
  <si>
    <t>ARV01883</t>
  </si>
  <si>
    <t>ARV01884</t>
  </si>
  <si>
    <t>ARV01885</t>
  </si>
  <si>
    <t>ARV01886</t>
  </si>
  <si>
    <t>ARV01887</t>
  </si>
  <si>
    <t>ARV01888</t>
  </si>
  <si>
    <t>ARV01889</t>
  </si>
  <si>
    <t>ARV01890</t>
  </si>
  <si>
    <t>ARV01891</t>
  </si>
  <si>
    <t>ARV01892</t>
  </si>
  <si>
    <t>ARV01893</t>
  </si>
  <si>
    <t>ARV01894</t>
  </si>
  <si>
    <t>ARV01895</t>
  </si>
  <si>
    <t>ARV01896</t>
  </si>
  <si>
    <t>ARV01897</t>
  </si>
  <si>
    <t>ARV01898</t>
  </si>
  <si>
    <t>ARV01899</t>
  </si>
  <si>
    <t>ARV01900</t>
  </si>
  <si>
    <t>ARV01901</t>
  </si>
  <si>
    <t>ARV01902</t>
  </si>
  <si>
    <t>ARV01903</t>
  </si>
  <si>
    <t>ARV01904</t>
  </si>
  <si>
    <t>ARV01905</t>
  </si>
  <si>
    <t>ARV01906</t>
  </si>
  <si>
    <t>ARV01907</t>
  </si>
  <si>
    <t>ARV01908</t>
  </si>
  <si>
    <t>ARV01909</t>
  </si>
  <si>
    <t>ARV01910</t>
  </si>
  <si>
    <t>ARV01911</t>
  </si>
  <si>
    <t>ARV01912</t>
  </si>
  <si>
    <t>ARV01913</t>
  </si>
  <si>
    <t>ARV01914</t>
  </si>
  <si>
    <t>ARV01915</t>
  </si>
  <si>
    <t>ARV01916</t>
  </si>
  <si>
    <t>ARV01917</t>
  </si>
  <si>
    <t>ARV01918</t>
  </si>
  <si>
    <t>ARV01919</t>
  </si>
  <si>
    <t>ARV01920</t>
  </si>
  <si>
    <t>ARV01921</t>
  </si>
  <si>
    <t>ARV01922</t>
  </si>
  <si>
    <t>ARV01923</t>
  </si>
  <si>
    <t>ARV01924</t>
  </si>
  <si>
    <t>ARV01925</t>
  </si>
  <si>
    <t>ARV01926</t>
  </si>
  <si>
    <t>ARV01927</t>
  </si>
  <si>
    <t>ARV01928</t>
  </si>
  <si>
    <t>ARV01929</t>
  </si>
  <si>
    <t>ARV01930</t>
  </si>
  <si>
    <t>ARV01931</t>
  </si>
  <si>
    <t>ARV01932</t>
  </si>
  <si>
    <t>ARV01933</t>
  </si>
  <si>
    <t>ARV01934</t>
  </si>
  <si>
    <t>ARV01935</t>
  </si>
  <si>
    <t>ARV01936</t>
  </si>
  <si>
    <t>ARV01937</t>
  </si>
  <si>
    <t>ARV01938</t>
  </si>
  <si>
    <t>ARV01939</t>
  </si>
  <si>
    <t>ARV01940</t>
  </si>
  <si>
    <t>ARV01941</t>
  </si>
  <si>
    <t>ARV01942</t>
  </si>
  <si>
    <t>ARV01943</t>
  </si>
  <si>
    <t>ARV01944</t>
  </si>
  <si>
    <t>ARV01945</t>
  </si>
  <si>
    <t>ARV01946</t>
  </si>
  <si>
    <t>ARV01947</t>
  </si>
  <si>
    <t>ARV01948</t>
  </si>
  <si>
    <t>ARV01949</t>
  </si>
  <si>
    <t>ARV01950</t>
  </si>
  <si>
    <t>ARV01951</t>
  </si>
  <si>
    <t>ARV01952</t>
  </si>
  <si>
    <t>ARV01953</t>
  </si>
  <si>
    <t>ARV01954</t>
  </si>
  <si>
    <t>ARV01955</t>
  </si>
  <si>
    <t>ARV01956</t>
  </si>
  <si>
    <t>ARV01957</t>
  </si>
  <si>
    <t>ARV01958</t>
  </si>
  <si>
    <t>ARV01959</t>
  </si>
  <si>
    <t>ARV01960</t>
  </si>
  <si>
    <t>ARV01961</t>
  </si>
  <si>
    <t>ARV01962</t>
  </si>
  <si>
    <t>ARV01963</t>
  </si>
  <si>
    <t>ARV01964</t>
  </si>
  <si>
    <t>ARV01965</t>
  </si>
  <si>
    <t>ARV01966</t>
  </si>
  <si>
    <t>ARV01967</t>
  </si>
  <si>
    <t>ARV01968</t>
  </si>
  <si>
    <t>ARV01969</t>
  </si>
  <si>
    <t>ARV01970</t>
  </si>
  <si>
    <t>ARV01971</t>
  </si>
  <si>
    <t>ARV01972</t>
  </si>
  <si>
    <t>ARV01973</t>
  </si>
  <si>
    <t>ARV01974</t>
  </si>
  <si>
    <t>ARV01975</t>
  </si>
  <si>
    <t>ARV01976</t>
  </si>
  <si>
    <t>ARV01977</t>
  </si>
  <si>
    <t>ARV01978</t>
  </si>
  <si>
    <t>ARV01979</t>
  </si>
  <si>
    <t>ARV01980</t>
  </si>
  <si>
    <t>ARV01981</t>
  </si>
  <si>
    <t>ARV01982</t>
  </si>
  <si>
    <t>ARV01983</t>
  </si>
  <si>
    <t>ARV01984</t>
  </si>
  <si>
    <t>ARV01985</t>
  </si>
  <si>
    <t>ARV01986</t>
  </si>
  <si>
    <t>ARV01987</t>
  </si>
  <si>
    <t>ARV01988</t>
  </si>
  <si>
    <t>ARV01989</t>
  </si>
  <si>
    <t>ARV01990</t>
  </si>
  <si>
    <t>ARV01991</t>
  </si>
  <si>
    <t>ARV01992</t>
  </si>
  <si>
    <t>ARV01993</t>
  </si>
  <si>
    <t>ARV01994</t>
  </si>
  <si>
    <t>ARV01995</t>
  </si>
  <si>
    <t>ARV01996</t>
  </si>
  <si>
    <t>ARV01997</t>
  </si>
  <si>
    <t>ARV01998</t>
  </si>
  <si>
    <t>ARV01999</t>
  </si>
  <si>
    <t>ARV02000</t>
  </si>
  <si>
    <t>ARV02001</t>
  </si>
  <si>
    <t>ARV02002</t>
  </si>
  <si>
    <t>ARV02003</t>
  </si>
  <si>
    <t>ARV02004</t>
  </si>
  <si>
    <t>ARV02005</t>
  </si>
  <si>
    <t>ARV02006</t>
  </si>
  <si>
    <t>ARV02007</t>
  </si>
  <si>
    <t>ARV02008</t>
  </si>
  <si>
    <t>ARV02009</t>
  </si>
  <si>
    <t>ARV02010</t>
  </si>
  <si>
    <t>ARV02011</t>
  </si>
  <si>
    <t>ARV02012</t>
  </si>
  <si>
    <t>ARV02013</t>
  </si>
  <si>
    <t>ARV02014</t>
  </si>
  <si>
    <t>ARV02015</t>
  </si>
  <si>
    <t>ARV02016</t>
  </si>
  <si>
    <t>ARV02017</t>
  </si>
  <si>
    <t>ARV02018</t>
  </si>
  <si>
    <t>ARV02019</t>
  </si>
  <si>
    <t>ARV02020</t>
  </si>
  <si>
    <t>ARV02021</t>
  </si>
  <si>
    <t>ARV02022</t>
  </si>
  <si>
    <t>ARV02023</t>
  </si>
  <si>
    <t>ARV02024</t>
  </si>
  <si>
    <t>ARV02025</t>
  </si>
  <si>
    <t>ARV02026</t>
  </si>
  <si>
    <t>ARV02027</t>
  </si>
  <si>
    <t>ARV02028</t>
  </si>
  <si>
    <t>ARV02029</t>
  </si>
  <si>
    <t>ARV02030</t>
  </si>
  <si>
    <t>ARV02031</t>
  </si>
  <si>
    <t>ARV02032</t>
  </si>
  <si>
    <t>ARV02033</t>
  </si>
  <si>
    <t>ARV02034</t>
  </si>
  <si>
    <t>ARV02035</t>
  </si>
  <si>
    <t>ARV02036</t>
  </si>
  <si>
    <t>ARV02037</t>
  </si>
  <si>
    <t>ARV02038</t>
  </si>
  <si>
    <t>ARV02039</t>
  </si>
  <si>
    <t>ARV02040</t>
  </si>
  <si>
    <t>ARV02041</t>
  </si>
  <si>
    <t>ARV02042</t>
  </si>
  <si>
    <t>ARV02043</t>
  </si>
  <si>
    <t>ARV02044</t>
  </si>
  <si>
    <t>ARV02045</t>
  </si>
  <si>
    <t>ARV02046</t>
  </si>
  <si>
    <t>ARV02047</t>
  </si>
  <si>
    <t>ARV02048</t>
  </si>
  <si>
    <t>ARV02049</t>
  </si>
  <si>
    <t>ARV02050</t>
  </si>
  <si>
    <t>ARV02051</t>
  </si>
  <si>
    <t>ARV02052</t>
  </si>
  <si>
    <t>ARV02053</t>
  </si>
  <si>
    <t>ARV02054</t>
  </si>
  <si>
    <t>ARV02055</t>
  </si>
  <si>
    <t>ARV02056</t>
  </si>
  <si>
    <t>ARV02057</t>
  </si>
  <si>
    <t>ARV02058</t>
  </si>
  <si>
    <t>ARV02059</t>
  </si>
  <si>
    <t>ARV02060</t>
  </si>
  <si>
    <t>ARV02061</t>
  </si>
  <si>
    <t>ARV02062</t>
  </si>
  <si>
    <t>ARV02063</t>
  </si>
  <si>
    <t>ARV02064</t>
  </si>
  <si>
    <t>ARV02065</t>
  </si>
  <si>
    <t>ARV02066</t>
  </si>
  <si>
    <t>ARV02067</t>
  </si>
  <si>
    <t>ARV02068</t>
  </si>
  <si>
    <t>ARV02069</t>
  </si>
  <si>
    <t>ARV02070</t>
  </si>
  <si>
    <t>ARV02071</t>
  </si>
  <si>
    <t>ARV02072</t>
  </si>
  <si>
    <t>ARV02073</t>
  </si>
  <si>
    <t>ARV02074</t>
  </si>
  <si>
    <t>ARV02075</t>
  </si>
  <si>
    <t>ARV02076</t>
  </si>
  <si>
    <t>ARV02077</t>
  </si>
  <si>
    <t>ARV02078</t>
  </si>
  <si>
    <t>ARV02079</t>
  </si>
  <si>
    <t>ARV02080</t>
  </si>
  <si>
    <t>ARV02081</t>
  </si>
  <si>
    <t>ARV02082</t>
  </si>
  <si>
    <t>ARV02083</t>
  </si>
  <si>
    <t>ARV02084</t>
  </si>
  <si>
    <t>ARV02085</t>
  </si>
  <si>
    <t>ARV02086</t>
  </si>
  <si>
    <t>ARV02087</t>
  </si>
  <si>
    <t>ARV02088</t>
  </si>
  <si>
    <t>ARV02089</t>
  </si>
  <si>
    <t>ARV02090</t>
  </si>
  <si>
    <t>ARV02091</t>
  </si>
  <si>
    <t>ARV02092</t>
  </si>
  <si>
    <t>ARV02093</t>
  </si>
  <si>
    <t>ARV02094</t>
  </si>
  <si>
    <t>ARV02095</t>
  </si>
  <si>
    <t>ARV02096</t>
  </si>
  <si>
    <t>ARV02097</t>
  </si>
  <si>
    <t>ARV02098</t>
  </si>
  <si>
    <t>ARV02099</t>
  </si>
  <si>
    <t>ARV02100</t>
  </si>
  <si>
    <t>ARV02101</t>
  </si>
  <si>
    <t>ARV02102</t>
  </si>
  <si>
    <t>ARV02103</t>
  </si>
  <si>
    <t>ARV02104</t>
  </si>
  <si>
    <t>ARV02105</t>
  </si>
  <si>
    <t>ARV02106</t>
  </si>
  <si>
    <t>ARV02107</t>
  </si>
  <si>
    <t>ARV02108</t>
  </si>
  <si>
    <t>ARV02109</t>
  </si>
  <si>
    <t>ARV02110</t>
  </si>
  <si>
    <t>ARV02111</t>
  </si>
  <si>
    <t>ARV02112</t>
  </si>
  <si>
    <t>ARV02113</t>
  </si>
  <si>
    <t>ARV02114</t>
  </si>
  <si>
    <t>ARV02115</t>
  </si>
  <si>
    <t>ARV02116</t>
  </si>
  <si>
    <t>ARV02117</t>
  </si>
  <si>
    <t>ARV02118</t>
  </si>
  <si>
    <t>ARV02119</t>
  </si>
  <si>
    <t>ARV02120</t>
  </si>
  <si>
    <t>ARV02121</t>
  </si>
  <si>
    <t>ARV02122</t>
  </si>
  <si>
    <t>ARV02123</t>
  </si>
  <si>
    <t>ARV02124</t>
  </si>
  <si>
    <t>ARV02125</t>
  </si>
  <si>
    <t>ARV02126</t>
  </si>
  <si>
    <t>ARV02127</t>
  </si>
  <si>
    <t>ARV02128</t>
  </si>
  <si>
    <t>ARV02129</t>
  </si>
  <si>
    <t>ARV02130</t>
  </si>
  <si>
    <t>ARV02131</t>
  </si>
  <si>
    <t>ARV02132</t>
  </si>
  <si>
    <t>ARV02133</t>
  </si>
  <si>
    <t>ARV02134</t>
  </si>
  <si>
    <t>ARV02135</t>
  </si>
  <si>
    <t>ARV02136</t>
  </si>
  <si>
    <t>ARV02137</t>
  </si>
  <si>
    <t>ARV02138</t>
  </si>
  <si>
    <t>ARV02139</t>
  </si>
  <si>
    <t>ARV02140</t>
  </si>
  <si>
    <t>ARV02141</t>
  </si>
  <si>
    <t>ARV02142</t>
  </si>
  <si>
    <t>ARV02143</t>
  </si>
  <si>
    <t>ARV02144</t>
  </si>
  <si>
    <t>ARV02145</t>
  </si>
  <si>
    <t>ARV02146</t>
  </si>
  <si>
    <t>ARV02147</t>
  </si>
  <si>
    <t>ARV02148</t>
  </si>
  <si>
    <t>ARV02149</t>
  </si>
  <si>
    <t>ARV02150</t>
  </si>
  <si>
    <t>ARV02151</t>
  </si>
  <si>
    <t>ARV02152</t>
  </si>
  <si>
    <t>ARV02153</t>
  </si>
  <si>
    <t>ARV02154</t>
  </si>
  <si>
    <t>ARV02155</t>
  </si>
  <si>
    <t>ARV02156</t>
  </si>
  <si>
    <t>ARV02157</t>
  </si>
  <si>
    <t>ARV02158</t>
  </si>
  <si>
    <t>ARV02159</t>
  </si>
  <si>
    <t>ARV02160</t>
  </si>
  <si>
    <t>ARV02161</t>
  </si>
  <si>
    <t>ARV02162</t>
  </si>
  <si>
    <t>ARV02163</t>
  </si>
  <si>
    <t>ARV02164</t>
  </si>
  <si>
    <t>ARV02165</t>
  </si>
  <si>
    <t>ARV02166</t>
  </si>
  <si>
    <t>ARV02167</t>
  </si>
  <si>
    <t>ARV02168</t>
  </si>
  <si>
    <t>ARV02169</t>
  </si>
  <si>
    <t>ARV02170</t>
  </si>
  <si>
    <t>ARV02171</t>
  </si>
  <si>
    <t>ARV02172</t>
  </si>
  <si>
    <t>ARV02173</t>
  </si>
  <si>
    <t>ARV02174</t>
  </si>
  <si>
    <t>ARV02175</t>
  </si>
  <si>
    <t>ARV02176</t>
  </si>
  <si>
    <t>ARV02177</t>
  </si>
  <si>
    <t>ARV02178</t>
  </si>
  <si>
    <t>ARV02179</t>
  </si>
  <si>
    <t>ARV02180</t>
  </si>
  <si>
    <t>ARV02181</t>
  </si>
  <si>
    <t>ARV02182</t>
  </si>
  <si>
    <t>ARV02183</t>
  </si>
  <si>
    <t>ARV02184</t>
  </si>
  <si>
    <t>ARV02185</t>
  </si>
  <si>
    <t>ARV02186</t>
  </si>
  <si>
    <t>ARV02187</t>
  </si>
  <si>
    <t>ARV02188</t>
  </si>
  <si>
    <t>ARV02189</t>
  </si>
  <si>
    <t>ARV02190</t>
  </si>
  <si>
    <t>ARV02191</t>
  </si>
  <si>
    <t>ARV02192</t>
  </si>
  <si>
    <t>ARV02193</t>
  </si>
  <si>
    <t>ARV02194</t>
  </si>
  <si>
    <t>ARV02195</t>
  </si>
  <si>
    <t>ARV02196</t>
  </si>
  <si>
    <t>ARV02197</t>
  </si>
  <si>
    <t>ARV02198</t>
  </si>
  <si>
    <t>ARV02199</t>
  </si>
  <si>
    <t>ARV02200</t>
  </si>
  <si>
    <t>ARV02201</t>
  </si>
  <si>
    <t>ARV02202</t>
  </si>
  <si>
    <t>ARV02203</t>
  </si>
  <si>
    <t>ARV02204</t>
  </si>
  <si>
    <t>ARV02205</t>
  </si>
  <si>
    <t>ARV02206</t>
  </si>
  <si>
    <t>ARV02207</t>
  </si>
  <si>
    <t>ARV02208</t>
  </si>
  <si>
    <t>ARV02209</t>
  </si>
  <si>
    <t>ARV02210</t>
  </si>
  <si>
    <t>ARV02211</t>
  </si>
  <si>
    <t>ARV02212</t>
  </si>
  <si>
    <t>ARV02213</t>
  </si>
  <si>
    <t>ARV02214</t>
  </si>
  <si>
    <t>ARV02215</t>
  </si>
  <si>
    <t>ARV02216</t>
  </si>
  <si>
    <t>ARV02217</t>
  </si>
  <si>
    <t>ARV02218</t>
  </si>
  <si>
    <t>ARV02219</t>
  </si>
  <si>
    <t>ARV02220</t>
  </si>
  <si>
    <t>ARV02221</t>
  </si>
  <si>
    <t>ARV02222</t>
  </si>
  <si>
    <t>ARV02223</t>
  </si>
  <si>
    <t>ARV02224</t>
  </si>
  <si>
    <t>ARV02225</t>
  </si>
  <si>
    <t>ARV02226</t>
  </si>
  <si>
    <t>ARV02227</t>
  </si>
  <si>
    <t>ARV02228</t>
  </si>
  <si>
    <t>ARV02229</t>
  </si>
  <si>
    <t>ARV02230</t>
  </si>
  <si>
    <t>ARV02231</t>
  </si>
  <si>
    <t>ARV02232</t>
  </si>
  <si>
    <t>ARV02233</t>
  </si>
  <si>
    <t>ARV02234</t>
  </si>
  <si>
    <t>ARV02235</t>
  </si>
  <si>
    <t>ARV02236</t>
  </si>
  <si>
    <t>ARV02237</t>
  </si>
  <si>
    <t>ARV02238</t>
  </si>
  <si>
    <t>ARV02239</t>
  </si>
  <si>
    <t>ARV02240</t>
  </si>
  <si>
    <t>ARV02241</t>
  </si>
  <si>
    <t>ARV02242</t>
  </si>
  <si>
    <t>ARV02243</t>
  </si>
  <si>
    <t>ARV02244</t>
  </si>
  <si>
    <t>ARV02245</t>
  </si>
  <si>
    <t>ARV02246</t>
  </si>
  <si>
    <t>ARV02247</t>
  </si>
  <si>
    <t>ARV02248</t>
  </si>
  <si>
    <t>ARV02249</t>
  </si>
  <si>
    <t>ARV02250</t>
  </si>
  <si>
    <t>ARV02251</t>
  </si>
  <si>
    <t>ARV02252</t>
  </si>
  <si>
    <t>ARV02253</t>
  </si>
  <si>
    <t>ARV02254</t>
  </si>
  <si>
    <t>ARV02255</t>
  </si>
  <si>
    <t>ARV02256</t>
  </si>
  <si>
    <t>ARV02257</t>
  </si>
  <si>
    <t>ARV02258</t>
  </si>
  <si>
    <t>ARV02259</t>
  </si>
  <si>
    <t>ARV02260</t>
  </si>
  <si>
    <t>ARV02261</t>
  </si>
  <si>
    <t>ARV02262</t>
  </si>
  <si>
    <t>ARV02263</t>
  </si>
  <si>
    <t>ARV02264</t>
  </si>
  <si>
    <t>ARV02265</t>
  </si>
  <si>
    <t>ARV02266</t>
  </si>
  <si>
    <t>ARV02267</t>
  </si>
  <si>
    <t>ARV02268</t>
  </si>
  <si>
    <t>ARV02269</t>
  </si>
  <si>
    <t>ARV02270</t>
  </si>
  <si>
    <t>ARV02271</t>
  </si>
  <si>
    <t>ARV02272</t>
  </si>
  <si>
    <t>ARV02273</t>
  </si>
  <si>
    <t>ARV02274</t>
  </si>
  <si>
    <t>ARV02275</t>
  </si>
  <si>
    <t>ARV02276</t>
  </si>
  <si>
    <t>ARV02277</t>
  </si>
  <si>
    <t>ARV02278</t>
  </si>
  <si>
    <t>ARV02279</t>
  </si>
  <si>
    <t>ARV02280</t>
  </si>
  <si>
    <t>ARV02281</t>
  </si>
  <si>
    <t>ARV02282</t>
  </si>
  <si>
    <t>ARV02283</t>
  </si>
  <si>
    <t>ARV02284</t>
  </si>
  <si>
    <t>ARV02285</t>
  </si>
  <si>
    <t>ARV02286</t>
  </si>
  <si>
    <t>ARV02287</t>
  </si>
  <si>
    <t>ARV02288</t>
  </si>
  <si>
    <t>ARV02289</t>
  </si>
  <si>
    <t>ARV02290</t>
  </si>
  <si>
    <t>ARV02291</t>
  </si>
  <si>
    <t>ARV02292</t>
  </si>
  <si>
    <t>ARV02293</t>
  </si>
  <si>
    <t>ARV02294</t>
  </si>
  <si>
    <t>ARV02295</t>
  </si>
  <si>
    <t>ARV02296</t>
  </si>
  <si>
    <t>ARV02297</t>
  </si>
  <si>
    <t>ARV02298</t>
  </si>
  <si>
    <t>ARV02299</t>
  </si>
  <si>
    <t>Date</t>
  </si>
  <si>
    <t>Year</t>
  </si>
  <si>
    <t>Quarter</t>
  </si>
  <si>
    <t>MonthNumber</t>
  </si>
  <si>
    <t>Month</t>
  </si>
  <si>
    <t>YearMonth</t>
  </si>
  <si>
    <t>MonthStart</t>
  </si>
  <si>
    <t>MonthEnd</t>
  </si>
  <si>
    <t>Day</t>
  </si>
  <si>
    <t>DayName</t>
  </si>
  <si>
    <t>Q1</t>
  </si>
  <si>
    <t>January</t>
  </si>
  <si>
    <t>Wednesday</t>
  </si>
  <si>
    <t>Thursday</t>
  </si>
  <si>
    <t>Friday</t>
  </si>
  <si>
    <t>Saturday</t>
  </si>
  <si>
    <t>Sunday</t>
  </si>
  <si>
    <t>Monday</t>
  </si>
  <si>
    <t>Tuesday</t>
  </si>
  <si>
    <t>February</t>
  </si>
  <si>
    <t>March</t>
  </si>
  <si>
    <t>Q2</t>
  </si>
  <si>
    <t>April</t>
  </si>
  <si>
    <t>May</t>
  </si>
  <si>
    <t>June</t>
  </si>
  <si>
    <t>Q3</t>
  </si>
  <si>
    <t>July</t>
  </si>
  <si>
    <t>August</t>
  </si>
  <si>
    <t>September</t>
  </si>
  <si>
    <t>Q4</t>
  </si>
  <si>
    <t>October</t>
  </si>
  <si>
    <t>November</t>
  </si>
  <si>
    <t>December</t>
  </si>
  <si>
    <t>Opening HC</t>
  </si>
  <si>
    <t>Closing HC</t>
  </si>
  <si>
    <t>Total Exit</t>
  </si>
  <si>
    <t>TotalExit</t>
  </si>
  <si>
    <t>VoluntryExit</t>
  </si>
  <si>
    <t>RegrettableExit</t>
  </si>
  <si>
    <t>OverallAttritionRate</t>
  </si>
  <si>
    <t>VoluntryAttritionRate</t>
  </si>
  <si>
    <t>RegrettableAtrritionRate</t>
  </si>
  <si>
    <t>ExitsMoM%</t>
  </si>
  <si>
    <t>OverallRate MoM%</t>
  </si>
  <si>
    <t>VoluntryRate MoM%</t>
  </si>
  <si>
    <t>RegrettableRate MoM%</t>
  </si>
  <si>
    <t>ExitID</t>
  </si>
  <si>
    <t>Employees.FullName</t>
  </si>
  <si>
    <t>Designation</t>
  </si>
  <si>
    <t>Hire/JoiningDate</t>
  </si>
  <si>
    <t>ResignationDate</t>
  </si>
  <si>
    <t>ExitMonth</t>
  </si>
  <si>
    <t>ExitYear</t>
  </si>
  <si>
    <t>ExitType</t>
  </si>
  <si>
    <t>RegrettableAttrition</t>
  </si>
  <si>
    <t>RegrettableFlag</t>
  </si>
  <si>
    <t>VoluntaryFlag</t>
  </si>
  <si>
    <t>ExitReason</t>
  </si>
  <si>
    <t>ExitReasonCategory</t>
  </si>
  <si>
    <t>LastPerformanceRating</t>
  </si>
  <si>
    <t>ExitStatus</t>
  </si>
  <si>
    <t>TenureYear</t>
  </si>
  <si>
    <t>TenureBand</t>
  </si>
  <si>
    <t>Employees.EmploymentType</t>
  </si>
  <si>
    <t>Salary_History.EffectiveFrom</t>
  </si>
  <si>
    <t>Salary_History.EffectiveTo</t>
  </si>
  <si>
    <t>Salary_History.AnnualCTC</t>
  </si>
  <si>
    <t>Dim_Location.City</t>
  </si>
  <si>
    <t>Dim_Location.State</t>
  </si>
  <si>
    <t>Dim_Location.Region</t>
  </si>
  <si>
    <t>Dim_Location.Country</t>
  </si>
  <si>
    <t>EX00001</t>
  </si>
  <si>
    <t>Sandeep Varma</t>
  </si>
  <si>
    <t>Admin Executive</t>
  </si>
  <si>
    <t>Voluntary</t>
  </si>
  <si>
    <t>No</t>
  </si>
  <si>
    <t>Career Growth / Promotion</t>
  </si>
  <si>
    <t>Career</t>
  </si>
  <si>
    <t>Exited</t>
  </si>
  <si>
    <t>5-10 Years</t>
  </si>
  <si>
    <t>Contract</t>
  </si>
  <si>
    <t>Bengaluru</t>
  </si>
  <si>
    <t>Karnataka</t>
  </si>
  <si>
    <t>South</t>
  </si>
  <si>
    <t>India</t>
  </si>
  <si>
    <t>EX00002</t>
  </si>
  <si>
    <t>Moumita Sen</t>
  </si>
  <si>
    <t>Product Manager</t>
  </si>
  <si>
    <t>Better Compensation</t>
  </si>
  <si>
    <t>Compensation</t>
  </si>
  <si>
    <t>Full-Time</t>
  </si>
  <si>
    <t>Gurugram</t>
  </si>
  <si>
    <t>Haryana</t>
  </si>
  <si>
    <t>North</t>
  </si>
  <si>
    <t>EX00003</t>
  </si>
  <si>
    <t>Vamsi Acharya</t>
  </si>
  <si>
    <t>Senior Engineering Manager</t>
  </si>
  <si>
    <t>Work-Life Balance / Workload</t>
  </si>
  <si>
    <t>Work Environment</t>
  </si>
  <si>
    <t>Noida</t>
  </si>
  <si>
    <t>Uttar Pradesh</t>
  </si>
  <si>
    <t>EX00004</t>
  </si>
  <si>
    <t>Rakesh Negi</t>
  </si>
  <si>
    <t>UI/UX Designer</t>
  </si>
  <si>
    <t>EX00005</t>
  </si>
  <si>
    <t>Sreeja Krishnan</t>
  </si>
  <si>
    <t>Senior Customer Support Executive</t>
  </si>
  <si>
    <t>Chennai</t>
  </si>
  <si>
    <t>Tamil Nadu</t>
  </si>
  <si>
    <t>EX00006</t>
  </si>
  <si>
    <t>Sayan Sarkar</t>
  </si>
  <si>
    <t>Associate Software Engineer</t>
  </si>
  <si>
    <t>Involuntary</t>
  </si>
  <si>
    <t>Probation Not Confirmed</t>
  </si>
  <si>
    <t>Performance</t>
  </si>
  <si>
    <t>Pune</t>
  </si>
  <si>
    <t>Maharashtra</t>
  </si>
  <si>
    <t>West</t>
  </si>
  <si>
    <t>EX00007</t>
  </si>
  <si>
    <t>Mariam Pathan</t>
  </si>
  <si>
    <t>Lead Software Engineer</t>
  </si>
  <si>
    <t>Manager / Team Issues</t>
  </si>
  <si>
    <t>EX00008</t>
  </si>
  <si>
    <t>Anil Murthy</t>
  </si>
  <si>
    <t>SEO Specialist</t>
  </si>
  <si>
    <t>EX00009</t>
  </si>
  <si>
    <t>Aditya Dixit</t>
  </si>
  <si>
    <t>Senior Data Analyst</t>
  </si>
  <si>
    <t>EX00010</t>
  </si>
  <si>
    <t>Sumit Sethi</t>
  </si>
  <si>
    <t>Inside Sales Specialist</t>
  </si>
  <si>
    <t>EX00011</t>
  </si>
  <si>
    <t>Gurjot Gill</t>
  </si>
  <si>
    <t>Product Marketing Specialist</t>
  </si>
  <si>
    <t>EX00012</t>
  </si>
  <si>
    <t>Thomas D'Souza</t>
  </si>
  <si>
    <t>Senior Software Engineer</t>
  </si>
  <si>
    <t>EX00013</t>
  </si>
  <si>
    <t>Shreya Tripathi</t>
  </si>
  <si>
    <t>Software Engineer</t>
  </si>
  <si>
    <t>EX00014</t>
  </si>
  <si>
    <t>Nandini Nair</t>
  </si>
  <si>
    <t>EX00015</t>
  </si>
  <si>
    <t>Aravind Menon</t>
  </si>
  <si>
    <t>Relocation / Moving Cities</t>
  </si>
  <si>
    <t>Personal</t>
  </si>
  <si>
    <t>Hyderabad</t>
  </si>
  <si>
    <t>Telangana</t>
  </si>
  <si>
    <t>EX00016</t>
  </si>
  <si>
    <t>Harini Shankar</t>
  </si>
  <si>
    <t>EX00017</t>
  </si>
  <si>
    <t>Shreyas Kulkarni</t>
  </si>
  <si>
    <t>Product Analyst</t>
  </si>
  <si>
    <t>EX00018</t>
  </si>
  <si>
    <t>Tushar Trivedi</t>
  </si>
  <si>
    <t>Onsite / Overseas Opportunity</t>
  </si>
  <si>
    <t>EX00019</t>
  </si>
  <si>
    <t>Naveen Goud</t>
  </si>
  <si>
    <t>Associate QA Engineer</t>
  </si>
  <si>
    <t>EX00020</t>
  </si>
  <si>
    <t>Ashwini Shinde</t>
  </si>
  <si>
    <t>Higher Studies</t>
  </si>
  <si>
    <t>Education</t>
  </si>
  <si>
    <t>EX00021</t>
  </si>
  <si>
    <t>Naman Chauhan</t>
  </si>
  <si>
    <t>EX00022</t>
  </si>
  <si>
    <t>Supriya Yadav</t>
  </si>
  <si>
    <t>Technical Support Engineer</t>
  </si>
  <si>
    <t>EX00023</t>
  </si>
  <si>
    <t>Murali Raghavan</t>
  </si>
  <si>
    <t>Software Engineer - Mobile</t>
  </si>
  <si>
    <t>EX00024</t>
  </si>
  <si>
    <t>Nisha Thakkar</t>
  </si>
  <si>
    <t>Senior Customer Success Manager</t>
  </si>
  <si>
    <t>EX00025</t>
  </si>
  <si>
    <t>Tanuja Naik</t>
  </si>
  <si>
    <t>QA Engineer</t>
  </si>
  <si>
    <t>EX00026</t>
  </si>
  <si>
    <t>Nandini Natarajan</t>
  </si>
  <si>
    <t>Customer Support Executive</t>
  </si>
  <si>
    <t>EX00027</t>
  </si>
  <si>
    <t>Vishnu Mohan</t>
  </si>
  <si>
    <t>Health Reasons</t>
  </si>
  <si>
    <t>EX00028</t>
  </si>
  <si>
    <t>Swetha Mohan</t>
  </si>
  <si>
    <t>Customer Success Manager</t>
  </si>
  <si>
    <t>EX00029</t>
  </si>
  <si>
    <t>Varsha Vora</t>
  </si>
  <si>
    <t>EX00030</t>
  </si>
  <si>
    <t>Sagar Kadam</t>
  </si>
  <si>
    <t>Facilities Coordinator</t>
  </si>
  <si>
    <t>EX00031</t>
  </si>
  <si>
    <t>Ankita Saha</t>
  </si>
  <si>
    <t>EX00032</t>
  </si>
  <si>
    <t>Shreyas Parekh</t>
  </si>
  <si>
    <t>Accounts Associate</t>
  </si>
  <si>
    <t>Personal / Family Reasons</t>
  </si>
  <si>
    <t>EX00033</t>
  </si>
  <si>
    <t>Owais Sayyed</t>
  </si>
  <si>
    <t>Senior Software Engineer - Mobile</t>
  </si>
  <si>
    <t>EX00034</t>
  </si>
  <si>
    <t>Mahesh Patil</t>
  </si>
  <si>
    <t>EX00035</t>
  </si>
  <si>
    <t>Navya Murthy</t>
  </si>
  <si>
    <t>EX00036</t>
  </si>
  <si>
    <t>Abhilash Chowdary</t>
  </si>
  <si>
    <t>Senior QA Engineer</t>
  </si>
  <si>
    <t>EX00037</t>
  </si>
  <si>
    <t>Aditya Patil</t>
  </si>
  <si>
    <t>Senior Software Engineer - Frontend</t>
  </si>
  <si>
    <t>Absconding</t>
  </si>
  <si>
    <t>Conduct</t>
  </si>
  <si>
    <t>EX00038</t>
  </si>
  <si>
    <t>Manasi Jadhav</t>
  </si>
  <si>
    <t>EX00039</t>
  </si>
  <si>
    <t>Ravi Naidu</t>
  </si>
  <si>
    <t>Business Analyst</t>
  </si>
  <si>
    <t>EX00040</t>
  </si>
  <si>
    <t>Hemant Sethi</t>
  </si>
  <si>
    <t>EX00041</t>
  </si>
  <si>
    <t>Jatin Chopra</t>
  </si>
  <si>
    <t>Engineering Manager</t>
  </si>
  <si>
    <t>EX00042</t>
  </si>
  <si>
    <t>Yash Jha</t>
  </si>
  <si>
    <t>Senior Business Development Executive</t>
  </si>
  <si>
    <t>EX00043</t>
  </si>
  <si>
    <t>Nadeem Qureshi</t>
  </si>
  <si>
    <t>EX00044</t>
  </si>
  <si>
    <t>Mohammed Hussain</t>
  </si>
  <si>
    <t>EX00045</t>
  </si>
  <si>
    <t>Sandeep Hebbar</t>
  </si>
  <si>
    <t>EX00046</t>
  </si>
  <si>
    <t>Karthik Kurup</t>
  </si>
  <si>
    <t>Senior Admin Executive</t>
  </si>
  <si>
    <t>EX00047</t>
  </si>
  <si>
    <t>Naman Gupta</t>
  </si>
  <si>
    <t>EX00048</t>
  </si>
  <si>
    <t>Shahid Qureshi</t>
  </si>
  <si>
    <t>EX00049</t>
  </si>
  <si>
    <t>Girish Yadav</t>
  </si>
  <si>
    <t>EX00050</t>
  </si>
  <si>
    <t>Vidhya Nair</t>
  </si>
  <si>
    <t>Digital Marketing Executive</t>
  </si>
  <si>
    <t>EX00051</t>
  </si>
  <si>
    <t>Sameer Kale</t>
  </si>
  <si>
    <t>Data Analyst</t>
  </si>
  <si>
    <t>EX00052</t>
  </si>
  <si>
    <t>Karthik Acharya</t>
  </si>
  <si>
    <t>EX00053</t>
  </si>
  <si>
    <t>Chaitanya Acharya</t>
  </si>
  <si>
    <t>Automation Test Engineer</t>
  </si>
  <si>
    <t>EX00054</t>
  </si>
  <si>
    <t>Bhavya Goud</t>
  </si>
  <si>
    <t>EX00055</t>
  </si>
  <si>
    <t>Payal Chaudhary</t>
  </si>
  <si>
    <t>EX00056</t>
  </si>
  <si>
    <t>Nilesh Patel</t>
  </si>
  <si>
    <t>IT Support Associate</t>
  </si>
  <si>
    <t>Yes</t>
  </si>
  <si>
    <t>EX00057</t>
  </si>
  <si>
    <t>Sreejith Iyengar</t>
  </si>
  <si>
    <t>EX00058</t>
  </si>
  <si>
    <t>Bhagyashree Bhosale</t>
  </si>
  <si>
    <t>Regional Sales Manager</t>
  </si>
  <si>
    <t>Performance (PIP Not Cleared)</t>
  </si>
  <si>
    <t>EX00059</t>
  </si>
  <si>
    <t>Wasim Hussain</t>
  </si>
  <si>
    <t>Misconduct / Policy Violation</t>
  </si>
  <si>
    <t>EX00060</t>
  </si>
  <si>
    <t>Harish Rao</t>
  </si>
  <si>
    <t>Senior DevOps Engineer</t>
  </si>
  <si>
    <t>EX00061</t>
  </si>
  <si>
    <t>Vinay Murthy</t>
  </si>
  <si>
    <t>EX00062</t>
  </si>
  <si>
    <t>Gurleen Sidhu</t>
  </si>
  <si>
    <t>EX00063</t>
  </si>
  <si>
    <t>Kiranjeet Gill</t>
  </si>
  <si>
    <t>EX00064</t>
  </si>
  <si>
    <t>Aravind Mohan</t>
  </si>
  <si>
    <t>EX00065</t>
  </si>
  <si>
    <t>Payel Sahoo</t>
  </si>
  <si>
    <t>QA Lead</t>
  </si>
  <si>
    <t>EX00066</t>
  </si>
  <si>
    <t>Rajesh Jha</t>
  </si>
  <si>
    <t>EX00067</t>
  </si>
  <si>
    <t>Anil Rao</t>
  </si>
  <si>
    <t>EX00068</t>
  </si>
  <si>
    <t>Gauri Kadam</t>
  </si>
  <si>
    <t>EX00069</t>
  </si>
  <si>
    <t>Sudharsan Menon</t>
  </si>
  <si>
    <t>EX00070</t>
  </si>
  <si>
    <t>Sudeep Acharya</t>
  </si>
  <si>
    <t>EX00071</t>
  </si>
  <si>
    <t>Yusuf Pathan</t>
  </si>
  <si>
    <t>EX00072</t>
  </si>
  <si>
    <t>Mahesh Sawant</t>
  </si>
  <si>
    <t>HR Executive</t>
  </si>
  <si>
    <t>EX00073</t>
  </si>
  <si>
    <t>Navjot Sandhu</t>
  </si>
  <si>
    <t>EX00074</t>
  </si>
  <si>
    <t>Chirag Deshpande</t>
  </si>
  <si>
    <t>EX00075</t>
  </si>
  <si>
    <t>Pooja Patil</t>
  </si>
  <si>
    <t>EX00076</t>
  </si>
  <si>
    <t>Gurleen Grewal</t>
  </si>
  <si>
    <t>EX00077</t>
  </si>
  <si>
    <t>Mohit Arora</t>
  </si>
  <si>
    <t>Account Manager</t>
  </si>
  <si>
    <t>EX00078</t>
  </si>
  <si>
    <t>Nadeem Sheikh</t>
  </si>
  <si>
    <t>EX00079</t>
  </si>
  <si>
    <t>Kunal Tripathi</t>
  </si>
  <si>
    <t>Key Account Manager</t>
  </si>
  <si>
    <t>EX00080</t>
  </si>
  <si>
    <t>Sandeep Raju</t>
  </si>
  <si>
    <t>Senior Business Analyst</t>
  </si>
  <si>
    <t>EX00081</t>
  </si>
  <si>
    <t>Kavya Bhat</t>
  </si>
  <si>
    <t>EX00082</t>
  </si>
  <si>
    <t>Madhumita Bose</t>
  </si>
  <si>
    <t>EX00083</t>
  </si>
  <si>
    <t>Jasleen Grewal</t>
  </si>
  <si>
    <t>EX00084</t>
  </si>
  <si>
    <t>Sandeep Chopra</t>
  </si>
  <si>
    <t>Software Engineer - Frontend</t>
  </si>
  <si>
    <t>EX00085</t>
  </si>
  <si>
    <t>Paramita Chakraborty</t>
  </si>
  <si>
    <t>EX00086</t>
  </si>
  <si>
    <t>Anjali Khanna</t>
  </si>
  <si>
    <t>Pre-Sales Consultant</t>
  </si>
  <si>
    <t>EX00087</t>
  </si>
  <si>
    <t>Praveen Raju</t>
  </si>
  <si>
    <t>EX00088</t>
  </si>
  <si>
    <t>Payal Rana</t>
  </si>
  <si>
    <t>EX00089</t>
  </si>
  <si>
    <t>Aniket Chavan</t>
  </si>
  <si>
    <t>EX00090</t>
  </si>
  <si>
    <t>Sanjay Dixit</t>
  </si>
  <si>
    <t>Associate Data Analyst</t>
  </si>
  <si>
    <t>EX00091</t>
  </si>
  <si>
    <t>Harish Chowdary</t>
  </si>
  <si>
    <t>Senior Product Manager</t>
  </si>
  <si>
    <t>10-15 Years</t>
  </si>
  <si>
    <t>EX00092</t>
  </si>
  <si>
    <t>Mayank Mittal</t>
  </si>
  <si>
    <t>Data Science Manager</t>
  </si>
  <si>
    <t>EX00093</t>
  </si>
  <si>
    <t>Anjana Rajan</t>
  </si>
  <si>
    <t>EX00094</t>
  </si>
  <si>
    <t>Sonal Sharma</t>
  </si>
  <si>
    <t>EX00095</t>
  </si>
  <si>
    <t>Francis Pereira</t>
  </si>
  <si>
    <t>EX00096</t>
  </si>
  <si>
    <t>Krishna Kamath</t>
  </si>
  <si>
    <t>Senior Data Scientist</t>
  </si>
  <si>
    <t>EX00097</t>
  </si>
  <si>
    <t>Aarti Shah</t>
  </si>
  <si>
    <t>EX00098</t>
  </si>
  <si>
    <t>Kartik Tiwari</t>
  </si>
  <si>
    <t>EX00099</t>
  </si>
  <si>
    <t>Linet Lobo</t>
  </si>
  <si>
    <t>EX00100</t>
  </si>
  <si>
    <t>Soumya Das</t>
  </si>
  <si>
    <t>EX00101</t>
  </si>
  <si>
    <t>Sravani Hegde</t>
  </si>
  <si>
    <t>EX00102</t>
  </si>
  <si>
    <t>Gayathri Balasubramanian</t>
  </si>
  <si>
    <t>Senior Technical Support Engineer</t>
  </si>
  <si>
    <t>EX00103</t>
  </si>
  <si>
    <t>Satyajit Patnaik</t>
  </si>
  <si>
    <t>EX00104</t>
  </si>
  <si>
    <t>Sandeep Acharya</t>
  </si>
  <si>
    <t>EX00105</t>
  </si>
  <si>
    <t>Shruti Kumar</t>
  </si>
  <si>
    <t>EX00106</t>
  </si>
  <si>
    <t>Kritika Srivastava</t>
  </si>
  <si>
    <t>EX00107</t>
  </si>
  <si>
    <t>Bhagyashree Desai</t>
  </si>
  <si>
    <t>Technical Lead - Frontend</t>
  </si>
  <si>
    <t>EX00108</t>
  </si>
  <si>
    <t>Ravi Hegde</t>
  </si>
  <si>
    <t>EX00109</t>
  </si>
  <si>
    <t>Neha Tripathi</t>
  </si>
  <si>
    <t>EX00110</t>
  </si>
  <si>
    <t>Naveen Hebbar</t>
  </si>
  <si>
    <t>EX00111</t>
  </si>
  <si>
    <t>Kedar Deshmukh</t>
  </si>
  <si>
    <t>EX00112</t>
  </si>
  <si>
    <t>Shreya Majumdar</t>
  </si>
  <si>
    <t>EX00113</t>
  </si>
  <si>
    <t>Akanksha Agarwal</t>
  </si>
  <si>
    <t>EX00114</t>
  </si>
  <si>
    <t>Ketaki Gaikwad</t>
  </si>
  <si>
    <t>Senior Accountant</t>
  </si>
  <si>
    <t>EX00115</t>
  </si>
  <si>
    <t>Vishal Kumar</t>
  </si>
  <si>
    <t>EX00116</t>
  </si>
  <si>
    <t>Gurjot Singh</t>
  </si>
  <si>
    <t>EX00117</t>
  </si>
  <si>
    <t>Ankan Sarkar</t>
  </si>
  <si>
    <t>EX00118</t>
  </si>
  <si>
    <t>Raghav Shukla</t>
  </si>
  <si>
    <t>EX00119</t>
  </si>
  <si>
    <t>Mihir Trivedi</t>
  </si>
  <si>
    <t>EX00120</t>
  </si>
  <si>
    <t>Kiran Acharya</t>
  </si>
  <si>
    <t>Business Development Executive</t>
  </si>
  <si>
    <t>EX00121</t>
  </si>
  <si>
    <t>Vignesh Raghavan</t>
  </si>
  <si>
    <t>EX00122</t>
  </si>
  <si>
    <t>Saravanan Mohan</t>
  </si>
  <si>
    <t>Manager - Customer Support</t>
  </si>
  <si>
    <t>EX00123</t>
  </si>
  <si>
    <t>Sebastian Lobo</t>
  </si>
  <si>
    <t>Associate Product Manager</t>
  </si>
  <si>
    <t>EX00124</t>
  </si>
  <si>
    <t>Aparna Venkataraman</t>
  </si>
  <si>
    <t>EX00125</t>
  </si>
  <si>
    <t>Venkatesh Chowdary</t>
  </si>
  <si>
    <t>EX00126</t>
  </si>
  <si>
    <t>Ankur Rana</t>
  </si>
  <si>
    <t>EX00127</t>
  </si>
  <si>
    <t>Sanjay Mishra</t>
  </si>
  <si>
    <t>EX00128</t>
  </si>
  <si>
    <t>Anil Acharya</t>
  </si>
  <si>
    <t>EX00129</t>
  </si>
  <si>
    <t>Pavan Rao</t>
  </si>
  <si>
    <t>EX00130</t>
  </si>
  <si>
    <t>Zaid Khan</t>
  </si>
  <si>
    <t>EX00131</t>
  </si>
  <si>
    <t>Akanksha Jha</t>
  </si>
  <si>
    <t>EX00132</t>
  </si>
  <si>
    <t>Pankaj Shukla</t>
  </si>
  <si>
    <t>EX00133</t>
  </si>
  <si>
    <t>Swapnil Apte</t>
  </si>
  <si>
    <t>EX00134</t>
  </si>
  <si>
    <t>Ankur Garg</t>
  </si>
  <si>
    <t>EX00135</t>
  </si>
  <si>
    <t>Arnab Bhattacharya</t>
  </si>
  <si>
    <t>EX00136</t>
  </si>
  <si>
    <t>EX00137</t>
  </si>
  <si>
    <t>Ankan Chakraborty</t>
  </si>
  <si>
    <t>Content Writer</t>
  </si>
  <si>
    <t>EX00138</t>
  </si>
  <si>
    <t>Sai Shetty</t>
  </si>
  <si>
    <t>EX00139</t>
  </si>
  <si>
    <t>Rizwan Siddiqui</t>
  </si>
  <si>
    <t>EX00140</t>
  </si>
  <si>
    <t>Tabassum Ali</t>
  </si>
  <si>
    <t>Senior HR Executive</t>
  </si>
  <si>
    <t>EX00141</t>
  </si>
  <si>
    <t>Saravanan Natarajan</t>
  </si>
  <si>
    <t>EX00142</t>
  </si>
  <si>
    <t>Ravi Hebbar</t>
  </si>
  <si>
    <t>EX00143</t>
  </si>
  <si>
    <t>Tushar Vora</t>
  </si>
  <si>
    <t>EX00144</t>
  </si>
  <si>
    <t>Joseph George</t>
  </si>
  <si>
    <t>EX00145</t>
  </si>
  <si>
    <t>Vartika Tripathi</t>
  </si>
  <si>
    <t>EX00146</t>
  </si>
  <si>
    <t>Girish Naidu</t>
  </si>
  <si>
    <t>EX00147</t>
  </si>
  <si>
    <t>Shawn Rodrigues</t>
  </si>
  <si>
    <t>EX00148</t>
  </si>
  <si>
    <t>Ritesh Agarwal</t>
  </si>
  <si>
    <t>EX00149</t>
  </si>
  <si>
    <t>Snehal Jadhav</t>
  </si>
  <si>
    <t>EX00150</t>
  </si>
  <si>
    <t>Amandeep Randhawa</t>
  </si>
  <si>
    <t>EX00151</t>
  </si>
  <si>
    <t>Dinesh Narayanan</t>
  </si>
  <si>
    <t>EX00152</t>
  </si>
  <si>
    <t>Tanmay Mondal</t>
  </si>
  <si>
    <t>EX00153</t>
  </si>
  <si>
    <t>Rajat Rastogi</t>
  </si>
  <si>
    <t>EX00154</t>
  </si>
  <si>
    <t>Ayesha Baig</t>
  </si>
  <si>
    <t>EX00155</t>
  </si>
  <si>
    <t>Chirag Kadam</t>
  </si>
  <si>
    <t>EX00156</t>
  </si>
  <si>
    <t>Priya Thakur</t>
  </si>
  <si>
    <t>EX00157</t>
  </si>
  <si>
    <t>Ishita Bhattacharya</t>
  </si>
  <si>
    <t>EX00158</t>
  </si>
  <si>
    <t>Amit Rawat</t>
  </si>
  <si>
    <t>EX00159</t>
  </si>
  <si>
    <t>Aravind Murugan</t>
  </si>
  <si>
    <t>EX00160</t>
  </si>
  <si>
    <t>Rahul Bhatia</t>
  </si>
  <si>
    <t>EX00161</t>
  </si>
  <si>
    <t>Mahesh Hebbar</t>
  </si>
  <si>
    <t>EX00162</t>
  </si>
  <si>
    <t>Ankit Bhatia</t>
  </si>
  <si>
    <t>EX00163</t>
  </si>
  <si>
    <t>Arvind Krishnan</t>
  </si>
  <si>
    <t>EX00164</t>
  </si>
  <si>
    <t>Kavya Raju</t>
  </si>
  <si>
    <t>EX00165</t>
  </si>
  <si>
    <t>Farhan Khan</t>
  </si>
  <si>
    <t>Senior SDET</t>
  </si>
  <si>
    <t>EX00166</t>
  </si>
  <si>
    <t>Javed Hussain</t>
  </si>
  <si>
    <t>EX00167</t>
  </si>
  <si>
    <t>Karthik Srinivasan</t>
  </si>
  <si>
    <t>EX00168</t>
  </si>
  <si>
    <t>Rajesh Bisht</t>
  </si>
  <si>
    <t>EX00169</t>
  </si>
  <si>
    <t>Harini Krishnan</t>
  </si>
  <si>
    <t>EX00170</t>
  </si>
  <si>
    <t>Anjana Venkataraman</t>
  </si>
  <si>
    <t>Senior Digital Marketing Specialist</t>
  </si>
  <si>
    <t>EX00171</t>
  </si>
  <si>
    <t>Tanushree Ganguly</t>
  </si>
  <si>
    <t>EX00172</t>
  </si>
  <si>
    <t>Komal Kadam</t>
  </si>
  <si>
    <t>EX00173</t>
  </si>
  <si>
    <t>Girish Reddy</t>
  </si>
  <si>
    <t>EX00174</t>
  </si>
  <si>
    <t>Allen D'Souza</t>
  </si>
  <si>
    <t>EX00175</t>
  </si>
  <si>
    <t>Abhijit Ghosh</t>
  </si>
  <si>
    <t>EX00176</t>
  </si>
  <si>
    <t>Pavan Murthy</t>
  </si>
  <si>
    <t>EX00177</t>
  </si>
  <si>
    <t>Mrunal Mehta</t>
  </si>
  <si>
    <t>EX00178</t>
  </si>
  <si>
    <t>Sravani Yadav</t>
  </si>
  <si>
    <t>EX00179</t>
  </si>
  <si>
    <t>Abhilash Bhat</t>
  </si>
  <si>
    <t>EX00180</t>
  </si>
  <si>
    <t>EX00181</t>
  </si>
  <si>
    <t>Ganesh Sundaram</t>
  </si>
  <si>
    <t>EX00182</t>
  </si>
  <si>
    <t>Tanmay Bose</t>
  </si>
  <si>
    <t>EX00183</t>
  </si>
  <si>
    <t>Naveen Varma</t>
  </si>
  <si>
    <t>Senior Data Engineer</t>
  </si>
  <si>
    <t>EX00184</t>
  </si>
  <si>
    <t>Gaurav Shukla</t>
  </si>
  <si>
    <t>EX00185</t>
  </si>
  <si>
    <t>Harini Rajan</t>
  </si>
  <si>
    <t>EX00186</t>
  </si>
  <si>
    <t>Deepthi Bhat</t>
  </si>
  <si>
    <t>EX00187</t>
  </si>
  <si>
    <t>Krishna Rao</t>
  </si>
  <si>
    <t>EX00188</t>
  </si>
  <si>
    <t>Dhaval Mhatre</t>
  </si>
  <si>
    <t>EX00189</t>
  </si>
  <si>
    <t>Alok Awasthi</t>
  </si>
  <si>
    <t>IT Infrastructure Manager</t>
  </si>
  <si>
    <t>EX00190</t>
  </si>
  <si>
    <t>Deepa Sekar</t>
  </si>
  <si>
    <t>EX00191</t>
  </si>
  <si>
    <t>Prakash Goud</t>
  </si>
  <si>
    <t>EX00192</t>
  </si>
  <si>
    <t>Naman Saxena</t>
  </si>
  <si>
    <t>EX00193</t>
  </si>
  <si>
    <t>Arnab Mondal</t>
  </si>
  <si>
    <t>EX00194</t>
  </si>
  <si>
    <t>EX00195</t>
  </si>
  <si>
    <t>Adil Khan</t>
  </si>
  <si>
    <t>EX00196</t>
  </si>
  <si>
    <t>Aditya Naik</t>
  </si>
  <si>
    <t>EX00197</t>
  </si>
  <si>
    <t>Manjunath Gowda</t>
  </si>
  <si>
    <t>EX00198</t>
  </si>
  <si>
    <t>Rajesh Kurup</t>
  </si>
  <si>
    <t>EX00199</t>
  </si>
  <si>
    <t>Spandana Chowdary</t>
  </si>
  <si>
    <t>HR Business Partner</t>
  </si>
  <si>
    <t>EX00200</t>
  </si>
  <si>
    <t>Senthil Menon</t>
  </si>
  <si>
    <t>EX00201</t>
  </si>
  <si>
    <t>Sohail Ali</t>
  </si>
  <si>
    <t>Information Security Analyst</t>
  </si>
  <si>
    <t>EX00202</t>
  </si>
  <si>
    <t>Arun Venkataraman</t>
  </si>
  <si>
    <t>EX00203</t>
  </si>
  <si>
    <t>Christina D'Costa</t>
  </si>
  <si>
    <t>EX00204</t>
  </si>
  <si>
    <t>Dhara Chavan</t>
  </si>
  <si>
    <t>EX00205</t>
  </si>
  <si>
    <t>Manjunath Hegde</t>
  </si>
  <si>
    <t>EX00206</t>
  </si>
  <si>
    <t>Ravi Kamath</t>
  </si>
  <si>
    <t>Senior Legal Associate</t>
  </si>
  <si>
    <t>EX00207</t>
  </si>
  <si>
    <t>Rutuja Vora</t>
  </si>
  <si>
    <t>EX00208</t>
  </si>
  <si>
    <t>Vijay Murthy</t>
  </si>
  <si>
    <t>EX00209</t>
  </si>
  <si>
    <t>Lalit Tyagi</t>
  </si>
  <si>
    <t>EX00210</t>
  </si>
  <si>
    <t>Hari Gopalan</t>
  </si>
  <si>
    <t>EX00211</t>
  </si>
  <si>
    <t>Sonia Varghese</t>
  </si>
  <si>
    <t>EX00212</t>
  </si>
  <si>
    <t>Rakesh Shetty</t>
  </si>
  <si>
    <t>EX00213</t>
  </si>
  <si>
    <t>Shreya Tyagi</t>
  </si>
  <si>
    <t>EX00214</t>
  </si>
  <si>
    <t>Janani Shankar</t>
  </si>
  <si>
    <t>EX00215</t>
  </si>
  <si>
    <t>Divya Goud</t>
  </si>
  <si>
    <t>EX00216</t>
  </si>
  <si>
    <t>Sathish Murugan</t>
  </si>
  <si>
    <t>EX00217</t>
  </si>
  <si>
    <t>Nadeem Ansari</t>
  </si>
  <si>
    <t>EX00218</t>
  </si>
  <si>
    <t>Jay Kadam</t>
  </si>
  <si>
    <t>EX00219</t>
  </si>
  <si>
    <t>Tushar Jadhav</t>
  </si>
  <si>
    <t>Senior Financial Analyst</t>
  </si>
  <si>
    <t>EX00220</t>
  </si>
  <si>
    <t>Abhijit Bose</t>
  </si>
  <si>
    <t>EX00221</t>
  </si>
  <si>
    <t>Nitin Chopra</t>
  </si>
  <si>
    <t>EX00222</t>
  </si>
  <si>
    <t>Ajay Thakur</t>
  </si>
  <si>
    <t>EX00223</t>
  </si>
  <si>
    <t>Rutuja Patel</t>
  </si>
  <si>
    <t>EX00224</t>
  </si>
  <si>
    <t>EX00225</t>
  </si>
  <si>
    <t>Kedar Parekh</t>
  </si>
  <si>
    <t>EX00226</t>
  </si>
  <si>
    <t>Ritika Kumar</t>
  </si>
  <si>
    <t>EX00227</t>
  </si>
  <si>
    <t>Aswin Pillai</t>
  </si>
  <si>
    <t>EX00228</t>
  </si>
  <si>
    <t>Supriya Reddy</t>
  </si>
  <si>
    <t>EX00229</t>
  </si>
  <si>
    <t>Lokesh Kamath</t>
  </si>
  <si>
    <t>Cloud Engineer</t>
  </si>
  <si>
    <t>EX00230</t>
  </si>
  <si>
    <t>Sayan Ghosh</t>
  </si>
  <si>
    <t>EX00231</t>
  </si>
  <si>
    <t>Pallavi Chowdary</t>
  </si>
  <si>
    <t>EX00232</t>
  </si>
  <si>
    <t>Pooja Subramanian</t>
  </si>
  <si>
    <t>EX00233</t>
  </si>
  <si>
    <t>Chaitanya Hegde</t>
  </si>
  <si>
    <t>EX00234</t>
  </si>
  <si>
    <t>EX00235</t>
  </si>
  <si>
    <t>Aamir Baig</t>
  </si>
  <si>
    <t>EX00236</t>
  </si>
  <si>
    <t>Gokul Kumar</t>
  </si>
  <si>
    <t>EX00237</t>
  </si>
  <si>
    <t>Sravani Chowdary</t>
  </si>
  <si>
    <t>EX00238</t>
  </si>
  <si>
    <t>Prakash Reddy</t>
  </si>
  <si>
    <t>Lead Data Engineer</t>
  </si>
  <si>
    <t>EX00239</t>
  </si>
  <si>
    <t>Akash Agarwal</t>
  </si>
  <si>
    <t>Senior Talent Acquisition Specialist</t>
  </si>
  <si>
    <t>EX00240</t>
  </si>
  <si>
    <t>Owais Ali</t>
  </si>
  <si>
    <t>EX00241</t>
  </si>
  <si>
    <t>Isha Awasthi</t>
  </si>
  <si>
    <t>EX00242</t>
  </si>
  <si>
    <t>Senthil Narayanan</t>
  </si>
  <si>
    <t>EX00243</t>
  </si>
  <si>
    <t>Rahul Goel</t>
  </si>
  <si>
    <t>Business Development Associate</t>
  </si>
  <si>
    <t>EX00244</t>
  </si>
  <si>
    <t>Vijay Pai</t>
  </si>
  <si>
    <t>Senior Manager - Cloud Operations</t>
  </si>
  <si>
    <t>EX00245</t>
  </si>
  <si>
    <t>Arnab Saha</t>
  </si>
  <si>
    <t>EX00246</t>
  </si>
  <si>
    <t>Harsh Jain</t>
  </si>
  <si>
    <t>Senior UI/UX Designer</t>
  </si>
  <si>
    <t>EX00247</t>
  </si>
  <si>
    <t>Varun Srivastava</t>
  </si>
  <si>
    <t>EX00248</t>
  </si>
  <si>
    <t>Mansi Jain</t>
  </si>
  <si>
    <t>EX00249</t>
  </si>
  <si>
    <t>Tabassum Sayyed</t>
  </si>
  <si>
    <t>3-5 Years</t>
  </si>
  <si>
    <t>EX00250</t>
  </si>
  <si>
    <t>Lalit Srivastava</t>
  </si>
  <si>
    <t>System Administrator</t>
  </si>
  <si>
    <t>EX00251</t>
  </si>
  <si>
    <t>Darshan Murthy</t>
  </si>
  <si>
    <t>EX00252</t>
  </si>
  <si>
    <t>Jatin Kumar</t>
  </si>
  <si>
    <t>EX00253</t>
  </si>
  <si>
    <t>EX00254</t>
  </si>
  <si>
    <t>Ashwini Chavan</t>
  </si>
  <si>
    <t>EX00255</t>
  </si>
  <si>
    <t>Spandana Varma</t>
  </si>
  <si>
    <t>EX00256</t>
  </si>
  <si>
    <t>Shashank Reddy</t>
  </si>
  <si>
    <t>Data Engineer</t>
  </si>
  <si>
    <t>EX00257</t>
  </si>
  <si>
    <t>Sravani Reddy</t>
  </si>
  <si>
    <t>EX00258</t>
  </si>
  <si>
    <t>Shivani Singh</t>
  </si>
  <si>
    <t>EX00259</t>
  </si>
  <si>
    <t>Sai Prasad</t>
  </si>
  <si>
    <t>EX00260</t>
  </si>
  <si>
    <t>Chaitanya Hebbar</t>
  </si>
  <si>
    <t>EX00261</t>
  </si>
  <si>
    <t>Anil Mittal</t>
  </si>
  <si>
    <t>EX00262</t>
  </si>
  <si>
    <t>Keerthi Kumar</t>
  </si>
  <si>
    <t>EX00263</t>
  </si>
  <si>
    <t>Chirag Patel</t>
  </si>
  <si>
    <t>EX00264</t>
  </si>
  <si>
    <t>Amit Negi</t>
  </si>
  <si>
    <t>EX00265</t>
  </si>
  <si>
    <t>Shawn Pinto</t>
  </si>
  <si>
    <t>EX00266</t>
  </si>
  <si>
    <t>Ishita Bose</t>
  </si>
  <si>
    <t>Analytics Manager</t>
  </si>
  <si>
    <t>EX00267</t>
  </si>
  <si>
    <t>Harsh Tyagi</t>
  </si>
  <si>
    <t>EX00268</t>
  </si>
  <si>
    <t>Alina Khan</t>
  </si>
  <si>
    <t>Lead Product Designer</t>
  </si>
  <si>
    <t>EX00269</t>
  </si>
  <si>
    <t>Sai Chowdary</t>
  </si>
  <si>
    <t>EX00270</t>
  </si>
  <si>
    <t>Mukesh Yadav</t>
  </si>
  <si>
    <t>EX00271</t>
  </si>
  <si>
    <t>Thomas Mathew</t>
  </si>
  <si>
    <t>DevOps Engineer</t>
  </si>
  <si>
    <t>EX00272</t>
  </si>
  <si>
    <t>Prakash Kamath</t>
  </si>
  <si>
    <t>EX00273</t>
  </si>
  <si>
    <t>Irfan Pathan</t>
  </si>
  <si>
    <t>EX00274</t>
  </si>
  <si>
    <t>Manikandan Sundaram</t>
  </si>
  <si>
    <t>EX00275</t>
  </si>
  <si>
    <t>Supriya Naidu</t>
  </si>
  <si>
    <t>EX00276</t>
  </si>
  <si>
    <t>Shawn Kurian</t>
  </si>
  <si>
    <t>EX00277</t>
  </si>
  <si>
    <t>Rakesh Hebbar</t>
  </si>
  <si>
    <t>EX00278</t>
  </si>
  <si>
    <t>Aswin Iyengar</t>
  </si>
  <si>
    <t>EX00279</t>
  </si>
  <si>
    <t>Manjunath Shetty</t>
  </si>
  <si>
    <t>EX00280</t>
  </si>
  <si>
    <t>Akshay Jha</t>
  </si>
  <si>
    <t>EX00281</t>
  </si>
  <si>
    <t>Megha Shukla</t>
  </si>
  <si>
    <t>Marketing Associate</t>
  </si>
  <si>
    <t>EX00282</t>
  </si>
  <si>
    <t>Mihir Mehta</t>
  </si>
  <si>
    <t>EX00283</t>
  </si>
  <si>
    <t>Aparna Mohan</t>
  </si>
  <si>
    <t>EX00284</t>
  </si>
  <si>
    <t>Madhavi Prasad</t>
  </si>
  <si>
    <t>EX00285</t>
  </si>
  <si>
    <t>Shivam Malhotra</t>
  </si>
  <si>
    <t>Team Lead - Customer Support</t>
  </si>
  <si>
    <t>EX00286</t>
  </si>
  <si>
    <t>Shreyas Trivedi</t>
  </si>
  <si>
    <t>EX00287</t>
  </si>
  <si>
    <t>Aniket More</t>
  </si>
  <si>
    <t>EX00288</t>
  </si>
  <si>
    <t>Darshan Bhat</t>
  </si>
  <si>
    <t>EX00289</t>
  </si>
  <si>
    <t>Kunal Joshi</t>
  </si>
  <si>
    <t>EX00290</t>
  </si>
  <si>
    <t>Dhaval Desai</t>
  </si>
  <si>
    <t>EX00291</t>
  </si>
  <si>
    <t>Dhara Pawar</t>
  </si>
  <si>
    <t>EX00292</t>
  </si>
  <si>
    <t>Tushar Gokhale</t>
  </si>
  <si>
    <t>EX00293</t>
  </si>
  <si>
    <t>Inderjeet Sidhu</t>
  </si>
  <si>
    <t>EX00294</t>
  </si>
  <si>
    <t>Kartik Kapoor</t>
  </si>
  <si>
    <t>EX00295</t>
  </si>
  <si>
    <t>Krishna Goud</t>
  </si>
  <si>
    <t>EX00296</t>
  </si>
  <si>
    <t>Sayani Mohanty</t>
  </si>
  <si>
    <t>EX00297</t>
  </si>
  <si>
    <t>Subhajit Chatterjee</t>
  </si>
  <si>
    <t>EX00298</t>
  </si>
  <si>
    <t>Sakshi Sharma</t>
  </si>
  <si>
    <t>EX00299</t>
  </si>
  <si>
    <t>Anita Fernandes</t>
  </si>
  <si>
    <t>EX00300</t>
  </si>
  <si>
    <t>Afreen Khan</t>
  </si>
  <si>
    <t>EX00301</t>
  </si>
  <si>
    <t>Sarvesh Bhatt</t>
  </si>
  <si>
    <t>EX00302</t>
  </si>
  <si>
    <t>Vijay Prasad</t>
  </si>
  <si>
    <t>EX00303</t>
  </si>
  <si>
    <t>Rajat Mishra</t>
  </si>
  <si>
    <t>EX00304</t>
  </si>
  <si>
    <t>Mohit Jain</t>
  </si>
  <si>
    <t>EX00305</t>
  </si>
  <si>
    <t>Pallavi Acharya</t>
  </si>
  <si>
    <t>EX00306</t>
  </si>
  <si>
    <t>Sindhu Yadav</t>
  </si>
  <si>
    <t>EX00307</t>
  </si>
  <si>
    <t>Vamsi Bhat</t>
  </si>
  <si>
    <t>EX00308</t>
  </si>
  <si>
    <t>Anjana Shankar</t>
  </si>
  <si>
    <t>EX00309</t>
  </si>
  <si>
    <t>Prashant Gupta</t>
  </si>
  <si>
    <t>EX00310</t>
  </si>
  <si>
    <t>EX00311</t>
  </si>
  <si>
    <t>Ramya Reddy</t>
  </si>
  <si>
    <t>EX00312</t>
  </si>
  <si>
    <t>Kavya Goud</t>
  </si>
  <si>
    <t>EX00313</t>
  </si>
  <si>
    <t>Sangeetha Sundaram</t>
  </si>
  <si>
    <t>EX00314</t>
  </si>
  <si>
    <t>Shivani Chauhan</t>
  </si>
  <si>
    <t>EX00315</t>
  </si>
  <si>
    <t>Aniket Gokhale</t>
  </si>
  <si>
    <t>EX00316</t>
  </si>
  <si>
    <t>Deepa Kurup</t>
  </si>
  <si>
    <t>EX00317</t>
  </si>
  <si>
    <t>Gurleen Kaur</t>
  </si>
  <si>
    <t>EX00318</t>
  </si>
  <si>
    <t>Karthik Pai</t>
  </si>
  <si>
    <t>EX00319</t>
  </si>
  <si>
    <t>EX00320</t>
  </si>
  <si>
    <t>Sakshi Agarwal</t>
  </si>
  <si>
    <t>EX00321</t>
  </si>
  <si>
    <t>Kartik Shukla</t>
  </si>
  <si>
    <t>EX00322</t>
  </si>
  <si>
    <t>Mukesh Negi</t>
  </si>
  <si>
    <t>Data Scientist</t>
  </si>
  <si>
    <t>EX00323</t>
  </si>
  <si>
    <t>Rashmi Arora</t>
  </si>
  <si>
    <t>Lead - FP&amp;A</t>
  </si>
  <si>
    <t>EX00324</t>
  </si>
  <si>
    <t>Sudharsan Natarajan</t>
  </si>
  <si>
    <t>EX00325</t>
  </si>
  <si>
    <t>Ishita Nayak</t>
  </si>
  <si>
    <t>EX00326</t>
  </si>
  <si>
    <t>Srishti Agarwal</t>
  </si>
  <si>
    <t>EX00327</t>
  </si>
  <si>
    <t>Divya Reddy</t>
  </si>
  <si>
    <t>EX00328</t>
  </si>
  <si>
    <t>Madhavi Pai</t>
  </si>
  <si>
    <t>EX00329</t>
  </si>
  <si>
    <t>Aamir Ali</t>
  </si>
  <si>
    <t>EX00330</t>
  </si>
  <si>
    <t>Meera Sekar</t>
  </si>
  <si>
    <t>EX00331</t>
  </si>
  <si>
    <t>Arjun Sekar</t>
  </si>
  <si>
    <t>EX00332</t>
  </si>
  <si>
    <t>EX00333</t>
  </si>
  <si>
    <t>Rohit Sarkar</t>
  </si>
  <si>
    <t>EX00334</t>
  </si>
  <si>
    <t>EX00335</t>
  </si>
  <si>
    <t>Pankaj Singh</t>
  </si>
  <si>
    <t>EX00336</t>
  </si>
  <si>
    <t>Rajesh Nair</t>
  </si>
  <si>
    <t>EX00337</t>
  </si>
  <si>
    <t>Danish Khan</t>
  </si>
  <si>
    <t>EX00338</t>
  </si>
  <si>
    <t>Subhajit Banerjee</t>
  </si>
  <si>
    <t>EX00339</t>
  </si>
  <si>
    <t>Sindhu Hegde</t>
  </si>
  <si>
    <t>EX00340</t>
  </si>
  <si>
    <t>Vishal Negi</t>
  </si>
  <si>
    <t>Senior HR Business Partner</t>
  </si>
  <si>
    <t>EX00341</t>
  </si>
  <si>
    <t>Aravind Chandrasekaran</t>
  </si>
  <si>
    <t>Inside Sales Executive</t>
  </si>
  <si>
    <t>EX00342</t>
  </si>
  <si>
    <t>Prasenjit Saha</t>
  </si>
  <si>
    <t>EX00343</t>
  </si>
  <si>
    <t>Anil Goud</t>
  </si>
  <si>
    <t>EX00344</t>
  </si>
  <si>
    <t>Prashant Ahuja</t>
  </si>
  <si>
    <t>EX00345</t>
  </si>
  <si>
    <t>Sameena Qureshi</t>
  </si>
  <si>
    <t>EX00346</t>
  </si>
  <si>
    <t>Snehal Kale</t>
  </si>
  <si>
    <t>EX00347</t>
  </si>
  <si>
    <t>Sai Naidu</t>
  </si>
  <si>
    <t>EX00348</t>
  </si>
  <si>
    <t>Karthik Bhat</t>
  </si>
  <si>
    <t>EX00349</t>
  </si>
  <si>
    <t>Chaitanya Shetty</t>
  </si>
  <si>
    <t>EX00350</t>
  </si>
  <si>
    <t>Swetha Iyer</t>
  </si>
  <si>
    <t>EX00351</t>
  </si>
  <si>
    <t>Karan Malhotra</t>
  </si>
  <si>
    <t>EX00352</t>
  </si>
  <si>
    <t>Adarsh Naidu</t>
  </si>
  <si>
    <t>EX00353</t>
  </si>
  <si>
    <t>Nazia Rahman</t>
  </si>
  <si>
    <t>EX00354</t>
  </si>
  <si>
    <t>Kavitha Gopalan</t>
  </si>
  <si>
    <t>EX00355</t>
  </si>
  <si>
    <t>Jincy Abraham</t>
  </si>
  <si>
    <t>EX00356</t>
  </si>
  <si>
    <t>Raghavendra Naidu</t>
  </si>
  <si>
    <t>EX00357</t>
  </si>
  <si>
    <t>Arif Qureshi</t>
  </si>
  <si>
    <t>EX00358</t>
  </si>
  <si>
    <t>Priya Sharma</t>
  </si>
  <si>
    <t>EX00359</t>
  </si>
  <si>
    <t>Sreeja Saha</t>
  </si>
  <si>
    <t>EX00360</t>
  </si>
  <si>
    <t>EX00361</t>
  </si>
  <si>
    <t>Praveen Gowda</t>
  </si>
  <si>
    <t>EX00362</t>
  </si>
  <si>
    <t>EX00363</t>
  </si>
  <si>
    <t>EX00364</t>
  </si>
  <si>
    <t>Bhavya Naidu</t>
  </si>
  <si>
    <t>EX00365</t>
  </si>
  <si>
    <t>EX00366</t>
  </si>
  <si>
    <t>Arpit Sinha</t>
  </si>
  <si>
    <t>EX00367</t>
  </si>
  <si>
    <t>Suresh Yadav</t>
  </si>
  <si>
    <t>HR Associate</t>
  </si>
  <si>
    <t>EX00368</t>
  </si>
  <si>
    <t>Puneet Rana</t>
  </si>
  <si>
    <t>EX00369</t>
  </si>
  <si>
    <t>Nitin Chauhan</t>
  </si>
  <si>
    <t>EX00370</t>
  </si>
  <si>
    <t>Charu Sinha</t>
  </si>
  <si>
    <t>EX00371</t>
  </si>
  <si>
    <t>Sangeetha Narayanan</t>
  </si>
  <si>
    <t>EX00372</t>
  </si>
  <si>
    <t>Srinivas Naidu</t>
  </si>
  <si>
    <t>EX00373</t>
  </si>
  <si>
    <t>Tanya Bisht</t>
  </si>
  <si>
    <t>EX00374</t>
  </si>
  <si>
    <t>Deepa Mohan</t>
  </si>
  <si>
    <t>EX00375</t>
  </si>
  <si>
    <t>Megha Kumar</t>
  </si>
  <si>
    <t>EX00376</t>
  </si>
  <si>
    <t>Karthik Naidu</t>
  </si>
  <si>
    <t>EX00377</t>
  </si>
  <si>
    <t>Anamika Tiwari</t>
  </si>
  <si>
    <t>EX00378</t>
  </si>
  <si>
    <t>Angela George</t>
  </si>
  <si>
    <t>EX00379</t>
  </si>
  <si>
    <t>EX00380</t>
  </si>
  <si>
    <t>Inderjeet Singh</t>
  </si>
  <si>
    <t>EX00381</t>
  </si>
  <si>
    <t>Sayan Sahoo</t>
  </si>
  <si>
    <t>EX00382</t>
  </si>
  <si>
    <t>Lavanya Reddy</t>
  </si>
  <si>
    <t>EX00383</t>
  </si>
  <si>
    <t>Chaitra Reddy</t>
  </si>
  <si>
    <t>EX00384</t>
  </si>
  <si>
    <t>Ajith Natarajan</t>
  </si>
  <si>
    <t>EX00385</t>
  </si>
  <si>
    <t>Sebastian George</t>
  </si>
  <si>
    <t>Senior Manager - Data &amp; Analytics</t>
  </si>
  <si>
    <t>EX00386</t>
  </si>
  <si>
    <t>Farah Pathan</t>
  </si>
  <si>
    <t>EX00387</t>
  </si>
  <si>
    <t>Shivani Sinha</t>
  </si>
  <si>
    <t>EX00388</t>
  </si>
  <si>
    <t>Balaji Venkataraman</t>
  </si>
  <si>
    <t>EX00389</t>
  </si>
  <si>
    <t>Naman Jain</t>
  </si>
  <si>
    <t>EX00390</t>
  </si>
  <si>
    <t>Gayathri Raman</t>
  </si>
  <si>
    <t>EX00391</t>
  </si>
  <si>
    <t>Omkar Kale</t>
  </si>
  <si>
    <t>EX00392</t>
  </si>
  <si>
    <t>Rajat Rawat</t>
  </si>
  <si>
    <t>EX00393</t>
  </si>
  <si>
    <t>Sameer Deshmukh</t>
  </si>
  <si>
    <t>EX00394</t>
  </si>
  <si>
    <t>Harika Murthy</t>
  </si>
  <si>
    <t>EX00395</t>
  </si>
  <si>
    <t>Prashant Mishra</t>
  </si>
  <si>
    <t>EX00396</t>
  </si>
  <si>
    <t>Vaibhav Sawant</t>
  </si>
  <si>
    <t>Finance Manager</t>
  </si>
  <si>
    <t>EX00397</t>
  </si>
  <si>
    <t>Arun Sekar</t>
  </si>
  <si>
    <t>EX00398</t>
  </si>
  <si>
    <t>Harshal Kulkarni</t>
  </si>
  <si>
    <t>Marketing Lead - Demand Generation</t>
  </si>
  <si>
    <t>EX00399</t>
  </si>
  <si>
    <t>Pragya Saxena</t>
  </si>
  <si>
    <t>EX00400</t>
  </si>
  <si>
    <t>Vishal Bhatia</t>
  </si>
  <si>
    <t>EX00401</t>
  </si>
  <si>
    <t>EX00402</t>
  </si>
  <si>
    <t>Rajesh Tiwari</t>
  </si>
  <si>
    <t>EX00403</t>
  </si>
  <si>
    <t>Kunal Gaikwad</t>
  </si>
  <si>
    <t>EX00404</t>
  </si>
  <si>
    <t>Rupsa Behera</t>
  </si>
  <si>
    <t>EX00405</t>
  </si>
  <si>
    <t>Mohit Thakur</t>
  </si>
  <si>
    <t>EX00406</t>
  </si>
  <si>
    <t>Soumya Behera</t>
  </si>
  <si>
    <t>EX00407</t>
  </si>
  <si>
    <t>Chirag Chavan</t>
  </si>
  <si>
    <t>Network Engineer</t>
  </si>
  <si>
    <t>EX00408</t>
  </si>
  <si>
    <t>Pritam Saha</t>
  </si>
  <si>
    <t>EX00409</t>
  </si>
  <si>
    <t>Sindhu Rao</t>
  </si>
  <si>
    <t>EX00410</t>
  </si>
  <si>
    <t>Christina George</t>
  </si>
  <si>
    <t>EX00411</t>
  </si>
  <si>
    <t>Ninad Bhosale</t>
  </si>
  <si>
    <t>EX00412</t>
  </si>
  <si>
    <t>Bhagyashree Kale</t>
  </si>
  <si>
    <t>EX00413</t>
  </si>
  <si>
    <t>Karthik Raman</t>
  </si>
  <si>
    <t>EX00414</t>
  </si>
  <si>
    <t>Reshma Menon</t>
  </si>
  <si>
    <t>EX00415</t>
  </si>
  <si>
    <t>Prasenjit Mondal</t>
  </si>
  <si>
    <t>EX00416</t>
  </si>
  <si>
    <t>Karthik Iyer</t>
  </si>
  <si>
    <t>EX00417</t>
  </si>
  <si>
    <t>Nagendra Goud</t>
  </si>
  <si>
    <t>EX00418</t>
  </si>
  <si>
    <t>Afreen Baig</t>
  </si>
  <si>
    <t>EX00419</t>
  </si>
  <si>
    <t>Farah Khan</t>
  </si>
  <si>
    <t>EX00420</t>
  </si>
  <si>
    <t>Harpreet Gill</t>
  </si>
  <si>
    <t>EX00421</t>
  </si>
  <si>
    <t>Swapnil Patil</t>
  </si>
  <si>
    <t>EX00422</t>
  </si>
  <si>
    <t>Harshal Desai</t>
  </si>
  <si>
    <t>EX00423</t>
  </si>
  <si>
    <t>Sindhu Murthy</t>
  </si>
  <si>
    <t>EX00424</t>
  </si>
  <si>
    <t>Rajesh Pillai</t>
  </si>
  <si>
    <t>Cloud Infrastructure Lead</t>
  </si>
  <si>
    <t>EX00425</t>
  </si>
  <si>
    <t>Dhruv Rawat</t>
  </si>
  <si>
    <t>EX00426</t>
  </si>
  <si>
    <t>Shubham Srivastava</t>
  </si>
  <si>
    <t>Accounts Executive</t>
  </si>
  <si>
    <t>EX00427</t>
  </si>
  <si>
    <t>Utkarsh Rastogi</t>
  </si>
  <si>
    <t>Senior Finance Manager</t>
  </si>
  <si>
    <t>EX00428</t>
  </si>
  <si>
    <t>Nevil Abraham</t>
  </si>
  <si>
    <t>EX00429</t>
  </si>
  <si>
    <t>Sarvesh Kulkarni</t>
  </si>
  <si>
    <t>EX00430</t>
  </si>
  <si>
    <t>Arvind Menon</t>
  </si>
  <si>
    <t>EX00431</t>
  </si>
  <si>
    <t>Inderjeet Ahluwalia</t>
  </si>
  <si>
    <t>EX00432</t>
  </si>
  <si>
    <t>Charu Chauhan</t>
  </si>
  <si>
    <t>EX00433</t>
  </si>
  <si>
    <t>Adarsh Reddy</t>
  </si>
  <si>
    <t>EX00434</t>
  </si>
  <si>
    <t>Vishnu Subramanian</t>
  </si>
  <si>
    <t>EX00435</t>
  </si>
  <si>
    <t>Tejas Parekh</t>
  </si>
  <si>
    <t>EX00436</t>
  </si>
  <si>
    <t>EX00437</t>
  </si>
  <si>
    <t>Athira Kurup</t>
  </si>
  <si>
    <t>EX00438</t>
  </si>
  <si>
    <t>Anusha Rao</t>
  </si>
  <si>
    <t>EX00439</t>
  </si>
  <si>
    <t>Saravanan Kumar</t>
  </si>
  <si>
    <t>Started Own Venture</t>
  </si>
  <si>
    <t>EX00440</t>
  </si>
  <si>
    <t>Fahad Ansari</t>
  </si>
  <si>
    <t>EX00441</t>
  </si>
  <si>
    <t>Ketaki Shah</t>
  </si>
  <si>
    <t>EX00442</t>
  </si>
  <si>
    <t>Wasim Khan</t>
  </si>
  <si>
    <t>EX00443</t>
  </si>
  <si>
    <t>Subhajit Patnaik</t>
  </si>
  <si>
    <t>EX00444</t>
  </si>
  <si>
    <t>Swapnil Thakkar</t>
  </si>
  <si>
    <t>EX00445</t>
  </si>
  <si>
    <t>Manikandan Venkataraman</t>
  </si>
  <si>
    <t>EX00446</t>
  </si>
  <si>
    <t>Pavan Naidu</t>
  </si>
  <si>
    <t>EX00447</t>
  </si>
  <si>
    <t>Chetan Deshpande</t>
  </si>
  <si>
    <t>EX00448</t>
  </si>
  <si>
    <t>EX00449</t>
  </si>
  <si>
    <t>Subhajit Dutta</t>
  </si>
  <si>
    <t>EX00450</t>
  </si>
  <si>
    <t>Prerna Dubey</t>
  </si>
  <si>
    <t>EX00451</t>
  </si>
  <si>
    <t>Kavitha Iyer</t>
  </si>
  <si>
    <t>EX00452</t>
  </si>
  <si>
    <t>Suresh Murthy</t>
  </si>
  <si>
    <t>EX00453</t>
  </si>
  <si>
    <t>Abhilash Reddy</t>
  </si>
  <si>
    <t>EX00454</t>
  </si>
  <si>
    <t>Sathish Shankar</t>
  </si>
  <si>
    <t>EX00455</t>
  </si>
  <si>
    <t>Alok Thakur</t>
  </si>
  <si>
    <t>EX00456</t>
  </si>
  <si>
    <t>Sushma Reddy</t>
  </si>
  <si>
    <t>EX00457</t>
  </si>
  <si>
    <t>Sunil Hegde</t>
  </si>
  <si>
    <t>EX00458</t>
  </si>
  <si>
    <t>Sneha Roy</t>
  </si>
  <si>
    <t>EX00459</t>
  </si>
  <si>
    <t>Swati Kapoor</t>
  </si>
  <si>
    <t>EX00460</t>
  </si>
  <si>
    <t>Imran Ansari</t>
  </si>
  <si>
    <t>EX00461</t>
  </si>
  <si>
    <t>EX00462</t>
  </si>
  <si>
    <t>Sameena Khan</t>
  </si>
  <si>
    <t>EX00463</t>
  </si>
  <si>
    <t>Vidya Prasad</t>
  </si>
  <si>
    <t>EX00464</t>
  </si>
  <si>
    <t>Chaitanya Chowdary</t>
  </si>
  <si>
    <t>EX00465</t>
  </si>
  <si>
    <t>Abhilash Raju</t>
  </si>
  <si>
    <t>EX00466</t>
  </si>
  <si>
    <t>Chirag Naik</t>
  </si>
  <si>
    <t>Legal Counsel</t>
  </si>
  <si>
    <t>EX00467</t>
  </si>
  <si>
    <t>Sreeja Das</t>
  </si>
  <si>
    <t>EX00468</t>
  </si>
  <si>
    <t>Pranav Mhatre</t>
  </si>
  <si>
    <t>EX00469</t>
  </si>
  <si>
    <t>Pooja Shankar</t>
  </si>
  <si>
    <t>Lead - Talent Acquisition</t>
  </si>
  <si>
    <t>EX00470</t>
  </si>
  <si>
    <t>Harsh Chauhan</t>
  </si>
  <si>
    <t>EX00471</t>
  </si>
  <si>
    <t>Prathamesh Mehta</t>
  </si>
  <si>
    <t>EX00472</t>
  </si>
  <si>
    <t>Lakshmi Krishnan</t>
  </si>
  <si>
    <t>EX00473</t>
  </si>
  <si>
    <t>Sakshi Kapoor</t>
  </si>
  <si>
    <t>EX00474</t>
  </si>
  <si>
    <t>Sameena Ali</t>
  </si>
  <si>
    <t>EX00475</t>
  </si>
  <si>
    <t>Vamsi Kumar</t>
  </si>
  <si>
    <t>EX00476</t>
  </si>
  <si>
    <t>Ashwin Kumar</t>
  </si>
  <si>
    <t>EX00477</t>
  </si>
  <si>
    <t>Ritwik Mondal</t>
  </si>
  <si>
    <t>EX00478</t>
  </si>
  <si>
    <t>Ankit Sharma</t>
  </si>
  <si>
    <t>EX00479</t>
  </si>
  <si>
    <t>Naveen Hegde</t>
  </si>
  <si>
    <t>EX00480</t>
  </si>
  <si>
    <t>Sreeja Shankar</t>
  </si>
  <si>
    <t>EX00481</t>
  </si>
  <si>
    <t>Teja Chowdary</t>
  </si>
  <si>
    <t>EX00482</t>
  </si>
  <si>
    <t>Anjana Gopalan</t>
  </si>
  <si>
    <t>EX00483</t>
  </si>
  <si>
    <t>Mihir Mhatre</t>
  </si>
  <si>
    <t>EX00484</t>
  </si>
  <si>
    <t>Sravani Varma</t>
  </si>
  <si>
    <t>EX00485</t>
  </si>
  <si>
    <t>Fahad Hussain</t>
  </si>
  <si>
    <t>EX00486</t>
  </si>
  <si>
    <t>Vivek Srinivasan</t>
  </si>
  <si>
    <t>EX00487</t>
  </si>
  <si>
    <t>Jatin Srivastava</t>
  </si>
  <si>
    <t>EX00488</t>
  </si>
  <si>
    <t>Mahesh Varma</t>
  </si>
  <si>
    <t>EX00489</t>
  </si>
  <si>
    <t>Meera Srinivasan</t>
  </si>
  <si>
    <t>EX00490</t>
  </si>
  <si>
    <t>Omkar Kadam</t>
  </si>
  <si>
    <t>EX00491</t>
  </si>
  <si>
    <t>Sahana Yadav</t>
  </si>
  <si>
    <t>EX00492</t>
  </si>
  <si>
    <t>Vignesh Narayanan</t>
  </si>
  <si>
    <t>EX00493</t>
  </si>
  <si>
    <t>Vinay Varma</t>
  </si>
  <si>
    <t>EX00494</t>
  </si>
  <si>
    <t>EX00495</t>
  </si>
  <si>
    <t>Heena Sayyed</t>
  </si>
  <si>
    <t>EX00496</t>
  </si>
  <si>
    <t>Srinivas Rao</t>
  </si>
  <si>
    <t>EX00497</t>
  </si>
  <si>
    <t>EX00498</t>
  </si>
  <si>
    <t>Aswin Iyer</t>
  </si>
  <si>
    <t>EX00499</t>
  </si>
  <si>
    <t>Lalit Shukla</t>
  </si>
  <si>
    <t>EX00500</t>
  </si>
  <si>
    <t>Gokul Chandrasekaran</t>
  </si>
  <si>
    <t>EX00501</t>
  </si>
  <si>
    <t>Rizwan Khan</t>
  </si>
  <si>
    <t>EX00502</t>
  </si>
  <si>
    <t>Shubham Arora</t>
  </si>
  <si>
    <t>EX00503</t>
  </si>
  <si>
    <t>Tushar Pawar</t>
  </si>
  <si>
    <t>EX00504</t>
  </si>
  <si>
    <t>Madhavi Goud</t>
  </si>
  <si>
    <t>EX00505</t>
  </si>
  <si>
    <t>Swapnil Deshpande</t>
  </si>
  <si>
    <t>EX00506</t>
  </si>
  <si>
    <t>Tanya Dubey</t>
  </si>
  <si>
    <t>EX00507</t>
  </si>
  <si>
    <t>Aishwarya Raghavan</t>
  </si>
  <si>
    <t>EX00508</t>
  </si>
  <si>
    <t>EX00509</t>
  </si>
  <si>
    <t>Harjot Sandhu</t>
  </si>
  <si>
    <t>EX00510</t>
  </si>
  <si>
    <t>Sravani Raju</t>
  </si>
  <si>
    <t>EX00511</t>
  </si>
  <si>
    <t>Nikita Jha</t>
  </si>
  <si>
    <t>EX00512</t>
  </si>
  <si>
    <t>Afreen Rahman</t>
  </si>
  <si>
    <t>EX00513</t>
  </si>
  <si>
    <t>Parth Bhosale</t>
  </si>
  <si>
    <t>EX00514</t>
  </si>
  <si>
    <t>Raghav Chauhan</t>
  </si>
  <si>
    <t>EX00515</t>
  </si>
  <si>
    <t>Yash Negi</t>
  </si>
  <si>
    <t>EX00516</t>
  </si>
  <si>
    <t>Shivam Dixit</t>
  </si>
  <si>
    <t>EX00517</t>
  </si>
  <si>
    <t>Akash Tripathi</t>
  </si>
  <si>
    <t>EX00518</t>
  </si>
  <si>
    <t>Pooja Natarajan</t>
  </si>
  <si>
    <t>EX00519</t>
  </si>
  <si>
    <t>Prashant Shukla</t>
  </si>
  <si>
    <t>EX00520</t>
  </si>
  <si>
    <t>Pawan Chaudhary</t>
  </si>
  <si>
    <t>EX00521</t>
  </si>
  <si>
    <t>Gurpreet Grewal</t>
  </si>
  <si>
    <t>EX00522</t>
  </si>
  <si>
    <t>Poonam Rastogi</t>
  </si>
  <si>
    <t>EX00523</t>
  </si>
  <si>
    <t>Vishnu Raghavan</t>
  </si>
  <si>
    <t>EX00524</t>
  </si>
  <si>
    <t>Harjot Bajwa</t>
  </si>
  <si>
    <t>EX00525</t>
  </si>
  <si>
    <t>Pritam Bhattacharya</t>
  </si>
  <si>
    <t>Restructuring / Role Redundancy</t>
  </si>
  <si>
    <t>Business Decision</t>
  </si>
  <si>
    <t>EX00526</t>
  </si>
  <si>
    <t>Tanmay Bhattacharya</t>
  </si>
  <si>
    <t>EX00527</t>
  </si>
  <si>
    <t>Akash Gupta</t>
  </si>
  <si>
    <t>EX00528</t>
  </si>
  <si>
    <t>Abhilash Murthy</t>
  </si>
  <si>
    <t>EX00529</t>
  </si>
  <si>
    <t>Hardik Desai</t>
  </si>
  <si>
    <t>EX00530</t>
  </si>
  <si>
    <t>Ekta Dixit</t>
  </si>
  <si>
    <t>EX00531</t>
  </si>
  <si>
    <t>Pritam Nayak</t>
  </si>
  <si>
    <t>EX00532</t>
  </si>
  <si>
    <t>Amrit Ahluwalia</t>
  </si>
  <si>
    <t>EX00533</t>
  </si>
  <si>
    <t>Chirag More</t>
  </si>
  <si>
    <t>EX00534</t>
  </si>
  <si>
    <t>EX00535</t>
  </si>
  <si>
    <t>Rajat Garg</t>
  </si>
  <si>
    <t>EX00536</t>
  </si>
  <si>
    <t>Revathi Chandrasekaran</t>
  </si>
  <si>
    <t>EX00537</t>
  </si>
  <si>
    <t>Harini Pillai</t>
  </si>
  <si>
    <t>EX00538</t>
  </si>
  <si>
    <t>Raghavendra Hebbar</t>
  </si>
  <si>
    <t>EX00539</t>
  </si>
  <si>
    <t>Vishal Agarwal</t>
  </si>
  <si>
    <t>EX00540</t>
  </si>
  <si>
    <t>Merlin George</t>
  </si>
  <si>
    <t>EX00541</t>
  </si>
  <si>
    <t>Athira Menon</t>
  </si>
  <si>
    <t>EX00542</t>
  </si>
  <si>
    <t>EX00543</t>
  </si>
  <si>
    <t>Sahil Sharma</t>
  </si>
  <si>
    <t>EX00544</t>
  </si>
  <si>
    <t>Tushar Bhosale</t>
  </si>
  <si>
    <t>EX00545</t>
  </si>
  <si>
    <t>Aarav Bisht</t>
  </si>
  <si>
    <t>EX00546</t>
  </si>
  <si>
    <t>Srinivas Bhat</t>
  </si>
  <si>
    <t>EX00547</t>
  </si>
  <si>
    <t>Srinivas Yadav</t>
  </si>
  <si>
    <t>EX00548</t>
  </si>
  <si>
    <t>Ramya Naidu</t>
  </si>
  <si>
    <t>EX00549</t>
  </si>
  <si>
    <t>Debashish Mondal</t>
  </si>
  <si>
    <t>Senior QA Manager</t>
  </si>
  <si>
    <t>EX00550</t>
  </si>
  <si>
    <t>Chaitra Goud</t>
  </si>
  <si>
    <t>EX00551</t>
  </si>
  <si>
    <t>Tarun Tiwari</t>
  </si>
  <si>
    <t>EX00552</t>
  </si>
  <si>
    <t>Darshan Chowdary</t>
  </si>
  <si>
    <t>EX00553</t>
  </si>
  <si>
    <t>Srinivas Acharya</t>
  </si>
  <si>
    <t>EX00554</t>
  </si>
  <si>
    <t>Vartika Ahuja</t>
  </si>
  <si>
    <t>EX00555</t>
  </si>
  <si>
    <t>Sowmya Naidu</t>
  </si>
  <si>
    <t>HR Operations Associate</t>
  </si>
  <si>
    <t>EX00556</t>
  </si>
  <si>
    <t>Arvind Nair</t>
  </si>
  <si>
    <t>EX00557</t>
  </si>
  <si>
    <t>Raghav Yadav</t>
  </si>
  <si>
    <t>EX00558</t>
  </si>
  <si>
    <t>EX00559</t>
  </si>
  <si>
    <t>Anjali Bhatia</t>
  </si>
  <si>
    <t>EX00560</t>
  </si>
  <si>
    <t>Payel Mondal</t>
  </si>
  <si>
    <t>EX00561</t>
  </si>
  <si>
    <t>Prasenjit Mohanty</t>
  </si>
  <si>
    <t>EX00562</t>
  </si>
  <si>
    <t>Yamini Shetty</t>
  </si>
  <si>
    <t>EX00563</t>
  </si>
  <si>
    <t>Akshay Parekh</t>
  </si>
  <si>
    <t>EX00564</t>
  </si>
  <si>
    <t>Manasi Patil</t>
  </si>
  <si>
    <t>EX00565</t>
  </si>
  <si>
    <t>Ajith Menon</t>
  </si>
  <si>
    <t>EX00566</t>
  </si>
  <si>
    <t>Devesh Mittal</t>
  </si>
  <si>
    <t>EX00567</t>
  </si>
  <si>
    <t>Aravind Venkataraman</t>
  </si>
  <si>
    <t>EX00568</t>
  </si>
  <si>
    <t>Praveen Goud</t>
  </si>
  <si>
    <t>EX00569</t>
  </si>
  <si>
    <t>Anthony Abraham</t>
  </si>
  <si>
    <t>EX00570</t>
  </si>
  <si>
    <t>Madhavi Kamath</t>
  </si>
  <si>
    <t>EX00571</t>
  </si>
  <si>
    <t>Saurabh Khanna</t>
  </si>
  <si>
    <t>EX00572</t>
  </si>
  <si>
    <t>Megha Bhardwaj</t>
  </si>
  <si>
    <t>EX00573</t>
  </si>
  <si>
    <t>Joseph Pinto</t>
  </si>
  <si>
    <t>EX00574</t>
  </si>
  <si>
    <t>Arnab Mohanty</t>
  </si>
  <si>
    <t>EX00575</t>
  </si>
  <si>
    <t>Nazia Shaikh</t>
  </si>
  <si>
    <t>EX00576</t>
  </si>
  <si>
    <t>Amrit Kaur</t>
  </si>
  <si>
    <t>EX00577</t>
  </si>
  <si>
    <t>Mayank Tiwari</t>
  </si>
  <si>
    <t>EX00578</t>
  </si>
  <si>
    <t>Keerthana Nair</t>
  </si>
  <si>
    <t>EX00579</t>
  </si>
  <si>
    <t>Anand Subramanian</t>
  </si>
  <si>
    <t>EX00580</t>
  </si>
  <si>
    <t>Sreeja Ganguly</t>
  </si>
  <si>
    <t>EX00581</t>
  </si>
  <si>
    <t>Ashwin Chandrasekaran</t>
  </si>
  <si>
    <t>EX00582</t>
  </si>
  <si>
    <t>Asif Ali</t>
  </si>
  <si>
    <t>EX00583</t>
  </si>
  <si>
    <t>Sindhu Venkataraman</t>
  </si>
  <si>
    <t>EX00584</t>
  </si>
  <si>
    <t>Prabhu Ramachandran</t>
  </si>
  <si>
    <t>EX00585</t>
  </si>
  <si>
    <t>Manikandan Srinivasan</t>
  </si>
  <si>
    <t>EX00586</t>
  </si>
  <si>
    <t>Aarav Yadav</t>
  </si>
  <si>
    <t>EX00587</t>
  </si>
  <si>
    <t>Charu Gupta</t>
  </si>
  <si>
    <t>EX00588</t>
  </si>
  <si>
    <t>EX00589</t>
  </si>
  <si>
    <t>Yusuf Rahman</t>
  </si>
  <si>
    <t>EX00590</t>
  </si>
  <si>
    <t>Pradeep Ramachandran</t>
  </si>
  <si>
    <t>EX00591</t>
  </si>
  <si>
    <t>Shivani Sethi</t>
  </si>
  <si>
    <t>EX00592</t>
  </si>
  <si>
    <t>EX00593</t>
  </si>
  <si>
    <t>Akshay Agarwal</t>
  </si>
  <si>
    <t>Financial Analyst</t>
  </si>
  <si>
    <t>EX00594</t>
  </si>
  <si>
    <t>Anusha Kumar</t>
  </si>
  <si>
    <t>EX00595</t>
  </si>
  <si>
    <t>Abhishek Malhotra</t>
  </si>
  <si>
    <t>EX00596</t>
  </si>
  <si>
    <t>Sreejith Chandrasekaran</t>
  </si>
  <si>
    <t>EX00597</t>
  </si>
  <si>
    <t>Anand Murugan</t>
  </si>
  <si>
    <t>EX00598</t>
  </si>
  <si>
    <t>Pooja Sundaram</t>
  </si>
  <si>
    <t>EX00599</t>
  </si>
  <si>
    <t>Ashwini More</t>
  </si>
  <si>
    <t>EX00600</t>
  </si>
  <si>
    <t>Snehal Bhatt</t>
  </si>
  <si>
    <t>EX00601</t>
  </si>
  <si>
    <t>Yogesh Joshi</t>
  </si>
  <si>
    <t>EX00602</t>
  </si>
  <si>
    <t>Swathi Yadav</t>
  </si>
  <si>
    <t>EX00603</t>
  </si>
  <si>
    <t>EX00604</t>
  </si>
  <si>
    <t>Madhuri Joshi</t>
  </si>
  <si>
    <t>EX00605</t>
  </si>
  <si>
    <t>Mahesh Reddy</t>
  </si>
  <si>
    <t>EX00606</t>
  </si>
  <si>
    <t>Mihir Naik</t>
  </si>
  <si>
    <t>EX00607</t>
  </si>
  <si>
    <t>EX00608</t>
  </si>
  <si>
    <t>Arjun Iyer</t>
  </si>
  <si>
    <t>EX00609</t>
  </si>
  <si>
    <t>Karthik Kumar</t>
  </si>
  <si>
    <t>EX00610</t>
  </si>
  <si>
    <t>Anand Raman</t>
  </si>
  <si>
    <t>EX00611</t>
  </si>
  <si>
    <t>Srishti Bansal</t>
  </si>
  <si>
    <t>EX00612</t>
  </si>
  <si>
    <t>Kavitha Balasubramanian</t>
  </si>
  <si>
    <t>EX00613</t>
  </si>
  <si>
    <t>Debashish Ghosh</t>
  </si>
  <si>
    <t>EX00614</t>
  </si>
  <si>
    <t>Kunal Pandey</t>
  </si>
  <si>
    <t>EX00615</t>
  </si>
  <si>
    <t>Srinivas Reddy</t>
  </si>
  <si>
    <t>EX00616</t>
  </si>
  <si>
    <t>Satyajit Sarkar</t>
  </si>
  <si>
    <t>EX00617</t>
  </si>
  <si>
    <t>Rizwan Ali</t>
  </si>
  <si>
    <t>EX00618</t>
  </si>
  <si>
    <t>Asif Ansari</t>
  </si>
  <si>
    <t>EX00619</t>
  </si>
  <si>
    <t>Shivam Shukla</t>
  </si>
  <si>
    <t>EX00620</t>
  </si>
  <si>
    <t>Venkatesh Kamath</t>
  </si>
  <si>
    <t>EX00621</t>
  </si>
  <si>
    <t>Francis Abraham</t>
  </si>
  <si>
    <t>EX00622</t>
  </si>
  <si>
    <t>EX00623</t>
  </si>
  <si>
    <t>Satyajit Mukherjee</t>
  </si>
  <si>
    <t>EX00624</t>
  </si>
  <si>
    <t>Akshay Mehta</t>
  </si>
  <si>
    <t>EX00625</t>
  </si>
  <si>
    <t>Vishnu Natarajan</t>
  </si>
  <si>
    <t>EX00626</t>
  </si>
  <si>
    <t>Ankur Chaudhary</t>
  </si>
  <si>
    <t>EX00627</t>
  </si>
  <si>
    <t>Melvin Varghese</t>
  </si>
  <si>
    <t>EX00628</t>
  </si>
  <si>
    <t>Suresh Kamath</t>
  </si>
  <si>
    <t>EX00629</t>
  </si>
  <si>
    <t>Bhagyashree Patil</t>
  </si>
  <si>
    <t>EX00630</t>
  </si>
  <si>
    <t>Swapnil Kale</t>
  </si>
  <si>
    <t>EX00631</t>
  </si>
  <si>
    <t>Mariam Sayyed</t>
  </si>
  <si>
    <t>EX00632</t>
  </si>
  <si>
    <t>Shwetha Reddy</t>
  </si>
  <si>
    <t>EX00633</t>
  </si>
  <si>
    <t>Vishal Rana</t>
  </si>
  <si>
    <t>EX00634</t>
  </si>
  <si>
    <t>Swati Goel</t>
  </si>
  <si>
    <t>EX00635</t>
  </si>
  <si>
    <t>Sathish Natarajan</t>
  </si>
  <si>
    <t>EX00636</t>
  </si>
  <si>
    <t>Shivani Malhotra</t>
  </si>
  <si>
    <t>EX00637</t>
  </si>
  <si>
    <t>Kiran Bhat</t>
  </si>
  <si>
    <t>EX00638</t>
  </si>
  <si>
    <t>Indranil Ganguly</t>
  </si>
  <si>
    <t>EX00639</t>
  </si>
  <si>
    <t>Navjot Dhillon</t>
  </si>
  <si>
    <t>EX00640</t>
  </si>
  <si>
    <t>Murali Subramanian</t>
  </si>
  <si>
    <t>EX00641</t>
  </si>
  <si>
    <t>Athira Kumar</t>
  </si>
  <si>
    <t>EX00642</t>
  </si>
  <si>
    <t>Shivani Tiwari</t>
  </si>
  <si>
    <t>EX00643</t>
  </si>
  <si>
    <t>Vikas Khanna</t>
  </si>
  <si>
    <t>EX00644</t>
  </si>
  <si>
    <t>Chaitanya Raju</t>
  </si>
  <si>
    <t>EX00645</t>
  </si>
  <si>
    <t>Sandeep Chauhan</t>
  </si>
  <si>
    <t>EX00646</t>
  </si>
  <si>
    <t>EX00647</t>
  </si>
  <si>
    <t>Vamsi Rao</t>
  </si>
  <si>
    <t>EX00648</t>
  </si>
  <si>
    <t>Rutuja Desai</t>
  </si>
  <si>
    <t>EX00649</t>
  </si>
  <si>
    <t>Komal Dalvi</t>
  </si>
  <si>
    <t>EX00650</t>
  </si>
  <si>
    <t>Rohan Parekh</t>
  </si>
  <si>
    <t>EX00651</t>
  </si>
  <si>
    <t>EX00652</t>
  </si>
  <si>
    <t>Imran Pathan</t>
  </si>
  <si>
    <t>QA Manager</t>
  </si>
  <si>
    <t>EX00653</t>
  </si>
  <si>
    <t>Sathish Balasubramanian</t>
  </si>
  <si>
    <t>EX00654</t>
  </si>
  <si>
    <t>Rachana Murthy</t>
  </si>
  <si>
    <t>EX00655</t>
  </si>
  <si>
    <t>Aravind Krishnan</t>
  </si>
  <si>
    <t>EX00656</t>
  </si>
  <si>
    <t>Shashank Rao</t>
  </si>
  <si>
    <t>EX00657</t>
  </si>
  <si>
    <t>Garima Kapoor</t>
  </si>
  <si>
    <t>EX00658</t>
  </si>
  <si>
    <t>Tanya Verma</t>
  </si>
  <si>
    <t>EX00659</t>
  </si>
  <si>
    <t>Amitava Mukherjee</t>
  </si>
  <si>
    <t>EX00660</t>
  </si>
  <si>
    <t>Aravind Natarajan</t>
  </si>
  <si>
    <t>EX00661</t>
  </si>
  <si>
    <t>Himanshu Chauhan</t>
  </si>
  <si>
    <t>EX00662</t>
  </si>
  <si>
    <t>Hari Krishnan</t>
  </si>
  <si>
    <t>EX00663</t>
  </si>
  <si>
    <t>Jaspreet Singh</t>
  </si>
  <si>
    <t>EX00664</t>
  </si>
  <si>
    <t>Sowmya Goud</t>
  </si>
  <si>
    <t>EX00665</t>
  </si>
  <si>
    <t>Ankit Mishra</t>
  </si>
  <si>
    <t>EX00666</t>
  </si>
  <si>
    <t>Chaitra Bhat</t>
  </si>
  <si>
    <t>EX00667</t>
  </si>
  <si>
    <t>Lalit Yadav</t>
  </si>
  <si>
    <t>EX00668</t>
  </si>
  <si>
    <t>Nancy Rodrigues</t>
  </si>
  <si>
    <t>EX00669</t>
  </si>
  <si>
    <t>Jaspreet Dhillon</t>
  </si>
  <si>
    <t>EX00670</t>
  </si>
  <si>
    <t>Balaji Rajan</t>
  </si>
  <si>
    <t>EX00671</t>
  </si>
  <si>
    <t>Biswajit Sahoo</t>
  </si>
  <si>
    <t>EX00672</t>
  </si>
  <si>
    <t>Nandini Rajan</t>
  </si>
  <si>
    <t>EX00673</t>
  </si>
  <si>
    <t>Vignesh Menon</t>
  </si>
  <si>
    <t>EX00674</t>
  </si>
  <si>
    <t>Ryan Rodrigues</t>
  </si>
  <si>
    <t>EX00675</t>
  </si>
  <si>
    <t>Manish Verma</t>
  </si>
  <si>
    <t>EX00676</t>
  </si>
  <si>
    <t>Vignesh Sekar</t>
  </si>
  <si>
    <t>EX00677</t>
  </si>
  <si>
    <t>Krupa Thakkar</t>
  </si>
  <si>
    <t>EX00678</t>
  </si>
  <si>
    <t>Ritika Mishra</t>
  </si>
  <si>
    <t>Marketing Manager</t>
  </si>
  <si>
    <t>EX00679</t>
  </si>
  <si>
    <t>Murali Rajan</t>
  </si>
  <si>
    <t>EX00680</t>
  </si>
  <si>
    <t>Neha Thakur</t>
  </si>
  <si>
    <t>EX00681</t>
  </si>
  <si>
    <t>Akshay Chopra</t>
  </si>
  <si>
    <t>EX00682</t>
  </si>
  <si>
    <t>Balaji Chandrasekaran</t>
  </si>
  <si>
    <t>EX00683</t>
  </si>
  <si>
    <t>Tejas Sawant</t>
  </si>
  <si>
    <t>EX00684</t>
  </si>
  <si>
    <t>Anuj Chauhan</t>
  </si>
  <si>
    <t>EX00685</t>
  </si>
  <si>
    <t>Ankit Saxena</t>
  </si>
  <si>
    <t>EX00686</t>
  </si>
  <si>
    <t>Dhivya Sundaram</t>
  </si>
  <si>
    <t>EX00687</t>
  </si>
  <si>
    <t>EX00688</t>
  </si>
  <si>
    <t>EX00689</t>
  </si>
  <si>
    <t>Vivek Murugan</t>
  </si>
  <si>
    <t>EX00690</t>
  </si>
  <si>
    <t>Gayathri Shankar</t>
  </si>
  <si>
    <t>EX00691</t>
  </si>
  <si>
    <t>Nikhil Khanna</t>
  </si>
  <si>
    <t>1-3 Years</t>
  </si>
  <si>
    <t>EX00692</t>
  </si>
  <si>
    <t>Preeti Tyagi</t>
  </si>
  <si>
    <t>EX00693</t>
  </si>
  <si>
    <t>Mohammed Khan</t>
  </si>
  <si>
    <t>EX00694</t>
  </si>
  <si>
    <t>EX00695</t>
  </si>
  <si>
    <t>Subham Ghosh</t>
  </si>
  <si>
    <t>EX00696</t>
  </si>
  <si>
    <t>Harish Naidu</t>
  </si>
  <si>
    <t>EX00697</t>
  </si>
  <si>
    <t>Imran Shaikh</t>
  </si>
  <si>
    <t>EX00698</t>
  </si>
  <si>
    <t>Teja Kamath</t>
  </si>
  <si>
    <t>EX00699</t>
  </si>
  <si>
    <t>Sushma Murthy</t>
  </si>
  <si>
    <t>EX00700</t>
  </si>
  <si>
    <t>Indranil Banerjee</t>
  </si>
  <si>
    <t>EX00701</t>
  </si>
  <si>
    <t>Karthik Yadav</t>
  </si>
  <si>
    <t>EX00702</t>
  </si>
  <si>
    <t>Jatin Sharma</t>
  </si>
  <si>
    <t>EX00703</t>
  </si>
  <si>
    <t>EX00704</t>
  </si>
  <si>
    <t>Naveen Acharya</t>
  </si>
  <si>
    <t>EX00705</t>
  </si>
  <si>
    <t>Abhilash Naidu</t>
  </si>
  <si>
    <t>EX00706</t>
  </si>
  <si>
    <t>Aakriti Pandey</t>
  </si>
  <si>
    <t>EX00707</t>
  </si>
  <si>
    <t>Hetal Pawar</t>
  </si>
  <si>
    <t>EX00708</t>
  </si>
  <si>
    <t>Lakshmi Bhat</t>
  </si>
  <si>
    <t>EX00709</t>
  </si>
  <si>
    <t>Amit Malhotra</t>
  </si>
  <si>
    <t>EX00710</t>
  </si>
  <si>
    <t>EX00711</t>
  </si>
  <si>
    <t>Sayali Shah</t>
  </si>
  <si>
    <t>EX00712</t>
  </si>
  <si>
    <t>Rutuja Gokhale</t>
  </si>
  <si>
    <t>EX00713</t>
  </si>
  <si>
    <t>Vijay Gowda</t>
  </si>
  <si>
    <t>EX00714</t>
  </si>
  <si>
    <t>Prachi Apte</t>
  </si>
  <si>
    <t>EX00715</t>
  </si>
  <si>
    <t>Adil Pathan</t>
  </si>
  <si>
    <t>EX00716</t>
  </si>
  <si>
    <t>Rajdeep Mohanty</t>
  </si>
  <si>
    <t>EX00717</t>
  </si>
  <si>
    <t>Sandeep Kamath</t>
  </si>
  <si>
    <t>EX00718</t>
  </si>
  <si>
    <t>EX00719</t>
  </si>
  <si>
    <t>Kedar Thakkar</t>
  </si>
  <si>
    <t>EX00720</t>
  </si>
  <si>
    <t>Chirag Pawar</t>
  </si>
  <si>
    <t>EX00721</t>
  </si>
  <si>
    <t>Ninad Kadam</t>
  </si>
  <si>
    <t>EX00722</t>
  </si>
  <si>
    <t>Soumya Dutta</t>
  </si>
  <si>
    <t>EX00723</t>
  </si>
  <si>
    <t>Rupsa Sarkar</t>
  </si>
  <si>
    <t>EX00724</t>
  </si>
  <si>
    <t>Mansi Agarwal</t>
  </si>
  <si>
    <t>EX00725</t>
  </si>
  <si>
    <t>Lokesh Bhat</t>
  </si>
  <si>
    <t>EX00726</t>
  </si>
  <si>
    <t>EX00727</t>
  </si>
  <si>
    <t>Shreya Ahuja</t>
  </si>
  <si>
    <t>EX00728</t>
  </si>
  <si>
    <t>Ashish Dixit</t>
  </si>
  <si>
    <t>EX00729</t>
  </si>
  <si>
    <t>Rohit Tyagi</t>
  </si>
  <si>
    <t>EX00730</t>
  </si>
  <si>
    <t>Pooja Khanna</t>
  </si>
  <si>
    <t>EX00731</t>
  </si>
  <si>
    <t>Dhivya Gopalan</t>
  </si>
  <si>
    <t>Admin Lead</t>
  </si>
  <si>
    <t>EX00732</t>
  </si>
  <si>
    <t>EX00733</t>
  </si>
  <si>
    <t>Rakesh Naidu</t>
  </si>
  <si>
    <t>EX00734</t>
  </si>
  <si>
    <t>Sandip Roy</t>
  </si>
  <si>
    <t>EX00735</t>
  </si>
  <si>
    <t>Saba Siddiqui</t>
  </si>
  <si>
    <t>EX00736</t>
  </si>
  <si>
    <t>Utkarsh Bhatia</t>
  </si>
  <si>
    <t>EX00737</t>
  </si>
  <si>
    <t>EX00738</t>
  </si>
  <si>
    <t>EX00739</t>
  </si>
  <si>
    <t>Navya Reddy</t>
  </si>
  <si>
    <t>EX00740</t>
  </si>
  <si>
    <t>Deepthi Raju</t>
  </si>
  <si>
    <t>EX00741</t>
  </si>
  <si>
    <t>Saravanan Subramanian</t>
  </si>
  <si>
    <t>EX00742</t>
  </si>
  <si>
    <t>Pankaj Thakur</t>
  </si>
  <si>
    <t>EX00743</t>
  </si>
  <si>
    <t>Teja Rao</t>
  </si>
  <si>
    <t>EX00744</t>
  </si>
  <si>
    <t>Kunal Gokhale</t>
  </si>
  <si>
    <t>Facilities Supervisor</t>
  </si>
  <si>
    <t>EX00745</t>
  </si>
  <si>
    <t>Chaitanya Bhat</t>
  </si>
  <si>
    <t>EX00746</t>
  </si>
  <si>
    <t>EX00747</t>
  </si>
  <si>
    <t>Ankita Patnaik</t>
  </si>
  <si>
    <t>EX00748</t>
  </si>
  <si>
    <t>Arjun Nair</t>
  </si>
  <si>
    <t>EX00749</t>
  </si>
  <si>
    <t>Aditya Kale</t>
  </si>
  <si>
    <t>EX00750</t>
  </si>
  <si>
    <t>Mohit Agarwal</t>
  </si>
  <si>
    <t>EX00751</t>
  </si>
  <si>
    <t>Sebastian Varghese</t>
  </si>
  <si>
    <t>EX00752</t>
  </si>
  <si>
    <t>Ashwin Pillai</t>
  </si>
  <si>
    <t>EX00753</t>
  </si>
  <si>
    <t>Anjali Sinha</t>
  </si>
  <si>
    <t>EX00754</t>
  </si>
  <si>
    <t>Amol Trivedi</t>
  </si>
  <si>
    <t>EX00755</t>
  </si>
  <si>
    <t>Vaishnavi Dalvi</t>
  </si>
  <si>
    <t>EX00756</t>
  </si>
  <si>
    <t>Tanya Chaudhary</t>
  </si>
  <si>
    <t>EX00757</t>
  </si>
  <si>
    <t>Anita Joseph</t>
  </si>
  <si>
    <t>EX00758</t>
  </si>
  <si>
    <t>Keerthana Murugan</t>
  </si>
  <si>
    <t>EX00759</t>
  </si>
  <si>
    <t>EX00760</t>
  </si>
  <si>
    <t>Mahesh Raju</t>
  </si>
  <si>
    <t>EX00761</t>
  </si>
  <si>
    <t>Kevin Pinto</t>
  </si>
  <si>
    <t>EX00762</t>
  </si>
  <si>
    <t>Ravi Kumar</t>
  </si>
  <si>
    <t>EX00763</t>
  </si>
  <si>
    <t>Rajdeep Sen</t>
  </si>
  <si>
    <t>EX00764</t>
  </si>
  <si>
    <t>EX00765</t>
  </si>
  <si>
    <t>Navneet Kaur</t>
  </si>
  <si>
    <t>EX00766</t>
  </si>
  <si>
    <t>EX00767</t>
  </si>
  <si>
    <t>Ankur Kumar</t>
  </si>
  <si>
    <t>EX00768</t>
  </si>
  <si>
    <t>Imran Siddiqui</t>
  </si>
  <si>
    <t>EX00769</t>
  </si>
  <si>
    <t>Ramesh Chowdary</t>
  </si>
  <si>
    <t>BI Developer</t>
  </si>
  <si>
    <t>EX00770</t>
  </si>
  <si>
    <t>Sayali Deshmukh</t>
  </si>
  <si>
    <t>EX00771</t>
  </si>
  <si>
    <t>Tanvi Srivastava</t>
  </si>
  <si>
    <t>EX00772</t>
  </si>
  <si>
    <t>Sagar Apte</t>
  </si>
  <si>
    <t>EX00773</t>
  </si>
  <si>
    <t>Vandana Awasthi</t>
  </si>
  <si>
    <t>EX00774</t>
  </si>
  <si>
    <t>Prabhu Nair</t>
  </si>
  <si>
    <t>EX00775</t>
  </si>
  <si>
    <t>Sanjay Chaudhary</t>
  </si>
  <si>
    <t>EX00776</t>
  </si>
  <si>
    <t>EX00777</t>
  </si>
  <si>
    <t>Poonam Negi</t>
  </si>
  <si>
    <t>EX00778</t>
  </si>
  <si>
    <t>Khushboo Saxena</t>
  </si>
  <si>
    <t>EX00779</t>
  </si>
  <si>
    <t>Swathi Kumar</t>
  </si>
  <si>
    <t>EX00780</t>
  </si>
  <si>
    <t>Pranav Kadam</t>
  </si>
  <si>
    <t>EX00781</t>
  </si>
  <si>
    <t>Krishna Raju</t>
  </si>
  <si>
    <t>EX00782</t>
  </si>
  <si>
    <t>Sanjay Srivastava</t>
  </si>
  <si>
    <t>EX00783</t>
  </si>
  <si>
    <t>EX00784</t>
  </si>
  <si>
    <t>Shraddha More</t>
  </si>
  <si>
    <t>EX00785</t>
  </si>
  <si>
    <t>Srinivas Kamath</t>
  </si>
  <si>
    <t>EX00786</t>
  </si>
  <si>
    <t>Pawan Arora</t>
  </si>
  <si>
    <t>EX00787</t>
  </si>
  <si>
    <t>Arvind Natarajan</t>
  </si>
  <si>
    <t>EX00788</t>
  </si>
  <si>
    <t>Kartik Saxena</t>
  </si>
  <si>
    <t>EX00789</t>
  </si>
  <si>
    <t>Paramita Ghosh</t>
  </si>
  <si>
    <t>EX00790</t>
  </si>
  <si>
    <t>Ankan Sen</t>
  </si>
  <si>
    <t>EX00791</t>
  </si>
  <si>
    <t>Aparna Raman</t>
  </si>
  <si>
    <t>EX00792</t>
  </si>
  <si>
    <t>Vikas Saxena</t>
  </si>
  <si>
    <t>EX00793</t>
  </si>
  <si>
    <t>Ritesh Chauhan</t>
  </si>
  <si>
    <t>EX00794</t>
  </si>
  <si>
    <t>Ishita Majumdar</t>
  </si>
  <si>
    <t>EX00795</t>
  </si>
  <si>
    <t>Aravind Kumar</t>
  </si>
  <si>
    <t>EX00796</t>
  </si>
  <si>
    <t>Sahil Jain</t>
  </si>
  <si>
    <t>EX00797</t>
  </si>
  <si>
    <t>Francis Joseph</t>
  </si>
  <si>
    <t>EX00798</t>
  </si>
  <si>
    <t>Spandana Bhat</t>
  </si>
  <si>
    <t>EX00799</t>
  </si>
  <si>
    <t>Akshay Sinha</t>
  </si>
  <si>
    <t>Front Office Executive</t>
  </si>
  <si>
    <t>EX00800</t>
  </si>
  <si>
    <t>Sushma Kamath</t>
  </si>
  <si>
    <t>EX00801</t>
  </si>
  <si>
    <t>Kevin Abraham</t>
  </si>
  <si>
    <t>EX00802</t>
  </si>
  <si>
    <t>Shubham Jain</t>
  </si>
  <si>
    <t>EX00803</t>
  </si>
  <si>
    <t>Manasi Kale</t>
  </si>
  <si>
    <t>EX00804</t>
  </si>
  <si>
    <t>EX00805</t>
  </si>
  <si>
    <t>Rajesh Jain</t>
  </si>
  <si>
    <t>EX00806</t>
  </si>
  <si>
    <t>Rahul Narayanan</t>
  </si>
  <si>
    <t>EX00807</t>
  </si>
  <si>
    <t>EX00808</t>
  </si>
  <si>
    <t>Harshal Vora</t>
  </si>
  <si>
    <t>EX00809</t>
  </si>
  <si>
    <t>Ananya Chatterjee</t>
  </si>
  <si>
    <t>EX00810</t>
  </si>
  <si>
    <t>Harsh Kumar</t>
  </si>
  <si>
    <t>EX00811</t>
  </si>
  <si>
    <t>EX00812</t>
  </si>
  <si>
    <t>EX00813</t>
  </si>
  <si>
    <t>Nisha Kale</t>
  </si>
  <si>
    <t>EX00814</t>
  </si>
  <si>
    <t>Revathi Iyengar</t>
  </si>
  <si>
    <t>EX00815</t>
  </si>
  <si>
    <t>Divya Goel</t>
  </si>
  <si>
    <t>EX00816</t>
  </si>
  <si>
    <t>Pooja Yadav</t>
  </si>
  <si>
    <t>EX00817</t>
  </si>
  <si>
    <t>Arvind Kurup</t>
  </si>
  <si>
    <t>EX00818</t>
  </si>
  <si>
    <t>Yogesh Desai</t>
  </si>
  <si>
    <t>EX00819</t>
  </si>
  <si>
    <t>Divya Venkataraman</t>
  </si>
  <si>
    <t>EX00820</t>
  </si>
  <si>
    <t>Kiran Pai</t>
  </si>
  <si>
    <t>EX00821</t>
  </si>
  <si>
    <t>Manjunath Prasad</t>
  </si>
  <si>
    <t>EX00822</t>
  </si>
  <si>
    <t>Fatima Khan</t>
  </si>
  <si>
    <t>EX00823</t>
  </si>
  <si>
    <t>Mariam Hussain</t>
  </si>
  <si>
    <t>Payroll Executive</t>
  </si>
  <si>
    <t>EX00824</t>
  </si>
  <si>
    <t>Nikhil Gopalan</t>
  </si>
  <si>
    <t>EX00825</t>
  </si>
  <si>
    <t>Tushar More</t>
  </si>
  <si>
    <t>EX00826</t>
  </si>
  <si>
    <t>Dhaval Trivedi</t>
  </si>
  <si>
    <t>EX00827</t>
  </si>
  <si>
    <t>Saravanan Gopalan</t>
  </si>
  <si>
    <t>EX00828</t>
  </si>
  <si>
    <t>Manjunath Pai</t>
  </si>
  <si>
    <t>EX00829</t>
  </si>
  <si>
    <t>Keerthana Gopalan</t>
  </si>
  <si>
    <t>EX00830</t>
  </si>
  <si>
    <t>Anusha Naidu</t>
  </si>
  <si>
    <t>EX00831</t>
  </si>
  <si>
    <t>Asif Baig</t>
  </si>
  <si>
    <t>EX00832</t>
  </si>
  <si>
    <t>Deepak Khanna</t>
  </si>
  <si>
    <t>EX00833</t>
  </si>
  <si>
    <t>Dhara Patel</t>
  </si>
  <si>
    <t>EX00834</t>
  </si>
  <si>
    <t>Prashant Jha</t>
  </si>
  <si>
    <t>EX00835</t>
  </si>
  <si>
    <t>Wasim Shaikh</t>
  </si>
  <si>
    <t>EX00836</t>
  </si>
  <si>
    <t>EX00837</t>
  </si>
  <si>
    <t>Tanvi Chaudhary</t>
  </si>
  <si>
    <t>EX00838</t>
  </si>
  <si>
    <t>Hemant Srivastava</t>
  </si>
  <si>
    <t>EX00839</t>
  </si>
  <si>
    <t>EX00840</t>
  </si>
  <si>
    <t>Ruchi Chopra</t>
  </si>
  <si>
    <t>EX00841</t>
  </si>
  <si>
    <t>Aditya Apte</t>
  </si>
  <si>
    <t>EX00842</t>
  </si>
  <si>
    <t>Prakash Murthy</t>
  </si>
  <si>
    <t>EX00843</t>
  </si>
  <si>
    <t>Nikita Chauhan</t>
  </si>
  <si>
    <t>EX00844</t>
  </si>
  <si>
    <t>Divya Bhardwaj</t>
  </si>
  <si>
    <t>EX00845</t>
  </si>
  <si>
    <t>EX00846</t>
  </si>
  <si>
    <t>Suresh Bhat</t>
  </si>
  <si>
    <t>EX00847</t>
  </si>
  <si>
    <t>Akshay Malhotra</t>
  </si>
  <si>
    <t>EX00848</t>
  </si>
  <si>
    <t>Sarvesh Mhatre</t>
  </si>
  <si>
    <t>EX00849</t>
  </si>
  <si>
    <t>EX00850</t>
  </si>
  <si>
    <t>Harleen Sandhu</t>
  </si>
  <si>
    <t>EX00851</t>
  </si>
  <si>
    <t>Mayank Sethi</t>
  </si>
  <si>
    <t>EX00852</t>
  </si>
  <si>
    <t>EX00853</t>
  </si>
  <si>
    <t>Raghavendra Bhat</t>
  </si>
  <si>
    <t>EX00854</t>
  </si>
  <si>
    <t>Praveen Murthy</t>
  </si>
  <si>
    <t>EX00855</t>
  </si>
  <si>
    <t>Rahul Saxena</t>
  </si>
  <si>
    <t>EX00856</t>
  </si>
  <si>
    <t>Wasim Qureshi</t>
  </si>
  <si>
    <t>EX00857</t>
  </si>
  <si>
    <t>Pragya Arora</t>
  </si>
  <si>
    <t>EX00858</t>
  </si>
  <si>
    <t>Lalit Bisht</t>
  </si>
  <si>
    <t>EX00859</t>
  </si>
  <si>
    <t>Dhruv Jha</t>
  </si>
  <si>
    <t>EX00860</t>
  </si>
  <si>
    <t>EX00861</t>
  </si>
  <si>
    <t>EX00862</t>
  </si>
  <si>
    <t>Amol Parekh</t>
  </si>
  <si>
    <t>EX00863</t>
  </si>
  <si>
    <t>EX00864</t>
  </si>
  <si>
    <t>Akshatha Shetty</t>
  </si>
  <si>
    <t>EX00865</t>
  </si>
  <si>
    <t>Himanshu Dubey</t>
  </si>
  <si>
    <t>EX00866</t>
  </si>
  <si>
    <t>Mahesh Apte</t>
  </si>
  <si>
    <t>EX00867</t>
  </si>
  <si>
    <t>Puja Roy</t>
  </si>
  <si>
    <t>EX00868</t>
  </si>
  <si>
    <t>Shashank Shetty</t>
  </si>
  <si>
    <t>EX00869</t>
  </si>
  <si>
    <t>Sudharsan Rajan</t>
  </si>
  <si>
    <t>EX00870</t>
  </si>
  <si>
    <t>Saravanan Iyengar</t>
  </si>
  <si>
    <t>EX00871</t>
  </si>
  <si>
    <t>Harika Chowdary</t>
  </si>
  <si>
    <t>EX00872</t>
  </si>
  <si>
    <t>Satyajit Sahoo</t>
  </si>
  <si>
    <t>EX00873</t>
  </si>
  <si>
    <t>Vaishnavi Jadhav</t>
  </si>
  <si>
    <t>EX00874</t>
  </si>
  <si>
    <t>Sonali Deshmukh</t>
  </si>
  <si>
    <t>EX00875</t>
  </si>
  <si>
    <t>Bhavya Reddy</t>
  </si>
  <si>
    <t>EX00876</t>
  </si>
  <si>
    <t>Ninad Thakkar</t>
  </si>
  <si>
    <t>EX00877</t>
  </si>
  <si>
    <t>Irfan Siddiqui</t>
  </si>
  <si>
    <t>EX00878</t>
  </si>
  <si>
    <t>Sreeja Iyengar</t>
  </si>
  <si>
    <t>EX00879</t>
  </si>
  <si>
    <t>Girish Acharya</t>
  </si>
  <si>
    <t>EX00880</t>
  </si>
  <si>
    <t>Prabhu Kurup</t>
  </si>
  <si>
    <t>EX00881</t>
  </si>
  <si>
    <t>Anjana Srinivasan</t>
  </si>
  <si>
    <t>EX00882</t>
  </si>
  <si>
    <t>Sachin Goel</t>
  </si>
  <si>
    <t>EX00883</t>
  </si>
  <si>
    <t>Yamini Kamath</t>
  </si>
  <si>
    <t>EX00884</t>
  </si>
  <si>
    <t>Thomas George</t>
  </si>
  <si>
    <t>EX00885</t>
  </si>
  <si>
    <t>Nikhil Tyagi</t>
  </si>
  <si>
    <t>EX00886</t>
  </si>
  <si>
    <t>Ayesha Pathan</t>
  </si>
  <si>
    <t>EX00887</t>
  </si>
  <si>
    <t>Sindhu Varma</t>
  </si>
  <si>
    <t>EX00888</t>
  </si>
  <si>
    <t>Megha Arora</t>
  </si>
  <si>
    <t>EX00889</t>
  </si>
  <si>
    <t>EX00890</t>
  </si>
  <si>
    <t>EX00891</t>
  </si>
  <si>
    <t>Arun Ramachandran</t>
  </si>
  <si>
    <t>EX00892</t>
  </si>
  <si>
    <t>Karan Chaudhary</t>
  </si>
  <si>
    <t>EX00893</t>
  </si>
  <si>
    <t>Sathish Iyengar</t>
  </si>
  <si>
    <t>EX00894</t>
  </si>
  <si>
    <t>Saurabh Garg</t>
  </si>
  <si>
    <t>EX00895</t>
  </si>
  <si>
    <t>Sourav Sen</t>
  </si>
  <si>
    <t>EX00896</t>
  </si>
  <si>
    <t>Ankit Singh</t>
  </si>
  <si>
    <t>EX00897</t>
  </si>
  <si>
    <t>Faisal Khan</t>
  </si>
  <si>
    <t>EX00898</t>
  </si>
  <si>
    <t>Varun Mishra</t>
  </si>
  <si>
    <t>EX00899</t>
  </si>
  <si>
    <t>Ayesha Khan</t>
  </si>
  <si>
    <t>EX00900</t>
  </si>
  <si>
    <t>Ramesh Reddy</t>
  </si>
  <si>
    <t>EX00901</t>
  </si>
  <si>
    <t>Kavya Yadav</t>
  </si>
  <si>
    <t>EX00902</t>
  </si>
  <si>
    <t>Amit Mishra</t>
  </si>
  <si>
    <t>Solution Architect</t>
  </si>
  <si>
    <t>EX00903</t>
  </si>
  <si>
    <t>Lakshmi Nair</t>
  </si>
  <si>
    <t>EX00904</t>
  </si>
  <si>
    <t>Dhaval Bhatt</t>
  </si>
  <si>
    <t>EX00905</t>
  </si>
  <si>
    <t>Shwetha Rao</t>
  </si>
  <si>
    <t>EX00906</t>
  </si>
  <si>
    <t>Debashish Bhattacharya</t>
  </si>
  <si>
    <t>EX00907</t>
  </si>
  <si>
    <t>Sudeep Shetty</t>
  </si>
  <si>
    <t>EX00908</t>
  </si>
  <si>
    <t>Akash Bansal</t>
  </si>
  <si>
    <t>EX00909</t>
  </si>
  <si>
    <t>Arif Sheikh</t>
  </si>
  <si>
    <t>EX00910</t>
  </si>
  <si>
    <t>Ashwin Sundaram</t>
  </si>
  <si>
    <t>EX00911</t>
  </si>
  <si>
    <t>Priya Nair</t>
  </si>
  <si>
    <t>EX00912</t>
  </si>
  <si>
    <t>EX00913</t>
  </si>
  <si>
    <t>Aakriti Rastogi</t>
  </si>
  <si>
    <t>EX00914</t>
  </si>
  <si>
    <t>EX00915</t>
  </si>
  <si>
    <t>Lakshmi Kumar</t>
  </si>
  <si>
    <t>EX00916</t>
  </si>
  <si>
    <t>Manasi Kadam</t>
  </si>
  <si>
    <t>EX00917</t>
  </si>
  <si>
    <t>Srinivas Pai</t>
  </si>
  <si>
    <t>EX00918</t>
  </si>
  <si>
    <t>EX00919</t>
  </si>
  <si>
    <t>Khushboo Jain</t>
  </si>
  <si>
    <t>EX00920</t>
  </si>
  <si>
    <t>EX00921</t>
  </si>
  <si>
    <t>EX00922</t>
  </si>
  <si>
    <t>Manoj Yadav</t>
  </si>
  <si>
    <t>Principal Product Manager</t>
  </si>
  <si>
    <t>EX00923</t>
  </si>
  <si>
    <t>Vivek Pillai</t>
  </si>
  <si>
    <t>EX00924</t>
  </si>
  <si>
    <t>Debashish Chakraborty</t>
  </si>
  <si>
    <t>EX00925</t>
  </si>
  <si>
    <t>Gauri More</t>
  </si>
  <si>
    <t>EX00926</t>
  </si>
  <si>
    <t>Rakesh Jha</t>
  </si>
  <si>
    <t>EX00927</t>
  </si>
  <si>
    <t>Deepthi Hegde</t>
  </si>
  <si>
    <t>EX00928</t>
  </si>
  <si>
    <t>EX00929</t>
  </si>
  <si>
    <t>Divya Shankar</t>
  </si>
  <si>
    <t>Senior Manager - Customer Success</t>
  </si>
  <si>
    <t>EX00930</t>
  </si>
  <si>
    <t>Shreya Dutta</t>
  </si>
  <si>
    <t>EX00931</t>
  </si>
  <si>
    <t>EX00932</t>
  </si>
  <si>
    <t>Pavan Hegde</t>
  </si>
  <si>
    <t>EX00933</t>
  </si>
  <si>
    <t>Lalit Singh</t>
  </si>
  <si>
    <t>EX00934</t>
  </si>
  <si>
    <t>Sreejith Srinivasan</t>
  </si>
  <si>
    <t>EX00935</t>
  </si>
  <si>
    <t>Ankur Chauhan</t>
  </si>
  <si>
    <t>EX00936</t>
  </si>
  <si>
    <t>Satyajit Ghosh</t>
  </si>
  <si>
    <t>EX00937</t>
  </si>
  <si>
    <t>Harpreet Dhillon</t>
  </si>
  <si>
    <t>EX00938</t>
  </si>
  <si>
    <t>Vishal Tiwari</t>
  </si>
  <si>
    <t>EX00939</t>
  </si>
  <si>
    <t>Amol Sawant</t>
  </si>
  <si>
    <t>EX00940</t>
  </si>
  <si>
    <t>Vandana Khanna</t>
  </si>
  <si>
    <t>EX00941</t>
  </si>
  <si>
    <t>Usha Reddy</t>
  </si>
  <si>
    <t>EX00942</t>
  </si>
  <si>
    <t>Bhavya Rao</t>
  </si>
  <si>
    <t>EX00943</t>
  </si>
  <si>
    <t>Sonal Thakur</t>
  </si>
  <si>
    <t>EX00944</t>
  </si>
  <si>
    <t>Omkar Shah</t>
  </si>
  <si>
    <t>EX00945</t>
  </si>
  <si>
    <t>Siddharth Pawar</t>
  </si>
  <si>
    <t>EX00946</t>
  </si>
  <si>
    <t>Ankita Rastogi</t>
  </si>
  <si>
    <t>EX00947</t>
  </si>
  <si>
    <t>Divya Naidu</t>
  </si>
  <si>
    <t>EX00948</t>
  </si>
  <si>
    <t>Sushma Hegde</t>
  </si>
  <si>
    <t>Serving Notice</t>
  </si>
  <si>
    <t>EX00949</t>
  </si>
  <si>
    <t>Kritika Mittal</t>
  </si>
  <si>
    <t>EX00950</t>
  </si>
  <si>
    <t>Anjali Jha</t>
  </si>
  <si>
    <t>EX00951</t>
  </si>
  <si>
    <t>Keerthi Pai</t>
  </si>
  <si>
    <t>EX00952</t>
  </si>
  <si>
    <t>Vivek Rajan</t>
  </si>
  <si>
    <t>EX00953</t>
  </si>
  <si>
    <t>Pritam Chatterjee</t>
  </si>
  <si>
    <t>EX00954</t>
  </si>
  <si>
    <t>EX00955</t>
  </si>
  <si>
    <t>EX00956</t>
  </si>
  <si>
    <t>Darshan Raju</t>
  </si>
  <si>
    <t>EX00957</t>
  </si>
  <si>
    <t>EX00958</t>
  </si>
  <si>
    <t>Tanuja Thakkar</t>
  </si>
  <si>
    <t>EX00959</t>
  </si>
  <si>
    <t>Divya Shetty</t>
  </si>
  <si>
    <t>EX00960</t>
  </si>
  <si>
    <t>Sahil Mittal</t>
  </si>
  <si>
    <t>EX00961</t>
  </si>
  <si>
    <t>Lokesh Hegde</t>
  </si>
  <si>
    <t>EX00962</t>
  </si>
  <si>
    <t>Karan Rana</t>
  </si>
  <si>
    <t>EX00963</t>
  </si>
  <si>
    <t>Anil Yadav</t>
  </si>
  <si>
    <t>EX00964</t>
  </si>
  <si>
    <t>Isha Tyagi</t>
  </si>
  <si>
    <t>EX00965</t>
  </si>
  <si>
    <t>Jessica Varghese</t>
  </si>
  <si>
    <t>EX00966</t>
  </si>
  <si>
    <t>Sumit Kapoor</t>
  </si>
  <si>
    <t>EX00967</t>
  </si>
  <si>
    <t>Kirti Tyagi</t>
  </si>
  <si>
    <t>EX00968</t>
  </si>
  <si>
    <t>Prabhu Iyer</t>
  </si>
  <si>
    <t>EX00969</t>
  </si>
  <si>
    <t>Deepak Bhatia</t>
  </si>
  <si>
    <t>EX00970</t>
  </si>
  <si>
    <t>Sneha Bhatt</t>
  </si>
  <si>
    <t>EX00971</t>
  </si>
  <si>
    <t>Ankan Nayak</t>
  </si>
  <si>
    <t>EX00972</t>
  </si>
  <si>
    <t>Keerthi Acharya</t>
  </si>
  <si>
    <t>EX00973</t>
  </si>
  <si>
    <t>Ganesh Menon</t>
  </si>
  <si>
    <t>EX00974</t>
  </si>
  <si>
    <t>Tanmay Majumdar</t>
  </si>
  <si>
    <t>EX00975</t>
  </si>
  <si>
    <t>Sanjay Yadav</t>
  </si>
  <si>
    <t>EX00976</t>
  </si>
  <si>
    <t>Usha Acharya</t>
  </si>
  <si>
    <t>EX00977</t>
  </si>
  <si>
    <t>Priya Narayanan</t>
  </si>
  <si>
    <t>EX00978</t>
  </si>
  <si>
    <t>EX00979</t>
  </si>
  <si>
    <t>Biswajit Mukherjee</t>
  </si>
  <si>
    <t>EX00980</t>
  </si>
  <si>
    <t>Prerna Tripathi</t>
  </si>
  <si>
    <t>EX00981</t>
  </si>
  <si>
    <t>Chirag Bhatt</t>
  </si>
  <si>
    <t>EX00982</t>
  </si>
  <si>
    <t>Shreyas Bhosale</t>
  </si>
  <si>
    <t>EX00983</t>
  </si>
  <si>
    <t>Sumit Awasthi</t>
  </si>
  <si>
    <t>EX00984</t>
  </si>
  <si>
    <t>Ruchi Dixit</t>
  </si>
  <si>
    <t>EX00985</t>
  </si>
  <si>
    <t>Spandana Goud</t>
  </si>
  <si>
    <t>EX00986</t>
  </si>
  <si>
    <t>EX00987</t>
  </si>
  <si>
    <t>Sai Bhat</t>
  </si>
  <si>
    <t>📏KPI</t>
  </si>
  <si>
    <t>📉Overall Attrition Rate</t>
  </si>
  <si>
    <t>👥Total Employee Exit</t>
  </si>
  <si>
    <t xml:space="preserve">🚪Voluntry Attrition Rate </t>
  </si>
  <si>
    <t>⚠️Regrettable Attrition Rate</t>
  </si>
  <si>
    <t>📈MoM%</t>
  </si>
  <si>
    <t>Overall AttrtionRate MoM%</t>
  </si>
  <si>
    <t>ExitMoM%</t>
  </si>
  <si>
    <t>VoluntryAttrRate MoM%</t>
  </si>
  <si>
    <t>RegrettableMoM%</t>
  </si>
  <si>
    <t>2024</t>
  </si>
  <si>
    <t>2025</t>
  </si>
  <si>
    <t>2026</t>
  </si>
  <si>
    <t>Grand Total</t>
  </si>
  <si>
    <t>Average of RegrettableFlag</t>
  </si>
  <si>
    <t>Column Labels</t>
  </si>
  <si>
    <t>Row Labels</t>
  </si>
  <si>
    <t>Sum of Opening HC</t>
  </si>
  <si>
    <t>Sum of Closing HC</t>
  </si>
  <si>
    <t>Sum of Total Exit</t>
  </si>
  <si>
    <t>Count of EmployeeID</t>
  </si>
  <si>
    <t>Female Total</t>
  </si>
  <si>
    <t>Male Total</t>
  </si>
  <si>
    <t>Sum of VoluntaryFlag</t>
  </si>
  <si>
    <t>Top 5 Reasons For Exit</t>
  </si>
  <si>
    <t>Percentage</t>
  </si>
  <si>
    <t>EMPLOYEE ATTRITION DASHBOARD</t>
  </si>
  <si>
    <t>HR Analytics | Monthly Performance Overview</t>
  </si>
  <si>
    <t>MoM %</t>
  </si>
  <si>
    <t xml:space="preserve">Last Update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</si>
</sst>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Red]&quot;▲ &quot;\ \+0.0%;[Green]&quot;▼ &quot;\ \-0.0%;[Color16]&quot;► &quot;0.0%"/>
    <numFmt numFmtId="166" formatCode="dd/mm/yyyy"/>
    <numFmt numFmtId="167" formatCode="0.0%"/>
    <numFmt numFmtId="168" formatCode="mmm/yyyy"/>
  </numFmts>
  <fonts count="21" x14ac:knownFonts="1">
    <font>
      <sz val="11"/>
      <color theme="1"/>
      <name val="Calibri"/>
      <family val="2"/>
      <scheme val="minor"/>
    </font>
    <font>
      <sz val="11"/>
      <color theme="1"/>
      <name val="Calibri"/>
      <family val="2"/>
      <scheme val="minor"/>
    </font>
    <font>
      <sz val="8"/>
      <name val="Calibri"/>
      <family val="2"/>
      <scheme val="minor"/>
    </font>
    <font>
      <b/>
      <sz val="11"/>
      <color theme="0"/>
      <name val="Calibri"/>
      <family val="2"/>
      <scheme val="minor"/>
    </font>
    <font>
      <sz val="11"/>
      <color theme="0"/>
      <name val="Calibri"/>
      <family val="2"/>
      <scheme val="minor"/>
    </font>
    <font>
      <b/>
      <sz val="33"/>
      <color theme="0"/>
      <name val="Calibri"/>
      <family val="2"/>
      <scheme val="minor"/>
    </font>
    <font>
      <b/>
      <sz val="16"/>
      <color theme="0"/>
      <name val="Segoe UI Semibold"/>
      <family val="2"/>
    </font>
    <font>
      <b/>
      <sz val="12"/>
      <color theme="0"/>
      <name val="Calibri"/>
      <family val="2"/>
      <scheme val="minor"/>
    </font>
    <font>
      <sz val="11"/>
      <name val="Calibri"/>
      <family val="2"/>
      <scheme val="minor"/>
    </font>
    <font>
      <b/>
      <sz val="14"/>
      <color theme="0"/>
      <name val="Calibri Light"/>
      <family val="2"/>
      <scheme val="major"/>
    </font>
    <font>
      <b/>
      <sz val="30"/>
      <color theme="0"/>
      <name val="Calibri"/>
      <family val="2"/>
      <scheme val="minor"/>
    </font>
    <font>
      <b/>
      <sz val="16"/>
      <color theme="1"/>
      <name val="Aptos"/>
      <family val="2"/>
    </font>
    <font>
      <b/>
      <sz val="14"/>
      <color theme="0"/>
      <name val="Aptos"/>
      <family val="2"/>
    </font>
    <font>
      <b/>
      <sz val="12"/>
      <color rgb="FF173654"/>
      <name val="Calibri"/>
      <family val="2"/>
      <scheme val="minor"/>
    </font>
    <font>
      <b/>
      <sz val="16"/>
      <name val="Aptos"/>
      <family val="2"/>
    </font>
    <font>
      <b/>
      <sz val="12"/>
      <color theme="1"/>
      <name val="Calibri"/>
      <family val="2"/>
      <scheme val="minor"/>
    </font>
    <font>
      <b/>
      <sz val="12"/>
      <color rgb="FF173654"/>
      <name val="Aptos"/>
      <family val="2"/>
    </font>
    <font>
      <sz val="11"/>
      <color theme="1"/>
      <name val="Aptos"/>
      <family val="2"/>
    </font>
    <font>
      <sz val="11"/>
      <color rgb="FFFFFFFF"/>
      <name val="Calibri"/>
      <family val="2"/>
      <scheme val="minor"/>
    </font>
    <font>
      <sz val="12"/>
      <color theme="1"/>
      <name val="Aptos Display"/>
      <family val="2"/>
    </font>
    <font>
      <b/>
      <sz val="12"/>
      <color theme="0"/>
      <name val="Aptos Display"/>
      <family val="2"/>
    </font>
  </fonts>
  <fills count="8">
    <fill>
      <patternFill patternType="none"/>
    </fill>
    <fill>
      <patternFill patternType="gray125"/>
    </fill>
    <fill>
      <patternFill patternType="solid">
        <fgColor rgb="FFFFFFFF"/>
        <bgColor indexed="64"/>
      </patternFill>
    </fill>
    <fill>
      <patternFill patternType="solid">
        <fgColor theme="1"/>
        <bgColor theme="1"/>
      </patternFill>
    </fill>
    <fill>
      <patternFill patternType="solid">
        <fgColor rgb="FF104783"/>
        <bgColor indexed="64"/>
      </patternFill>
    </fill>
    <fill>
      <patternFill patternType="solid">
        <fgColor theme="0"/>
        <bgColor indexed="64"/>
      </patternFill>
    </fill>
    <fill>
      <patternFill patternType="solid">
        <fgColor rgb="FFEAF5FC"/>
        <bgColor indexed="64"/>
      </patternFill>
    </fill>
    <fill>
      <patternFill patternType="solid">
        <fgColor theme="3" tint="0.89999084444715716"/>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theme="0"/>
      </left>
      <right/>
      <top style="medium">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84">
    <xf numFmtId="0" fontId="0" fillId="0" borderId="0" xfId="0"/>
    <xf numFmtId="0" fontId="0" fillId="0" borderId="0" xfId="0" applyAlignment="1">
      <alignment horizontal="left"/>
    </xf>
    <xf numFmtId="0" fontId="0" fillId="0" borderId="0" xfId="0" applyAlignment="1">
      <alignment horizontal="center"/>
    </xf>
    <xf numFmtId="0" fontId="0" fillId="0" borderId="0" xfId="0" applyAlignment="1">
      <alignment horizontal="center" vertical="center"/>
    </xf>
    <xf numFmtId="164" fontId="0" fillId="0" borderId="0" xfId="0" applyNumberFormat="1"/>
    <xf numFmtId="2" fontId="0" fillId="0" borderId="0" xfId="0" applyNumberFormat="1"/>
    <xf numFmtId="1" fontId="0" fillId="0" borderId="0" xfId="0" applyNumberFormat="1"/>
    <xf numFmtId="10" fontId="0" fillId="0" borderId="0" xfId="1" applyNumberFormat="1" applyFont="1" applyAlignment="1">
      <alignment horizontal="center" vertical="center"/>
    </xf>
    <xf numFmtId="10" fontId="0" fillId="0" borderId="0" xfId="1" applyNumberFormat="1" applyFont="1"/>
    <xf numFmtId="0" fontId="4" fillId="5" borderId="0" xfId="0" applyFont="1" applyFill="1" applyAlignment="1">
      <alignment vertical="center"/>
    </xf>
    <xf numFmtId="0" fontId="3" fillId="3" borderId="3" xfId="0" applyFont="1" applyFill="1" applyBorder="1" applyAlignment="1">
      <alignment horizontal="center"/>
    </xf>
    <xf numFmtId="1" fontId="3" fillId="3" borderId="3" xfId="0" applyNumberFormat="1" applyFont="1" applyFill="1" applyBorder="1" applyAlignment="1">
      <alignment horizontal="center"/>
    </xf>
    <xf numFmtId="2" fontId="3" fillId="3" borderId="4" xfId="0" applyNumberFormat="1" applyFont="1" applyFill="1" applyBorder="1" applyAlignment="1">
      <alignment horizontal="center"/>
    </xf>
    <xf numFmtId="0" fontId="3" fillId="3" borderId="4" xfId="0" applyFont="1" applyFill="1" applyBorder="1" applyAlignment="1">
      <alignment horizontal="center"/>
    </xf>
    <xf numFmtId="0" fontId="3" fillId="3" borderId="2" xfId="0" applyFont="1" applyFill="1" applyBorder="1" applyAlignment="1">
      <alignment horizontal="center"/>
    </xf>
    <xf numFmtId="0" fontId="0" fillId="0" borderId="5" xfId="0" applyBorder="1" applyAlignment="1">
      <alignment horizontal="center"/>
    </xf>
    <xf numFmtId="0" fontId="0" fillId="0" borderId="5" xfId="0" applyBorder="1" applyAlignment="1">
      <alignment horizontal="left"/>
    </xf>
    <xf numFmtId="14" fontId="0" fillId="0" borderId="5" xfId="0" applyNumberFormat="1" applyBorder="1" applyAlignment="1">
      <alignment horizontal="center"/>
    </xf>
    <xf numFmtId="1" fontId="0" fillId="0" borderId="5" xfId="0" applyNumberFormat="1" applyBorder="1" applyAlignment="1">
      <alignment horizontal="center"/>
    </xf>
    <xf numFmtId="2" fontId="0" fillId="0" borderId="5" xfId="0" applyNumberFormat="1" applyBorder="1" applyAlignment="1">
      <alignment horizontal="center"/>
    </xf>
    <xf numFmtId="0" fontId="0" fillId="0" borderId="6" xfId="0" applyBorder="1" applyAlignment="1">
      <alignment horizontal="center"/>
    </xf>
    <xf numFmtId="0" fontId="0" fillId="6" borderId="0" xfId="0" applyFill="1"/>
    <xf numFmtId="9" fontId="0" fillId="6" borderId="0" xfId="1" applyFont="1" applyFill="1"/>
    <xf numFmtId="0" fontId="9" fillId="6" borderId="0" xfId="0" applyFont="1" applyFill="1" applyAlignment="1">
      <alignment horizontal="left" vertical="top"/>
    </xf>
    <xf numFmtId="0" fontId="8" fillId="6" borderId="7" xfId="0" applyFont="1" applyFill="1" applyBorder="1"/>
    <xf numFmtId="0" fontId="0" fillId="6" borderId="7" xfId="0" applyFill="1" applyBorder="1"/>
    <xf numFmtId="0" fontId="0" fillId="5" borderId="0" xfId="0" applyFill="1"/>
    <xf numFmtId="164" fontId="3" fillId="3" borderId="3" xfId="0" applyNumberFormat="1" applyFont="1" applyFill="1" applyBorder="1" applyAlignment="1">
      <alignment horizontal="center"/>
    </xf>
    <xf numFmtId="164" fontId="0" fillId="0" borderId="5" xfId="0" applyNumberFormat="1" applyBorder="1" applyAlignment="1">
      <alignment horizontal="center"/>
    </xf>
    <xf numFmtId="0" fontId="0" fillId="0" borderId="1" xfId="0" pivotButton="1" applyBorder="1"/>
    <xf numFmtId="0" fontId="0" fillId="0" borderId="1" xfId="0" applyBorder="1" applyAlignment="1">
      <alignment horizontal="left"/>
    </xf>
    <xf numFmtId="10" fontId="0" fillId="0" borderId="1" xfId="0" applyNumberFormat="1" applyBorder="1" applyAlignment="1">
      <alignment horizontal="center"/>
    </xf>
    <xf numFmtId="0" fontId="0" fillId="0" borderId="1" xfId="0" applyBorder="1"/>
    <xf numFmtId="0" fontId="0" fillId="0" borderId="1" xfId="0" pivotButton="1" applyBorder="1" applyAlignment="1">
      <alignment horizontal="center"/>
    </xf>
    <xf numFmtId="0" fontId="0" fillId="0" borderId="1" xfId="0" applyBorder="1" applyAlignment="1">
      <alignment horizontal="center"/>
    </xf>
    <xf numFmtId="0" fontId="0" fillId="5" borderId="0" xfId="0" applyFill="1" applyAlignment="1">
      <alignment horizontal="left" indent="1"/>
    </xf>
    <xf numFmtId="165" fontId="11" fillId="4" borderId="0" xfId="0" applyNumberFormat="1" applyFont="1" applyFill="1" applyAlignment="1">
      <alignment horizontal="right" vertical="center"/>
    </xf>
    <xf numFmtId="0" fontId="12" fillId="4" borderId="0" xfId="0" applyFont="1" applyFill="1" applyAlignment="1">
      <alignment horizontal="left" vertical="top"/>
    </xf>
    <xf numFmtId="0" fontId="0" fillId="0" borderId="1" xfId="0" pivotButton="1" applyBorder="1" applyAlignment="1">
      <alignment horizontal="left"/>
    </xf>
    <xf numFmtId="14" fontId="0" fillId="0" borderId="0" xfId="0" applyNumberFormat="1"/>
    <xf numFmtId="166" fontId="0" fillId="0" borderId="0" xfId="0" applyNumberFormat="1" applyAlignment="1">
      <alignment horizontal="center"/>
    </xf>
    <xf numFmtId="0" fontId="0" fillId="0" borderId="6" xfId="0" applyBorder="1" applyAlignment="1">
      <alignment horizontal="left"/>
    </xf>
    <xf numFmtId="15" fontId="0" fillId="0" borderId="0" xfId="0" applyNumberFormat="1" applyAlignment="1">
      <alignment horizontal="center"/>
    </xf>
    <xf numFmtId="10" fontId="13" fillId="2" borderId="1" xfId="1" applyNumberFormat="1" applyFont="1" applyFill="1" applyBorder="1" applyAlignment="1">
      <alignment horizontal="center" vertical="center"/>
    </xf>
    <xf numFmtId="10" fontId="13" fillId="2" borderId="1" xfId="1" applyNumberFormat="1" applyFont="1" applyFill="1" applyBorder="1" applyAlignment="1">
      <alignment horizontal="center" vertical="center" wrapText="1"/>
    </xf>
    <xf numFmtId="14" fontId="0" fillId="0" borderId="0" xfId="0" applyNumberFormat="1" applyAlignment="1">
      <alignment horizontal="center" vertical="center"/>
    </xf>
    <xf numFmtId="166" fontId="0" fillId="0" borderId="0" xfId="0" applyNumberFormat="1" applyAlignment="1">
      <alignment horizontal="center" vertical="center"/>
    </xf>
    <xf numFmtId="0" fontId="0" fillId="0" borderId="0" xfId="0" applyAlignment="1">
      <alignment horizontal="left" vertical="center"/>
    </xf>
    <xf numFmtId="1" fontId="0" fillId="0" borderId="0" xfId="0" applyNumberFormat="1" applyAlignment="1">
      <alignment horizontal="center"/>
    </xf>
    <xf numFmtId="1" fontId="0" fillId="7" borderId="0" xfId="0" applyNumberFormat="1" applyFill="1" applyAlignment="1">
      <alignment horizontal="center"/>
    </xf>
    <xf numFmtId="167" fontId="0" fillId="0" borderId="0" xfId="1" applyNumberFormat="1" applyFont="1" applyAlignment="1">
      <alignment horizontal="center"/>
    </xf>
    <xf numFmtId="167" fontId="0" fillId="7" borderId="0" xfId="1" applyNumberFormat="1" applyFont="1" applyFill="1" applyAlignment="1">
      <alignment horizontal="center"/>
    </xf>
    <xf numFmtId="165" fontId="0" fillId="0" borderId="0" xfId="0" applyNumberFormat="1"/>
    <xf numFmtId="9" fontId="0" fillId="0" borderId="0" xfId="1" applyFont="1"/>
    <xf numFmtId="167" fontId="0" fillId="0" borderId="0" xfId="0" applyNumberFormat="1" applyAlignment="1">
      <alignment horizontal="center"/>
    </xf>
    <xf numFmtId="167" fontId="0" fillId="0" borderId="0" xfId="1" applyNumberFormat="1" applyFont="1"/>
    <xf numFmtId="167" fontId="0" fillId="5" borderId="0" xfId="1" applyNumberFormat="1" applyFont="1" applyFill="1" applyAlignment="1">
      <alignment horizontal="center"/>
    </xf>
    <xf numFmtId="165" fontId="14" fillId="4" borderId="0" xfId="0" applyNumberFormat="1" applyFont="1" applyFill="1" applyAlignment="1">
      <alignment horizontal="right" vertical="center"/>
    </xf>
    <xf numFmtId="10" fontId="13" fillId="2" borderId="0" xfId="1" applyNumberFormat="1" applyFont="1" applyFill="1" applyBorder="1" applyAlignment="1">
      <alignment horizontal="center" vertical="center"/>
    </xf>
    <xf numFmtId="0" fontId="15" fillId="0" borderId="1" xfId="0" applyFont="1" applyBorder="1"/>
    <xf numFmtId="1" fontId="0" fillId="0" borderId="1" xfId="0" applyNumberFormat="1" applyBorder="1" applyAlignment="1">
      <alignment horizontal="center"/>
    </xf>
    <xf numFmtId="10" fontId="16" fillId="2" borderId="1" xfId="1" applyNumberFormat="1" applyFont="1" applyFill="1" applyBorder="1" applyAlignment="1">
      <alignment horizontal="center" vertical="center" wrapText="1"/>
    </xf>
    <xf numFmtId="1" fontId="16" fillId="2" borderId="1" xfId="1" applyNumberFormat="1" applyFont="1" applyFill="1" applyBorder="1" applyAlignment="1">
      <alignment horizontal="center" vertical="center"/>
    </xf>
    <xf numFmtId="10" fontId="16" fillId="2" borderId="1" xfId="1" applyNumberFormat="1" applyFont="1" applyFill="1" applyBorder="1" applyAlignment="1">
      <alignment horizontal="center" vertical="center"/>
    </xf>
    <xf numFmtId="1" fontId="16" fillId="2" borderId="0" xfId="1" applyNumberFormat="1" applyFont="1" applyFill="1" applyBorder="1" applyAlignment="1">
      <alignment horizontal="center" vertical="center"/>
    </xf>
    <xf numFmtId="0" fontId="17" fillId="0" borderId="1" xfId="0" applyFont="1" applyBorder="1" applyAlignment="1">
      <alignment horizontal="center"/>
    </xf>
    <xf numFmtId="0" fontId="17" fillId="0" borderId="0" xfId="0" applyFont="1"/>
    <xf numFmtId="0" fontId="17" fillId="0" borderId="0" xfId="0" applyFont="1" applyAlignment="1">
      <alignment horizontal="center"/>
    </xf>
    <xf numFmtId="0" fontId="17" fillId="0" borderId="0" xfId="0" applyFont="1" applyAlignment="1">
      <alignment horizontal="center" vertical="center" wrapText="1"/>
    </xf>
    <xf numFmtId="0" fontId="18" fillId="4" borderId="1" xfId="0" applyFont="1" applyFill="1" applyBorder="1" applyAlignment="1">
      <alignment horizontal="center"/>
    </xf>
    <xf numFmtId="167" fontId="0" fillId="0" borderId="1" xfId="0" applyNumberFormat="1" applyBorder="1" applyAlignment="1">
      <alignment horizontal="center"/>
    </xf>
    <xf numFmtId="168" fontId="0" fillId="0" borderId="0" xfId="0" applyNumberFormat="1" applyAlignment="1">
      <alignment horizontal="center"/>
    </xf>
    <xf numFmtId="168" fontId="0" fillId="7" borderId="0" xfId="0" applyNumberFormat="1" applyFill="1" applyAlignment="1">
      <alignment horizontal="center"/>
    </xf>
    <xf numFmtId="10" fontId="17" fillId="0" borderId="1" xfId="0" applyNumberFormat="1" applyFont="1" applyBorder="1" applyAlignment="1">
      <alignment horizontal="center"/>
    </xf>
    <xf numFmtId="0" fontId="19" fillId="0" borderId="1" xfId="0" applyFont="1" applyBorder="1" applyAlignment="1">
      <alignment horizontal="left"/>
    </xf>
    <xf numFmtId="0" fontId="17" fillId="0" borderId="1" xfId="0" applyFont="1" applyBorder="1"/>
    <xf numFmtId="0" fontId="0" fillId="4" borderId="0" xfId="0" applyFill="1" applyAlignment="1">
      <alignment horizontal="center"/>
    </xf>
    <xf numFmtId="0" fontId="10" fillId="4" borderId="0" xfId="0" applyFont="1" applyFill="1" applyAlignment="1">
      <alignment horizontal="left" vertical="top"/>
    </xf>
    <xf numFmtId="0" fontId="5" fillId="4" borderId="0" xfId="0" applyFont="1" applyFill="1" applyAlignment="1">
      <alignment horizontal="left" vertical="top"/>
    </xf>
    <xf numFmtId="0" fontId="6" fillId="4" borderId="0" xfId="0" applyFont="1" applyFill="1" applyAlignment="1">
      <alignment horizontal="left" vertical="top"/>
    </xf>
    <xf numFmtId="0" fontId="5" fillId="4" borderId="0" xfId="0" applyFont="1" applyFill="1" applyAlignment="1">
      <alignment vertical="center"/>
    </xf>
    <xf numFmtId="0" fontId="15" fillId="0" borderId="1" xfId="0" applyFont="1" applyBorder="1" applyAlignment="1">
      <alignment vertical="center" textRotation="255" wrapText="1"/>
    </xf>
    <xf numFmtId="0" fontId="20" fillId="4" borderId="0" xfId="0" applyFont="1" applyFill="1" applyAlignment="1">
      <alignment horizontal="center" wrapText="1"/>
    </xf>
    <xf numFmtId="17" fontId="7" fillId="4" borderId="8" xfId="0" applyNumberFormat="1" applyFont="1" applyFill="1" applyBorder="1" applyAlignment="1">
      <alignment horizontal="center" vertical="top" wrapText="1"/>
    </xf>
  </cellXfs>
  <cellStyles count="2">
    <cellStyle name="Normal" xfId="0" builtinId="0"/>
    <cellStyle name="Percent" xfId="1" builtinId="5"/>
  </cellStyles>
  <dxfs count="219">
    <dxf>
      <font>
        <name val="Aptos"/>
      </font>
    </dxf>
    <dxf>
      <font>
        <name val="Aptos"/>
      </font>
    </dxf>
    <dxf>
      <font>
        <name val="Aptos"/>
      </font>
    </dxf>
    <dxf>
      <font>
        <name val="Aptos"/>
      </font>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font>
    </dxf>
    <dxf>
      <font>
        <name val="Aptos"/>
      </font>
    </dxf>
    <dxf>
      <alignment horizontal="left"/>
    </dxf>
    <dxf>
      <alignment horizontal="left"/>
    </dxf>
    <dxf>
      <alignment horizontal="lef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alignment horizontal="left"/>
    </dxf>
    <dxf>
      <alignment horizontal="left"/>
    </dxf>
    <dxf>
      <alignment horizontal="lef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font>
    </dxf>
    <dxf>
      <font>
        <name val="Aptos"/>
      </font>
    </dxf>
    <dxf>
      <font>
        <name val="Aptos"/>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font>
    </dxf>
    <dxf>
      <font>
        <name val="Aptos"/>
      </font>
    </dxf>
    <dxf>
      <alignment horizontal="left"/>
    </dxf>
    <dxf>
      <alignment horizontal="left"/>
    </dxf>
    <dxf>
      <alignment horizontal="lef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ptos Display"/>
        <scheme val="none"/>
      </font>
    </dxf>
    <dxf>
      <font>
        <sz val="12"/>
      </font>
    </dxf>
    <dxf>
      <fill>
        <patternFill>
          <bgColor rgb="FF104783"/>
        </patternFill>
      </fill>
    </dxf>
    <dxf>
      <fill>
        <patternFill>
          <bgColor rgb="FF104783"/>
        </patternFill>
      </fill>
    </dxf>
    <dxf>
      <font>
        <color rgb="FFFFFFFF"/>
      </font>
    </dxf>
    <dxf>
      <font>
        <color rgb="FFFFFFFF"/>
      </font>
    </dxf>
    <dxf>
      <fill>
        <patternFill patternType="solid">
          <bgColor theme="0"/>
        </patternFill>
      </fill>
    </dxf>
    <dxf>
      <fill>
        <patternFill patternType="solid">
          <bgColor theme="0"/>
        </patternFill>
      </fill>
    </dxf>
    <dxf>
      <font>
        <color theme="0"/>
      </font>
    </dxf>
    <dxf>
      <font>
        <color theme="0"/>
      </font>
    </dxf>
    <dxf>
      <alignment horizontal="center"/>
    </dxf>
    <dxf>
      <alignment horizontal="lef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9" formatCode="dd/mm/yy"/>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9" formatCode="dd/mm/yy"/>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outline="0">
        <left/>
        <right/>
        <top style="thin">
          <color indexed="64"/>
        </top>
        <bottom/>
      </border>
    </dxf>
    <dxf>
      <numFmt numFmtId="1" formatCode="0"/>
      <alignment horizontal="center" vertical="bottom" textRotation="0" wrapText="0" indent="0" justifyLastLine="0" shrinkToFit="0" readingOrder="0"/>
      <border diagonalUp="0" diagonalDown="0">
        <left style="thin">
          <color indexed="64"/>
        </left>
        <right/>
        <top style="thin">
          <color indexed="64"/>
        </top>
        <bottom/>
        <vertical/>
        <horizontal/>
      </border>
    </dxf>
    <dxf>
      <numFmt numFmtId="1" formatCode="0"/>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 formatCode="0"/>
      <alignment horizontal="center" vertical="bottom" textRotation="0" wrapText="0" indent="0" justifyLastLine="0" shrinkToFit="0" readingOrder="0"/>
      <border diagonalUp="0" diagonalDown="0" outline="0">
        <left/>
        <right/>
        <top style="thin">
          <color indexed="64"/>
        </top>
        <bottom/>
      </border>
    </dxf>
    <dxf>
      <numFmt numFmtId="164" formatCode="dd/mmm/yyyy"/>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dd/mmm/yyyy"/>
      <alignment horizontal="center" vertical="bottom" textRotation="0" wrapText="0" indent="0" justifyLastLine="0" shrinkToFit="0" readingOrder="0"/>
      <border diagonalUp="0" diagonalDown="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numFmt numFmtId="19" formatCode="dd/mm/yy"/>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9" formatCode="dd/mm/yy"/>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border outline="0">
        <bottom style="thin">
          <color indexed="6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1"/>
          <bgColor theme="1"/>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167" formatCode="0.0%"/>
      <alignment horizontal="center" vertical="bottom" textRotation="0" wrapText="0" indent="0" justifyLastLine="0" shrinkToFit="0" readingOrder="0"/>
    </dxf>
    <dxf>
      <numFmt numFmtId="167" formatCode="0.0%"/>
      <alignment horizontal="center" vertical="bottom" textRotation="0" wrapText="0" indent="0" justifyLastLine="0" shrinkToFit="0" readingOrder="0"/>
    </dxf>
    <dxf>
      <numFmt numFmtId="167" formatCode="0.0%"/>
      <alignment horizontal="center" vertical="bottom" textRotation="0" wrapText="0" indent="0" justifyLastLine="0" shrinkToFit="0" readingOrder="0"/>
    </dxf>
    <dxf>
      <numFmt numFmtId="167" formatCode="0.0%"/>
      <alignment horizontal="center" vertical="bottom" textRotation="0" wrapText="0" indent="0" justifyLastLine="0" shrinkToFit="0" readingOrder="0"/>
    </dxf>
    <dxf>
      <numFmt numFmtId="167" formatCode="0.0%"/>
      <alignment horizontal="center" vertical="bottom" textRotation="0" wrapText="0" indent="0" justifyLastLine="0" shrinkToFit="0" readingOrder="0"/>
    </dxf>
    <dxf>
      <numFmt numFmtId="167" formatCode="0.0%"/>
      <alignment horizontal="center" vertical="bottom" textRotation="0" wrapText="0" indent="0" justifyLastLine="0" shrinkToFit="0" readingOrder="0"/>
    </dxf>
    <dxf>
      <numFmt numFmtId="167" formatCode="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8" formatCode="m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left"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20" formatCode="dd/mmm/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left" vertical="center" textRotation="0" wrapText="0" indent="0" justifyLastLine="0" shrinkToFit="0" readingOrder="0"/>
    </dxf>
    <dxf>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dd/mm/yyyy"/>
      <alignment horizontal="center" vertical="center" textRotation="0" wrapText="0" indent="0" justifyLastLine="0" shrinkToFit="0" readingOrder="0"/>
    </dxf>
    <dxf>
      <numFmt numFmtId="19" formatCode="dd/mm/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numFmt numFmtId="0" formatCode="General"/>
    </dxf>
  </dxfs>
  <tableStyles count="1" defaultTableStyle="TableStyleMedium2" defaultPivotStyle="PivotStyleLight16">
    <tableStyle name="Invisible" pivot="0" table="0" count="0" xr9:uid="{9E90C0FD-57F5-40FE-A885-8C902A6DDDD0}"/>
  </tableStyles>
  <colors>
    <mruColors>
      <color rgb="FF173654"/>
      <color rgb="FFEAF5FC"/>
      <color rgb="FFFFFFFF"/>
      <color rgb="FF4472C4"/>
      <color rgb="FF104783"/>
      <color rgb="FFDFFD03"/>
      <color rgb="FF123B67"/>
      <color rgb="FFA6D5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11/relationships/timelineCache" Target="timelineCaches/timelineCach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3.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sharedStrings" Target="sharedStrings.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 Attrition Dashboard.xlsx]PvTab&amp;Charts!Department</c:name>
    <c:fmtId val="0"/>
  </c:pivotSource>
  <c:chart>
    <c:title>
      <c:tx>
        <c:rich>
          <a:bodyPr rot="0" spcFirstLastPara="1" vertOverflow="ellipsis" vert="horz" wrap="square" anchor="ctr" anchorCtr="1"/>
          <a:lstStyle/>
          <a:p>
            <a:pPr>
              <a:defRPr sz="1400" b="1" i="0" u="none" strike="noStrike" kern="1200" spc="0" baseline="0">
                <a:solidFill>
                  <a:srgbClr val="123B67"/>
                </a:solidFill>
                <a:latin typeface="Aptos" panose="020B0004020202020204" pitchFamily="34" charset="0"/>
                <a:ea typeface="+mn-ea"/>
                <a:cs typeface="+mn-cs"/>
              </a:defRPr>
            </a:pPr>
            <a:r>
              <a:rPr lang="en-US" b="1">
                <a:solidFill>
                  <a:srgbClr val="123B67"/>
                </a:solidFill>
                <a:latin typeface="Aptos" panose="020B0004020202020204" pitchFamily="34" charset="0"/>
              </a:rPr>
              <a:t>Attrition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23B67"/>
              </a:solidFill>
              <a:latin typeface="Aptos" panose="020B0004020202020204" pitchFamily="34" charset="0"/>
              <a:ea typeface="+mn-ea"/>
              <a:cs typeface="+mn-cs"/>
            </a:defRPr>
          </a:pPr>
          <a:endParaRPr lang="en-US"/>
        </a:p>
      </c:txPr>
    </c:title>
    <c:autoTitleDeleted val="0"/>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23B67"/>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23B6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720450568678913"/>
          <c:y val="0.17171296296296296"/>
          <c:w val="0.45754948988407529"/>
          <c:h val="0.77736111111111106"/>
        </c:manualLayout>
      </c:layout>
      <c:barChart>
        <c:barDir val="bar"/>
        <c:grouping val="clustered"/>
        <c:varyColors val="0"/>
        <c:ser>
          <c:idx val="0"/>
          <c:order val="0"/>
          <c:tx>
            <c:strRef>
              <c:f>'PvTab&amp;Charts'!$B$76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23B6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'PvTab&amp;Charts'!$A$77:$A$89</c:f>
              <c:strCache>
                <c:ptCount val="12"/>
                <c:pt idx="0">
                  <c:v>Legal &amp; Compliance</c:v>
                </c:pt>
                <c:pt idx="1">
                  <c:v>Administration &amp; Facilities</c:v>
                </c:pt>
                <c:pt idx="2">
                  <c:v>Finance &amp; Accounts</c:v>
                </c:pt>
                <c:pt idx="3">
                  <c:v>Human Resources</c:v>
                </c:pt>
                <c:pt idx="4">
                  <c:v>Marketing</c:v>
                </c:pt>
                <c:pt idx="5">
                  <c:v>IT Infrastructure &amp; Cloud Ops</c:v>
                </c:pt>
                <c:pt idx="6">
                  <c:v>Product Management</c:v>
                </c:pt>
                <c:pt idx="7">
                  <c:v>Data &amp; Analytics</c:v>
                </c:pt>
                <c:pt idx="8">
                  <c:v>Sales &amp; Business Development</c:v>
                </c:pt>
                <c:pt idx="9">
                  <c:v>Quality Assurance</c:v>
                </c:pt>
                <c:pt idx="10">
                  <c:v>Customer Success &amp; Support</c:v>
                </c:pt>
                <c:pt idx="11">
                  <c:v>Engineering</c:v>
                </c:pt>
              </c:strCache>
            </c:strRef>
          </c:cat>
          <c:val>
            <c:numRef>
              <c:f>'PvTab&amp;Charts'!$B$77:$B$89</c:f>
              <c:numCache>
                <c:formatCode>0.00%</c:formatCode>
                <c:ptCount val="12"/>
                <c:pt idx="0">
                  <c:v>5.065856129685917E-3</c:v>
                </c:pt>
                <c:pt idx="1">
                  <c:v>2.3302938196555219E-2</c:v>
                </c:pt>
                <c:pt idx="2">
                  <c:v>2.5329280648429583E-2</c:v>
                </c:pt>
                <c:pt idx="3">
                  <c:v>2.9381965552178316E-2</c:v>
                </c:pt>
                <c:pt idx="4">
                  <c:v>3.5460992907801421E-2</c:v>
                </c:pt>
                <c:pt idx="5">
                  <c:v>4.3566362715298887E-2</c:v>
                </c:pt>
                <c:pt idx="6">
                  <c:v>4.9645390070921988E-2</c:v>
                </c:pt>
                <c:pt idx="7">
                  <c:v>8.6119554204660581E-2</c:v>
                </c:pt>
                <c:pt idx="8">
                  <c:v>8.9159067882472132E-2</c:v>
                </c:pt>
                <c:pt idx="9">
                  <c:v>9.7264437689969604E-2</c:v>
                </c:pt>
                <c:pt idx="10">
                  <c:v>0.16109422492401215</c:v>
                </c:pt>
                <c:pt idx="11">
                  <c:v>0.3546099290780142</c:v>
                </c:pt>
              </c:numCache>
            </c:numRef>
          </c:val>
          <c:extLst>
            <c:ext xmlns:c16="http://schemas.microsoft.com/office/drawing/2014/chart" uri="{C3380CC4-5D6E-409C-BE32-E72D297353CC}">
              <c16:uniqueId val="{00000002-5ABC-41C2-BD9E-E6AF1B8E75BC}"/>
            </c:ext>
          </c:extLst>
        </c:ser>
        <c:dLbls>
          <c:dLblPos val="outEnd"/>
          <c:showLegendKey val="0"/>
          <c:showVal val="1"/>
          <c:showCatName val="0"/>
          <c:showSerName val="0"/>
          <c:showPercent val="0"/>
          <c:showBubbleSize val="0"/>
        </c:dLbls>
        <c:gapWidth val="45"/>
        <c:axId val="1924656911"/>
        <c:axId val="1969362255"/>
      </c:barChart>
      <c:catAx>
        <c:axId val="192465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123B67"/>
                </a:solidFill>
                <a:latin typeface="Aptos" panose="020B0004020202020204" pitchFamily="34" charset="0"/>
                <a:ea typeface="+mn-ea"/>
                <a:cs typeface="+mn-cs"/>
              </a:defRPr>
            </a:pPr>
            <a:endParaRPr lang="en-US"/>
          </a:p>
        </c:txPr>
        <c:crossAx val="1969362255"/>
        <c:crosses val="autoZero"/>
        <c:auto val="1"/>
        <c:lblAlgn val="ctr"/>
        <c:lblOffset val="100"/>
        <c:noMultiLvlLbl val="0"/>
      </c:catAx>
      <c:valAx>
        <c:axId val="1969362255"/>
        <c:scaling>
          <c:orientation val="minMax"/>
        </c:scaling>
        <c:delete val="1"/>
        <c:axPos val="b"/>
        <c:numFmt formatCode="0.00%" sourceLinked="1"/>
        <c:majorTickMark val="none"/>
        <c:minorTickMark val="none"/>
        <c:tickLblPos val="nextTo"/>
        <c:crossAx val="192465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23B6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 Attrition Dashboard.xlsx]PvTab&amp;Charts!AttrByMonth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23B67"/>
                </a:solidFill>
                <a:latin typeface="Aptos Display" panose="020B0004020202020204" pitchFamily="34" charset="0"/>
              </a:rPr>
              <a:t>Attrition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'PvTab&amp;Charts'!$B$92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'PvTab&amp;Charts'!$A$93:$A$105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'PvTab&amp;Charts'!$B$93:$B$105</c:f>
              <c:numCache>
                <c:formatCode>0.00%</c:formatCode>
                <c:ptCount val="12"/>
                <c:pt idx="0">
                  <c:v>8.0040526849037494E-2</c:v>
                </c:pt>
                <c:pt idx="1">
                  <c:v>7.7001013171225943E-2</c:v>
                </c:pt>
                <c:pt idx="2">
                  <c:v>8.6119554204660581E-2</c:v>
                </c:pt>
                <c:pt idx="3">
                  <c:v>8.8145896656534953E-2</c:v>
                </c:pt>
                <c:pt idx="4">
                  <c:v>9.3211752786220875E-2</c:v>
                </c:pt>
                <c:pt idx="5">
                  <c:v>0.11550151975683891</c:v>
                </c:pt>
                <c:pt idx="6">
                  <c:v>6.7882472137791292E-2</c:v>
                </c:pt>
                <c:pt idx="7">
                  <c:v>7.8014184397163122E-2</c:v>
                </c:pt>
                <c:pt idx="8">
                  <c:v>7.3961499493414393E-2</c:v>
                </c:pt>
                <c:pt idx="9">
                  <c:v>7.3961499493414393E-2</c:v>
                </c:pt>
                <c:pt idx="10">
                  <c:v>8.3080040526849044E-2</c:v>
                </c:pt>
                <c:pt idx="11">
                  <c:v>8.3080040526849044E-2</c:v>
                </c:pt>
              </c:numCache>
            </c:numRef>
          </c:val>
          <c:smooth val="0"/>
          <c:extLst>
            <c:ext xmlns:c16="http://schemas.microsoft.com/office/drawing/2014/chart" uri="{C3380CC4-5D6E-409C-BE32-E72D297353CC}">
              <c16:uniqueId val="{00000000-E07C-4FB5-969A-B35B12DF66E8}"/>
            </c:ext>
          </c:extLst>
        </c:ser>
        <c:dLbls>
          <c:dLblPos val="t"/>
          <c:showLegendKey val="0"/>
          <c:showVal val="1"/>
          <c:showCatName val="0"/>
          <c:showSerName val="0"/>
          <c:showPercent val="0"/>
          <c:showBubbleSize val="0"/>
        </c:dLbls>
        <c:marker val="1"/>
        <c:smooth val="0"/>
        <c:axId val="193683680"/>
        <c:axId val="193684160"/>
      </c:lineChart>
      <c:catAx>
        <c:axId val="19368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23B67"/>
                </a:solidFill>
                <a:latin typeface="Aptos Display" panose="020B0004020202020204" pitchFamily="34" charset="0"/>
                <a:ea typeface="+mn-ea"/>
                <a:cs typeface="+mn-cs"/>
              </a:defRPr>
            </a:pPr>
            <a:endParaRPr lang="en-US"/>
          </a:p>
        </c:txPr>
        <c:crossAx val="193684160"/>
        <c:crosses val="autoZero"/>
        <c:auto val="1"/>
        <c:lblAlgn val="ctr"/>
        <c:lblOffset val="100"/>
        <c:noMultiLvlLbl val="0"/>
      </c:catAx>
      <c:valAx>
        <c:axId val="193684160"/>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9368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23B6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 Attrition Dashboard.xlsx]PvTab&amp;Charts!VoluntryVsInVolunt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04783"/>
                </a:solidFill>
                <a:latin typeface="Aptos Display" panose="020B0004020202020204" pitchFamily="34" charset="0"/>
              </a:rPr>
              <a:t>Voluntary Vs Involuntary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4783"/>
                  </a:solidFill>
                  <a:latin typeface="Aptos Display"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72C4"/>
          </a:solidFill>
          <a:ln w="19050">
            <a:solidFill>
              <a:srgbClr val="FFFFFF"/>
            </a:solidFill>
          </a:ln>
          <a:effectLst/>
        </c:spPr>
      </c:pivotFmt>
      <c:pivotFmt>
        <c:idx val="2"/>
        <c:spPr>
          <a:solidFill>
            <a:srgbClr val="FFC000"/>
          </a:solidFill>
          <a:ln w="19050">
            <a:solidFill>
              <a:srgbClr val="FFFFFF"/>
            </a:solidFill>
          </a:ln>
          <a:effectLst/>
        </c:spPr>
      </c:pivotFmt>
    </c:pivotFmts>
    <c:plotArea>
      <c:layout>
        <c:manualLayout>
          <c:layoutTarget val="inner"/>
          <c:xMode val="edge"/>
          <c:yMode val="edge"/>
          <c:x val="0.21120411443659545"/>
          <c:y val="0.13870078740157479"/>
          <c:w val="0.45325359869938725"/>
          <c:h val="0.75542249927092442"/>
        </c:manualLayout>
      </c:layout>
      <c:doughnutChart>
        <c:varyColors val="1"/>
        <c:ser>
          <c:idx val="0"/>
          <c:order val="0"/>
          <c:tx>
            <c:strRef>
              <c:f>'PvTab&amp;Charts'!$B$107</c:f>
              <c:strCache>
                <c:ptCount val="1"/>
                <c:pt idx="0">
                  <c:v>Total</c:v>
                </c:pt>
              </c:strCache>
            </c:strRef>
          </c:tx>
          <c:spPr>
            <a:ln>
              <a:solidFill>
                <a:srgbClr val="FFFFFF"/>
              </a:solidFill>
            </a:ln>
          </c:spPr>
          <c:dPt>
            <c:idx val="0"/>
            <c:bubble3D val="0"/>
            <c:spPr>
              <a:solidFill>
                <a:srgbClr val="FFC000"/>
              </a:solidFill>
              <a:ln w="19050">
                <a:solidFill>
                  <a:srgbClr val="FFFFFF"/>
                </a:solidFill>
              </a:ln>
              <a:effectLst/>
            </c:spPr>
            <c:extLst>
              <c:ext xmlns:c16="http://schemas.microsoft.com/office/drawing/2014/chart" uri="{C3380CC4-5D6E-409C-BE32-E72D297353CC}">
                <c16:uniqueId val="{00000003-4B22-4EC9-BF45-3B64FD708707}"/>
              </c:ext>
            </c:extLst>
          </c:dPt>
          <c:dPt>
            <c:idx val="1"/>
            <c:bubble3D val="0"/>
            <c:spPr>
              <a:solidFill>
                <a:srgbClr val="4472C4"/>
              </a:solidFill>
              <a:ln w="19050">
                <a:solidFill>
                  <a:srgbClr val="FFFFFF"/>
                </a:solidFill>
              </a:ln>
              <a:effectLst/>
            </c:spPr>
            <c:extLst>
              <c:ext xmlns:c16="http://schemas.microsoft.com/office/drawing/2014/chart" uri="{C3380CC4-5D6E-409C-BE32-E72D297353CC}">
                <c16:uniqueId val="{00000002-4B22-4EC9-BF45-3B64FD70870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04783"/>
                    </a:solidFill>
                    <a:latin typeface="Aptos Display"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'PvTab&amp;Charts'!$A$108:$A$110</c:f>
              <c:strCache>
                <c:ptCount val="2"/>
                <c:pt idx="0">
                  <c:v>Involuntary</c:v>
                </c:pt>
                <c:pt idx="1">
                  <c:v>Voluntary</c:v>
                </c:pt>
              </c:strCache>
            </c:strRef>
          </c:cat>
          <c:val>
            <c:numRef>
              <c:f>'PvTab&amp;Charts'!$B$108:$B$110</c:f>
              <c:numCache>
                <c:formatCode>0.00%</c:formatCode>
                <c:ptCount val="2"/>
                <c:pt idx="0">
                  <c:v>0.16008105369807499</c:v>
                </c:pt>
                <c:pt idx="1">
                  <c:v>0.83991894630192498</c:v>
                </c:pt>
              </c:numCache>
            </c:numRef>
          </c:val>
          <c:extLst>
            <c:ext xmlns:c16="http://schemas.microsoft.com/office/drawing/2014/chart" uri="{C3380CC4-5D6E-409C-BE32-E72D297353CC}">
              <c16:uniqueId val="{00000000-4B22-4EC9-BF45-3B64FD708707}"/>
            </c:ext>
          </c:extLst>
        </c:ser>
        <c:dLbls>
          <c:showLegendKey val="0"/>
          <c:showVal val="0"/>
          <c:showCatName val="0"/>
          <c:showSerName val="0"/>
          <c:showPercent val="0"/>
          <c:showBubbleSize val="0"/>
          <c:showLeaderLines val="1"/>
        </c:dLbls>
        <c:firstSliceAng val="0"/>
        <c:holeSize val="57"/>
      </c:doughnutChart>
      <c:spPr>
        <a:noFill/>
        <a:ln>
          <a:noFill/>
        </a:ln>
        <a:effectLst/>
      </c:spPr>
    </c:plotArea>
    <c:legend>
      <c:legendPos val="b"/>
      <c:layout>
        <c:manualLayout>
          <c:xMode val="edge"/>
          <c:yMode val="edge"/>
          <c:x val="0.24103832918598625"/>
          <c:y val="0.89581765820939052"/>
          <c:w val="0.3313984747644495"/>
          <c:h val="8.727961377802726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0478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 Attrition Dashboard.xlsx]PvTab&amp;Charts!Performance</c:name>
    <c:fmtId val="0"/>
  </c:pivotSource>
  <c:chart>
    <c:title>
      <c:tx>
        <c:rich>
          <a:bodyPr rot="0" spcFirstLastPara="1" vertOverflow="ellipsis" vert="horz" wrap="square" anchor="ctr" anchorCtr="1"/>
          <a:lstStyle/>
          <a:p>
            <a:pPr algn="ctr" rtl="0">
              <a:defRPr lang="en-US" sz="1400" b="1" i="0" u="none" strike="noStrike" kern="1200" spc="0" baseline="0">
                <a:solidFill>
                  <a:srgbClr val="104783"/>
                </a:solidFill>
                <a:latin typeface="Aptos Display" panose="020B0004020202020204" pitchFamily="34" charset="0"/>
                <a:ea typeface="+mn-ea"/>
                <a:cs typeface="+mn-cs"/>
              </a:defRPr>
            </a:pPr>
            <a:r>
              <a:rPr lang="en-US" sz="1400" b="1" i="0" u="none" strike="noStrike" kern="1200" spc="0" baseline="0">
                <a:solidFill>
                  <a:srgbClr val="104783"/>
                </a:solidFill>
                <a:latin typeface="Aptos Display" panose="020B0004020202020204" pitchFamily="34" charset="0"/>
                <a:ea typeface="+mn-ea"/>
                <a:cs typeface="+mn-cs"/>
              </a:rPr>
              <a:t>Attrition By Performance Rating</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104783"/>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'PvTab&amp;Charts'!$B$123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'PvTab&amp;Charts'!$A$124:$A$130</c:f>
              <c:strCache>
                <c:ptCount val="6"/>
                <c:pt idx="0">
                  <c:v>3</c:v>
                </c:pt>
                <c:pt idx="1">
                  <c:v>0</c:v>
                </c:pt>
                <c:pt idx="2">
                  <c:v>4</c:v>
                </c:pt>
                <c:pt idx="3">
                  <c:v>2</c:v>
                </c:pt>
                <c:pt idx="4">
                  <c:v>1</c:v>
                </c:pt>
                <c:pt idx="5">
                  <c:v>5</c:v>
                </c:pt>
              </c:strCache>
            </c:strRef>
          </c:cat>
          <c:val>
            <c:numRef>
              <c:f>'PvTab&amp;Charts'!$B$124:$B$130</c:f>
              <c:numCache>
                <c:formatCode>0.00%</c:formatCode>
                <c:ptCount val="6"/>
                <c:pt idx="0">
                  <c:v>0.38196555217831812</c:v>
                </c:pt>
                <c:pt idx="1">
                  <c:v>0.24214792299898683</c:v>
                </c:pt>
                <c:pt idx="2">
                  <c:v>0.14994934143870314</c:v>
                </c:pt>
                <c:pt idx="3">
                  <c:v>0.12462006079027356</c:v>
                </c:pt>
                <c:pt idx="4">
                  <c:v>5.5724417426545089E-2</c:v>
                </c:pt>
                <c:pt idx="5">
                  <c:v>4.5592705167173252E-2</c:v>
                </c:pt>
              </c:numCache>
            </c:numRef>
          </c:val>
          <c:extLst>
            <c:ext xmlns:c16="http://schemas.microsoft.com/office/drawing/2014/chart" uri="{C3380CC4-5D6E-409C-BE32-E72D297353CC}">
              <c16:uniqueId val="{00000000-A564-434B-94E2-4E792E8CE0ED}"/>
            </c:ext>
          </c:extLst>
        </c:ser>
        <c:dLbls>
          <c:dLblPos val="outEnd"/>
          <c:showLegendKey val="0"/>
          <c:showVal val="1"/>
          <c:showCatName val="0"/>
          <c:showSerName val="0"/>
          <c:showPercent val="0"/>
          <c:showBubbleSize val="0"/>
        </c:dLbls>
        <c:gapWidth val="45"/>
        <c:axId val="1820482447"/>
        <c:axId val="1820474287"/>
      </c:barChart>
      <c:catAx>
        <c:axId val="182048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1820474287"/>
        <c:crosses val="autoZero"/>
        <c:auto val="1"/>
        <c:lblAlgn val="ctr"/>
        <c:lblOffset val="100"/>
        <c:noMultiLvlLbl val="0"/>
      </c:catAx>
      <c:valAx>
        <c:axId val="1820474287"/>
        <c:scaling>
          <c:orientation val="minMax"/>
        </c:scaling>
        <c:delete val="1"/>
        <c:axPos val="l"/>
        <c:numFmt formatCode="0.00%" sourceLinked="1"/>
        <c:majorTickMark val="none"/>
        <c:minorTickMark val="none"/>
        <c:tickLblPos val="nextTo"/>
        <c:crossAx val="182048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0478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 Attrition Dashboard.xlsx]PvTab&amp;Charts!TenureBand</c:name>
    <c:fmtId val="0"/>
  </c:pivotSource>
  <c:chart>
    <c:title>
      <c:tx>
        <c:rich>
          <a:bodyPr rot="0" spcFirstLastPara="1" vertOverflow="ellipsis" vert="horz" wrap="square" anchor="ctr" anchorCtr="1"/>
          <a:lstStyle/>
          <a:p>
            <a:pPr algn="ctr" rtl="0">
              <a:defRPr lang="en-US" sz="1400" b="1" i="0" u="none" strike="noStrike" kern="1200" spc="0" baseline="0">
                <a:solidFill>
                  <a:srgbClr val="104783"/>
                </a:solidFill>
                <a:latin typeface="Aptos Display" panose="020B0004020202020204" pitchFamily="34" charset="0"/>
                <a:ea typeface="+mn-ea"/>
                <a:cs typeface="+mn-cs"/>
              </a:defRPr>
            </a:pPr>
            <a:r>
              <a:rPr lang="en-US" sz="1400" b="1" i="0" u="none" strike="noStrike" kern="1200" spc="0" baseline="0">
                <a:solidFill>
                  <a:srgbClr val="104783"/>
                </a:solidFill>
                <a:latin typeface="Aptos Display" panose="020B0004020202020204" pitchFamily="34" charset="0"/>
                <a:ea typeface="+mn-ea"/>
                <a:cs typeface="+mn-cs"/>
              </a:rPr>
              <a:t>Attrition By Tenure Band</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104783"/>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'PvTab&amp;Charts'!$B$137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0000"/>
                </a:solidFill>
                <a:prstDash val="sysDot"/>
              </a:ln>
              <a:effectLst/>
            </c:spPr>
            <c:trendlineType val="linear"/>
            <c:dispRSqr val="0"/>
            <c:dispEq val="0"/>
          </c:trendline>
          <c:cat>
            <c:strRef>
              <c:f>'PvTab&amp;Charts'!$A$138:$A$142</c:f>
              <c:strCache>
                <c:ptCount val="4"/>
                <c:pt idx="0">
                  <c:v>5-10 Years</c:v>
                </c:pt>
                <c:pt idx="1">
                  <c:v>3-5 Years</c:v>
                </c:pt>
                <c:pt idx="2">
                  <c:v>1-3 Years</c:v>
                </c:pt>
                <c:pt idx="3">
                  <c:v>10-15 Years</c:v>
                </c:pt>
              </c:strCache>
            </c:strRef>
          </c:cat>
          <c:val>
            <c:numRef>
              <c:f>'PvTab&amp;Charts'!$B$138:$B$142</c:f>
              <c:numCache>
                <c:formatCode>0.00%</c:formatCode>
                <c:ptCount val="4"/>
                <c:pt idx="0">
                  <c:v>0.64032421479229995</c:v>
                </c:pt>
                <c:pt idx="1">
                  <c:v>0.26950354609929078</c:v>
                </c:pt>
                <c:pt idx="2">
                  <c:v>7.1935157041540021E-2</c:v>
                </c:pt>
                <c:pt idx="3">
                  <c:v>1.82370820668693E-2</c:v>
                </c:pt>
              </c:numCache>
            </c:numRef>
          </c:val>
          <c:extLst>
            <c:ext xmlns:c16="http://schemas.microsoft.com/office/drawing/2014/chart" uri="{C3380CC4-5D6E-409C-BE32-E72D297353CC}">
              <c16:uniqueId val="{00000000-F102-4BA9-A488-FFB9A9021275}"/>
            </c:ext>
          </c:extLst>
        </c:ser>
        <c:dLbls>
          <c:dLblPos val="outEnd"/>
          <c:showLegendKey val="0"/>
          <c:showVal val="1"/>
          <c:showCatName val="0"/>
          <c:showSerName val="0"/>
          <c:showPercent val="0"/>
          <c:showBubbleSize val="0"/>
        </c:dLbls>
        <c:gapWidth val="100"/>
        <c:axId val="348149520"/>
        <c:axId val="348158160"/>
      </c:barChart>
      <c:catAx>
        <c:axId val="34814952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348158160"/>
        <c:crosses val="autoZero"/>
        <c:auto val="1"/>
        <c:lblAlgn val="ctr"/>
        <c:lblOffset val="100"/>
        <c:noMultiLvlLbl val="0"/>
      </c:catAx>
      <c:valAx>
        <c:axId val="348158160"/>
        <c:scaling>
          <c:orientation val="minMax"/>
        </c:scaling>
        <c:delete val="1"/>
        <c:axPos val="r"/>
        <c:numFmt formatCode="0.00%" sourceLinked="1"/>
        <c:majorTickMark val="none"/>
        <c:minorTickMark val="none"/>
        <c:tickLblPos val="nextTo"/>
        <c:crossAx val="34814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0478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 Attrition Dashboard.xlsx]PvTab&amp;Charts!Reasons</c:name>
    <c:fmtId val="0"/>
  </c:pivotSource>
  <c:chart>
    <c:title>
      <c:tx>
        <c:rich>
          <a:bodyPr rot="0" spcFirstLastPara="1" vertOverflow="ellipsis" vert="horz" wrap="square" anchor="ctr" anchorCtr="1"/>
          <a:lstStyle/>
          <a:p>
            <a:pPr algn="ctr" rtl="0">
              <a:defRPr lang="en-US" sz="1400" b="1" i="0" u="none" strike="noStrike" kern="1200" spc="0" baseline="0">
                <a:solidFill>
                  <a:srgbClr val="104783"/>
                </a:solidFill>
                <a:latin typeface="Aptos Display" panose="020B0004020202020204" pitchFamily="34" charset="0"/>
                <a:ea typeface="+mn-ea"/>
                <a:cs typeface="+mn-cs"/>
              </a:defRPr>
            </a:pPr>
            <a:r>
              <a:rPr lang="en-US" sz="1400" b="1" i="0" u="none" strike="noStrike" kern="1200" spc="0" baseline="0">
                <a:solidFill>
                  <a:srgbClr val="104783"/>
                </a:solidFill>
                <a:latin typeface="Aptos Display" panose="020B0004020202020204" pitchFamily="34" charset="0"/>
                <a:ea typeface="+mn-ea"/>
                <a:cs typeface="+mn-cs"/>
              </a:rPr>
              <a:t>Top 5 Reasons for Exit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104783"/>
              </a:solidFill>
              <a:latin typeface="Aptos Display" panose="020B0004020202020204" pitchFamily="34" charset="0"/>
              <a:ea typeface="+mn-ea"/>
              <a:cs typeface="+mn-cs"/>
            </a:defRPr>
          </a:pPr>
          <a:endParaRPr lang="en-US"/>
        </a:p>
      </c:txPr>
    </c:title>
    <c:autoTitleDeleted val="0"/>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0076990376203"/>
          <c:y val="0.17171296296296296"/>
          <c:w val="0.51047856517935253"/>
          <c:h val="0.77736111111111106"/>
        </c:manualLayout>
      </c:layout>
      <c:barChart>
        <c:barDir val="bar"/>
        <c:grouping val="clustered"/>
        <c:varyColors val="0"/>
        <c:ser>
          <c:idx val="0"/>
          <c:order val="0"/>
          <c:tx>
            <c:strRef>
              <c:f>'PvTab&amp;Charts'!$B$153</c:f>
              <c:strCache>
                <c:ptCount val="1"/>
                <c:pt idx="0">
                  <c:v>Total</c:v>
                </c:pt>
              </c:strCache>
            </c:strRef>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'PvTab&amp;Charts'!$A$154:$A$159</c:f>
              <c:strCache>
                <c:ptCount val="5"/>
                <c:pt idx="0">
                  <c:v>Better Compensation</c:v>
                </c:pt>
                <c:pt idx="1">
                  <c:v>Career Growth / Promotion</c:v>
                </c:pt>
                <c:pt idx="2">
                  <c:v>Work-Life Balance / Workload</c:v>
                </c:pt>
                <c:pt idx="3">
                  <c:v>Personal / Family Reasons</c:v>
                </c:pt>
                <c:pt idx="4">
                  <c:v>Manager / Team Issues</c:v>
                </c:pt>
              </c:strCache>
            </c:strRef>
          </c:cat>
          <c:val>
            <c:numRef>
              <c:f>'PvTab&amp;Charts'!$B$154:$B$159</c:f>
              <c:numCache>
                <c:formatCode>0.00%</c:formatCode>
                <c:ptCount val="5"/>
                <c:pt idx="0">
                  <c:v>0.31703470031545744</c:v>
                </c:pt>
                <c:pt idx="1">
                  <c:v>0.23974763406940064</c:v>
                </c:pt>
                <c:pt idx="2">
                  <c:v>0.15615141955835962</c:v>
                </c:pt>
                <c:pt idx="3">
                  <c:v>0.14668769716088328</c:v>
                </c:pt>
                <c:pt idx="4">
                  <c:v>0.14037854889589904</c:v>
                </c:pt>
              </c:numCache>
            </c:numRef>
          </c:val>
          <c:extLst>
            <c:ext xmlns:c16="http://schemas.microsoft.com/office/drawing/2014/chart" uri="{C3380CC4-5D6E-409C-BE32-E72D297353CC}">
              <c16:uniqueId val="{00000000-C15A-429A-9811-7124769421A7}"/>
            </c:ext>
          </c:extLst>
        </c:ser>
        <c:dLbls>
          <c:dLblPos val="outEnd"/>
          <c:showLegendKey val="0"/>
          <c:showVal val="1"/>
          <c:showCatName val="0"/>
          <c:showSerName val="0"/>
          <c:showPercent val="0"/>
          <c:showBubbleSize val="0"/>
        </c:dLbls>
        <c:gapWidth val="100"/>
        <c:axId val="94771136"/>
        <c:axId val="94766336"/>
      </c:barChart>
      <c:catAx>
        <c:axId val="9477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104783"/>
                </a:solidFill>
                <a:latin typeface="Aptos" panose="020B0004020202020204" pitchFamily="34" charset="0"/>
                <a:ea typeface="+mn-ea"/>
                <a:cs typeface="+mn-cs"/>
              </a:defRPr>
            </a:pPr>
            <a:endParaRPr lang="en-US"/>
          </a:p>
        </c:txPr>
        <c:crossAx val="94766336"/>
        <c:crosses val="autoZero"/>
        <c:auto val="1"/>
        <c:lblAlgn val="ctr"/>
        <c:lblOffset val="100"/>
        <c:noMultiLvlLbl val="0"/>
      </c:catAx>
      <c:valAx>
        <c:axId val="94766336"/>
        <c:scaling>
          <c:orientation val="minMax"/>
        </c:scaling>
        <c:delete val="1"/>
        <c:axPos val="b"/>
        <c:numFmt formatCode="0.00%" sourceLinked="1"/>
        <c:majorTickMark val="none"/>
        <c:minorTickMark val="none"/>
        <c:tickLblPos val="nextTo"/>
        <c:crossAx val="9477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0478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 Attrition Dashboard.xlsx]PvTab&amp;Charts!AttrByMonth</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23B67"/>
                </a:solidFill>
                <a:latin typeface="Aptos Display" panose="020B0004020202020204" pitchFamily="34" charset="0"/>
              </a:rPr>
              <a:t>Attrition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'PvTab&amp;Charts'!$B$92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'PvTab&amp;Charts'!$A$93:$A$105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'PvTab&amp;Charts'!$B$93:$B$105</c:f>
              <c:numCache>
                <c:formatCode>0.00%</c:formatCode>
                <c:ptCount val="12"/>
                <c:pt idx="0">
                  <c:v>8.0040526849037494E-2</c:v>
                </c:pt>
                <c:pt idx="1">
                  <c:v>7.7001013171225943E-2</c:v>
                </c:pt>
                <c:pt idx="2">
                  <c:v>8.6119554204660581E-2</c:v>
                </c:pt>
                <c:pt idx="3">
                  <c:v>8.8145896656534953E-2</c:v>
                </c:pt>
                <c:pt idx="4">
                  <c:v>9.3211752786220875E-2</c:v>
                </c:pt>
                <c:pt idx="5">
                  <c:v>0.11550151975683891</c:v>
                </c:pt>
                <c:pt idx="6">
                  <c:v>6.7882472137791292E-2</c:v>
                </c:pt>
                <c:pt idx="7">
                  <c:v>7.8014184397163122E-2</c:v>
                </c:pt>
                <c:pt idx="8">
                  <c:v>7.3961499493414393E-2</c:v>
                </c:pt>
                <c:pt idx="9">
                  <c:v>7.3961499493414393E-2</c:v>
                </c:pt>
                <c:pt idx="10">
                  <c:v>8.3080040526849044E-2</c:v>
                </c:pt>
                <c:pt idx="11">
                  <c:v>8.3080040526849044E-2</c:v>
                </c:pt>
              </c:numCache>
            </c:numRef>
          </c:val>
          <c:smooth val="0"/>
          <c:extLst>
            <c:ext xmlns:c16="http://schemas.microsoft.com/office/drawing/2014/chart" uri="{C3380CC4-5D6E-409C-BE32-E72D297353CC}">
              <c16:uniqueId val="{00000000-0087-4749-A916-0C6CF8979FEF}"/>
            </c:ext>
          </c:extLst>
        </c:ser>
        <c:dLbls>
          <c:dLblPos val="t"/>
          <c:showLegendKey val="0"/>
          <c:showVal val="1"/>
          <c:showCatName val="0"/>
          <c:showSerName val="0"/>
          <c:showPercent val="0"/>
          <c:showBubbleSize val="0"/>
        </c:dLbls>
        <c:marker val="1"/>
        <c:smooth val="0"/>
        <c:axId val="193683680"/>
        <c:axId val="193684160"/>
      </c:lineChart>
      <c:catAx>
        <c:axId val="19368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23B67"/>
                </a:solidFill>
                <a:latin typeface="Aptos Display" panose="020B0004020202020204" pitchFamily="34" charset="0"/>
                <a:ea typeface="+mn-ea"/>
                <a:cs typeface="+mn-cs"/>
              </a:defRPr>
            </a:pPr>
            <a:endParaRPr lang="en-US"/>
          </a:p>
        </c:txPr>
        <c:crossAx val="193684160"/>
        <c:crosses val="autoZero"/>
        <c:auto val="1"/>
        <c:lblAlgn val="ctr"/>
        <c:lblOffset val="100"/>
        <c:noMultiLvlLbl val="0"/>
      </c:catAx>
      <c:valAx>
        <c:axId val="193684160"/>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9368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3175" cap="flat" cmpd="sng" algn="ctr">
      <a:solidFill>
        <a:srgbClr val="104783">
          <a:alpha val="95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 Attrition Dashboard.xlsx]PvTab&amp;Charts!Department</c:name>
    <c:fmtId val="5"/>
  </c:pivotSource>
  <c:chart>
    <c:title>
      <c:tx>
        <c:rich>
          <a:bodyPr rot="0" spcFirstLastPara="1" vertOverflow="ellipsis" vert="horz" wrap="square" anchor="ctr" anchorCtr="1"/>
          <a:lstStyle/>
          <a:p>
            <a:pPr>
              <a:defRPr sz="1400" b="1" i="0" u="none" strike="noStrike" kern="1200" spc="0" baseline="0">
                <a:solidFill>
                  <a:srgbClr val="123B67"/>
                </a:solidFill>
                <a:latin typeface="Aptos" panose="020B0004020202020204" pitchFamily="34" charset="0"/>
                <a:ea typeface="+mn-ea"/>
                <a:cs typeface="+mn-cs"/>
              </a:defRPr>
            </a:pPr>
            <a:r>
              <a:rPr lang="en-US" b="1">
                <a:solidFill>
                  <a:srgbClr val="123B67"/>
                </a:solidFill>
                <a:latin typeface="Aptos" panose="020B0004020202020204" pitchFamily="34" charset="0"/>
              </a:rPr>
              <a:t>Attrition By Department</a:t>
            </a:r>
          </a:p>
        </c:rich>
      </c:tx>
      <c:layout>
        <c:manualLayout>
          <c:xMode val="edge"/>
          <c:yMode val="edge"/>
          <c:x val="0.35228373215297126"/>
          <c:y val="1.525095628699657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23B67"/>
              </a:solidFill>
              <a:latin typeface="Aptos" panose="020B0004020202020204" pitchFamily="34" charset="0"/>
              <a:ea typeface="+mn-ea"/>
              <a:cs typeface="+mn-cs"/>
            </a:defRPr>
          </a:pPr>
          <a:endParaRPr lang="en-US"/>
        </a:p>
      </c:txPr>
    </c:title>
    <c:autoTitleDeleted val="0"/>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23B67"/>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23B6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23B6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23B6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720450568678913"/>
          <c:y val="0.17171296296296296"/>
          <c:w val="0.45754948988407529"/>
          <c:h val="0.77736111111111106"/>
        </c:manualLayout>
      </c:layout>
      <c:barChart>
        <c:barDir val="bar"/>
        <c:grouping val="clustered"/>
        <c:varyColors val="0"/>
        <c:ser>
          <c:idx val="0"/>
          <c:order val="0"/>
          <c:tx>
            <c:strRef>
              <c:f>'PvTab&amp;Charts'!$B$76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23B6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'PvTab&amp;Charts'!$A$77:$A$89</c:f>
              <c:strCache>
                <c:ptCount val="12"/>
                <c:pt idx="0">
                  <c:v>Legal &amp; Compliance</c:v>
                </c:pt>
                <c:pt idx="1">
                  <c:v>Administration &amp; Facilities</c:v>
                </c:pt>
                <c:pt idx="2">
                  <c:v>Finance &amp; Accounts</c:v>
                </c:pt>
                <c:pt idx="3">
                  <c:v>Human Resources</c:v>
                </c:pt>
                <c:pt idx="4">
                  <c:v>Marketing</c:v>
                </c:pt>
                <c:pt idx="5">
                  <c:v>IT Infrastructure &amp; Cloud Ops</c:v>
                </c:pt>
                <c:pt idx="6">
                  <c:v>Product Management</c:v>
                </c:pt>
                <c:pt idx="7">
                  <c:v>Data &amp; Analytics</c:v>
                </c:pt>
                <c:pt idx="8">
                  <c:v>Sales &amp; Business Development</c:v>
                </c:pt>
                <c:pt idx="9">
                  <c:v>Quality Assurance</c:v>
                </c:pt>
                <c:pt idx="10">
                  <c:v>Customer Success &amp; Support</c:v>
                </c:pt>
                <c:pt idx="11">
                  <c:v>Engineering</c:v>
                </c:pt>
              </c:strCache>
            </c:strRef>
          </c:cat>
          <c:val>
            <c:numRef>
              <c:f>'PvTab&amp;Charts'!$B$77:$B$89</c:f>
              <c:numCache>
                <c:formatCode>0.00%</c:formatCode>
                <c:ptCount val="12"/>
                <c:pt idx="0">
                  <c:v>5.065856129685917E-3</c:v>
                </c:pt>
                <c:pt idx="1">
                  <c:v>2.3302938196555219E-2</c:v>
                </c:pt>
                <c:pt idx="2">
                  <c:v>2.5329280648429583E-2</c:v>
                </c:pt>
                <c:pt idx="3">
                  <c:v>2.9381965552178316E-2</c:v>
                </c:pt>
                <c:pt idx="4">
                  <c:v>3.5460992907801421E-2</c:v>
                </c:pt>
                <c:pt idx="5">
                  <c:v>4.3566362715298887E-2</c:v>
                </c:pt>
                <c:pt idx="6">
                  <c:v>4.9645390070921988E-2</c:v>
                </c:pt>
                <c:pt idx="7">
                  <c:v>8.6119554204660581E-2</c:v>
                </c:pt>
                <c:pt idx="8">
                  <c:v>8.9159067882472132E-2</c:v>
                </c:pt>
                <c:pt idx="9">
                  <c:v>9.7264437689969604E-2</c:v>
                </c:pt>
                <c:pt idx="10">
                  <c:v>0.16109422492401215</c:v>
                </c:pt>
                <c:pt idx="11">
                  <c:v>0.3546099290780142</c:v>
                </c:pt>
              </c:numCache>
            </c:numRef>
          </c:val>
          <c:extLst>
            <c:ext xmlns:c16="http://schemas.microsoft.com/office/drawing/2014/chart" uri="{C3380CC4-5D6E-409C-BE32-E72D297353CC}">
              <c16:uniqueId val="{00000000-389E-4084-997B-C1F7949A379A}"/>
            </c:ext>
          </c:extLst>
        </c:ser>
        <c:dLbls>
          <c:dLblPos val="outEnd"/>
          <c:showLegendKey val="0"/>
          <c:showVal val="1"/>
          <c:showCatName val="0"/>
          <c:showSerName val="0"/>
          <c:showPercent val="0"/>
          <c:showBubbleSize val="0"/>
        </c:dLbls>
        <c:gapWidth val="45"/>
        <c:axId val="1924656911"/>
        <c:axId val="1969362255"/>
      </c:barChart>
      <c:catAx>
        <c:axId val="192465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123B67"/>
                </a:solidFill>
                <a:latin typeface="Aptos" panose="020B0004020202020204" pitchFamily="34" charset="0"/>
                <a:ea typeface="+mn-ea"/>
                <a:cs typeface="+mn-cs"/>
              </a:defRPr>
            </a:pPr>
            <a:endParaRPr lang="en-US"/>
          </a:p>
        </c:txPr>
        <c:crossAx val="1969362255"/>
        <c:crosses val="autoZero"/>
        <c:auto val="1"/>
        <c:lblAlgn val="ctr"/>
        <c:lblOffset val="100"/>
        <c:noMultiLvlLbl val="0"/>
      </c:catAx>
      <c:valAx>
        <c:axId val="1969362255"/>
        <c:scaling>
          <c:orientation val="minMax"/>
        </c:scaling>
        <c:delete val="1"/>
        <c:axPos val="b"/>
        <c:numFmt formatCode="0.00%" sourceLinked="1"/>
        <c:majorTickMark val="none"/>
        <c:minorTickMark val="none"/>
        <c:tickLblPos val="nextTo"/>
        <c:crossAx val="192465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3175" cap="flat" cmpd="dbl" algn="ctr">
      <a:solidFill>
        <a:srgbClr val="104783">
          <a:alpha val="95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 Attrition Dashboard.xlsx]PvTab&amp;Charts!VoluntryVsInVolunt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04783"/>
                </a:solidFill>
                <a:latin typeface="Aptos Display" panose="020B0004020202020204" pitchFamily="34" charset="0"/>
              </a:rPr>
              <a:t>Voluntary Vs Involuntary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72C4"/>
          </a:solidFill>
          <a:ln w="19050">
            <a:solidFill>
              <a:srgbClr val="FFFFFF"/>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Display" panose="020B0004020202020204"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C000"/>
          </a:solidFill>
          <a:ln w="19050">
            <a:solidFill>
              <a:srgbClr val="FFFFFF"/>
            </a:solidFill>
          </a:ln>
          <a:effectLst/>
        </c:spPr>
      </c:pivotFmt>
      <c:pivotFmt>
        <c:idx val="3"/>
        <c:spPr>
          <a:solidFill>
            <a:schemeClr val="accent1"/>
          </a:solidFill>
          <a:ln w="19050">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w="19050">
            <a:solidFill>
              <a:srgbClr val="FFFFFF"/>
            </a:solidFill>
          </a:ln>
          <a:effectLst/>
        </c:spPr>
      </c:pivotFmt>
      <c:pivotFmt>
        <c:idx val="5"/>
        <c:spPr>
          <a:solidFill>
            <a:srgbClr val="4472C4"/>
          </a:solidFill>
          <a:ln w="19050">
            <a:solidFill>
              <a:srgbClr val="FFFFFF"/>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Display"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w="19050">
            <a:solidFill>
              <a:srgbClr val="FFFFFF"/>
            </a:solidFill>
          </a:ln>
          <a:effectLst/>
        </c:spPr>
      </c:pivotFmt>
      <c:pivotFmt>
        <c:idx val="8"/>
        <c:spPr>
          <a:solidFill>
            <a:srgbClr val="4472C4"/>
          </a:solidFill>
          <a:ln w="19050">
            <a:solidFill>
              <a:srgbClr val="FFFFFF"/>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Display"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20411443659545"/>
          <c:y val="0.13870078740157479"/>
          <c:w val="0.45325359869938725"/>
          <c:h val="0.75542249927092442"/>
        </c:manualLayout>
      </c:layout>
      <c:doughnutChart>
        <c:varyColors val="1"/>
        <c:ser>
          <c:idx val="0"/>
          <c:order val="0"/>
          <c:tx>
            <c:strRef>
              <c:f>'PvTab&amp;Charts'!$B$107</c:f>
              <c:strCache>
                <c:ptCount val="1"/>
                <c:pt idx="0">
                  <c:v>Total</c:v>
                </c:pt>
              </c:strCache>
            </c:strRef>
          </c:tx>
          <c:spPr>
            <a:ln>
              <a:solidFill>
                <a:srgbClr val="FFFFFF"/>
              </a:solidFill>
            </a:ln>
          </c:spPr>
          <c:dPt>
            <c:idx val="0"/>
            <c:bubble3D val="0"/>
            <c:spPr>
              <a:solidFill>
                <a:srgbClr val="FFC000"/>
              </a:solidFill>
              <a:ln w="19050">
                <a:solidFill>
                  <a:srgbClr val="FFFFFF"/>
                </a:solidFill>
              </a:ln>
              <a:effectLst/>
            </c:spPr>
            <c:extLst>
              <c:ext xmlns:c16="http://schemas.microsoft.com/office/drawing/2014/chart" uri="{C3380CC4-5D6E-409C-BE32-E72D297353CC}">
                <c16:uniqueId val="{00000001-4C61-4137-969E-D3277E7D268C}"/>
              </c:ext>
            </c:extLst>
          </c:dPt>
          <c:dPt>
            <c:idx val="1"/>
            <c:bubble3D val="0"/>
            <c:spPr>
              <a:solidFill>
                <a:srgbClr val="4472C4"/>
              </a:solidFill>
              <a:ln w="19050">
                <a:solidFill>
                  <a:srgbClr val="FFFFFF"/>
                </a:solidFill>
              </a:ln>
              <a:effectLst/>
            </c:spPr>
            <c:extLst>
              <c:ext xmlns:c16="http://schemas.microsoft.com/office/drawing/2014/chart" uri="{C3380CC4-5D6E-409C-BE32-E72D297353CC}">
                <c16:uniqueId val="{00000003-4C61-4137-969E-D3277E7D268C}"/>
              </c:ext>
            </c:extLst>
          </c:dPt>
          <c:dLbls>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Display" panose="020B0004020202020204" pitchFamily="34" charset="0"/>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4C61-4137-969E-D3277E7D268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'PvTab&amp;Charts'!$A$108:$A$110</c:f>
              <c:strCache>
                <c:ptCount val="2"/>
                <c:pt idx="0">
                  <c:v>Involuntary</c:v>
                </c:pt>
                <c:pt idx="1">
                  <c:v>Voluntary</c:v>
                </c:pt>
              </c:strCache>
            </c:strRef>
          </c:cat>
          <c:val>
            <c:numRef>
              <c:f>'PvTab&amp;Charts'!$B$108:$B$110</c:f>
              <c:numCache>
                <c:formatCode>0.00%</c:formatCode>
                <c:ptCount val="2"/>
                <c:pt idx="0">
                  <c:v>0.16008105369807499</c:v>
                </c:pt>
                <c:pt idx="1">
                  <c:v>0.83991894630192498</c:v>
                </c:pt>
              </c:numCache>
            </c:numRef>
          </c:val>
          <c:extLst>
            <c:ext xmlns:c16="http://schemas.microsoft.com/office/drawing/2014/chart" uri="{C3380CC4-5D6E-409C-BE32-E72D297353CC}">
              <c16:uniqueId val="{00000004-4C61-4137-969E-D3277E7D268C}"/>
            </c:ext>
          </c:extLst>
        </c:ser>
        <c:dLbls>
          <c:showLegendKey val="0"/>
          <c:showVal val="0"/>
          <c:showCatName val="0"/>
          <c:showSerName val="0"/>
          <c:showPercent val="0"/>
          <c:showBubbleSize val="0"/>
          <c:showLeaderLines val="1"/>
        </c:dLbls>
        <c:firstSliceAng val="0"/>
        <c:holeSize val="57"/>
      </c:doughnutChart>
      <c:spPr>
        <a:noFill/>
        <a:ln>
          <a:noFill/>
        </a:ln>
        <a:effectLst/>
      </c:spPr>
    </c:plotArea>
    <c:legend>
      <c:legendPos val="b"/>
      <c:layout>
        <c:manualLayout>
          <c:xMode val="edge"/>
          <c:yMode val="edge"/>
          <c:x val="0.18541360471083085"/>
          <c:y val="0.86038616179422867"/>
          <c:w val="0.46798590354099462"/>
          <c:h val="9.4923082531350247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solidFill>
        <a:srgbClr val="123B67">
          <a:alpha val="95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 Attrition Dashboard.xlsx]PvTab&amp;Charts!Performance</c:name>
    <c:fmtId val="3"/>
  </c:pivotSource>
  <c:chart>
    <c:title>
      <c:tx>
        <c:rich>
          <a:bodyPr rot="0" spcFirstLastPara="1" vertOverflow="ellipsis" vert="horz" wrap="square" anchor="ctr" anchorCtr="1"/>
          <a:lstStyle/>
          <a:p>
            <a:pPr algn="ctr" rtl="0">
              <a:defRPr lang="en-US" sz="1400" b="1" i="0" u="none" strike="noStrike" kern="1200" spc="0" baseline="0">
                <a:solidFill>
                  <a:srgbClr val="104783"/>
                </a:solidFill>
                <a:latin typeface="Aptos Display" panose="020B0004020202020204" pitchFamily="34" charset="0"/>
                <a:ea typeface="+mn-ea"/>
                <a:cs typeface="+mn-cs"/>
              </a:defRPr>
            </a:pPr>
            <a:r>
              <a:rPr lang="en-US" sz="1400" b="1" i="0" u="none" strike="noStrike" kern="1200" spc="0" baseline="0">
                <a:solidFill>
                  <a:srgbClr val="104783"/>
                </a:solidFill>
                <a:latin typeface="Aptos Display" panose="020B0004020202020204" pitchFamily="34" charset="0"/>
                <a:ea typeface="+mn-ea"/>
                <a:cs typeface="+mn-cs"/>
              </a:rPr>
              <a:t>Attrition By Performance Rating</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104783"/>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71403168272351E-2"/>
          <c:y val="0.18346907757295947"/>
          <c:w val="0.93232089198835844"/>
          <c:h val="0.66573332911696925"/>
        </c:manualLayout>
      </c:layout>
      <c:barChart>
        <c:barDir val="col"/>
        <c:grouping val="clustered"/>
        <c:varyColors val="0"/>
        <c:ser>
          <c:idx val="0"/>
          <c:order val="0"/>
          <c:tx>
            <c:strRef>
              <c:f>'PvTab&amp;Charts'!$B$123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'PvTab&amp;Charts'!$A$124:$A$130</c:f>
              <c:strCache>
                <c:ptCount val="6"/>
                <c:pt idx="0">
                  <c:v>3</c:v>
                </c:pt>
                <c:pt idx="1">
                  <c:v>0</c:v>
                </c:pt>
                <c:pt idx="2">
                  <c:v>4</c:v>
                </c:pt>
                <c:pt idx="3">
                  <c:v>2</c:v>
                </c:pt>
                <c:pt idx="4">
                  <c:v>1</c:v>
                </c:pt>
                <c:pt idx="5">
                  <c:v>5</c:v>
                </c:pt>
              </c:strCache>
            </c:strRef>
          </c:cat>
          <c:val>
            <c:numRef>
              <c:f>'PvTab&amp;Charts'!$B$124:$B$130</c:f>
              <c:numCache>
                <c:formatCode>0.00%</c:formatCode>
                <c:ptCount val="6"/>
                <c:pt idx="0">
                  <c:v>0.38196555217831812</c:v>
                </c:pt>
                <c:pt idx="1">
                  <c:v>0.24214792299898683</c:v>
                </c:pt>
                <c:pt idx="2">
                  <c:v>0.14994934143870314</c:v>
                </c:pt>
                <c:pt idx="3">
                  <c:v>0.12462006079027356</c:v>
                </c:pt>
                <c:pt idx="4">
                  <c:v>5.5724417426545089E-2</c:v>
                </c:pt>
                <c:pt idx="5">
                  <c:v>4.5592705167173252E-2</c:v>
                </c:pt>
              </c:numCache>
            </c:numRef>
          </c:val>
          <c:extLst>
            <c:ext xmlns:c16="http://schemas.microsoft.com/office/drawing/2014/chart" uri="{C3380CC4-5D6E-409C-BE32-E72D297353CC}">
              <c16:uniqueId val="{00000000-AACB-4C4C-9FA6-9D0856351431}"/>
            </c:ext>
          </c:extLst>
        </c:ser>
        <c:dLbls>
          <c:dLblPos val="outEnd"/>
          <c:showLegendKey val="0"/>
          <c:showVal val="1"/>
          <c:showCatName val="0"/>
          <c:showSerName val="0"/>
          <c:showPercent val="0"/>
          <c:showBubbleSize val="0"/>
        </c:dLbls>
        <c:gapWidth val="45"/>
        <c:axId val="1820482447"/>
        <c:axId val="1820474287"/>
      </c:barChart>
      <c:catAx>
        <c:axId val="182048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1820474287"/>
        <c:crosses val="autoZero"/>
        <c:auto val="1"/>
        <c:lblAlgn val="ctr"/>
        <c:lblOffset val="100"/>
        <c:noMultiLvlLbl val="0"/>
      </c:catAx>
      <c:valAx>
        <c:axId val="1820474287"/>
        <c:scaling>
          <c:orientation val="minMax"/>
        </c:scaling>
        <c:delete val="1"/>
        <c:axPos val="l"/>
        <c:numFmt formatCode="0.00%" sourceLinked="1"/>
        <c:majorTickMark val="none"/>
        <c:minorTickMark val="none"/>
        <c:tickLblPos val="nextTo"/>
        <c:crossAx val="1820482447"/>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3175" cap="flat" cmpd="sng" algn="ctr">
      <a:solidFill>
        <a:srgbClr val="104783">
          <a:alpha val="95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 Attrition Dashboard.xlsx]PvTab&amp;Charts!TenureBand</c:name>
    <c:fmtId val="3"/>
  </c:pivotSource>
  <c:chart>
    <c:title>
      <c:tx>
        <c:rich>
          <a:bodyPr rot="0" spcFirstLastPara="1" vertOverflow="ellipsis" vert="horz" wrap="square" anchor="ctr" anchorCtr="1"/>
          <a:lstStyle/>
          <a:p>
            <a:pPr algn="ctr" rtl="0">
              <a:defRPr lang="en-US" sz="1400" b="1" i="0" u="none" strike="noStrike" kern="1200" spc="0" baseline="0">
                <a:solidFill>
                  <a:srgbClr val="104783"/>
                </a:solidFill>
                <a:latin typeface="Aptos Display" panose="020B0004020202020204" pitchFamily="34" charset="0"/>
                <a:ea typeface="+mn-ea"/>
                <a:cs typeface="+mn-cs"/>
              </a:defRPr>
            </a:pPr>
            <a:r>
              <a:rPr lang="en-US" sz="1400" b="1" i="0" u="none" strike="noStrike" kern="1200" spc="0" baseline="0">
                <a:solidFill>
                  <a:srgbClr val="104783"/>
                </a:solidFill>
                <a:latin typeface="Aptos Display" panose="020B0004020202020204" pitchFamily="34" charset="0"/>
                <a:ea typeface="+mn-ea"/>
                <a:cs typeface="+mn-cs"/>
              </a:rPr>
              <a:t>Attrition By Tenure Band</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104783"/>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'PvTab&amp;Charts'!$B$137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0000"/>
                </a:solidFill>
                <a:prstDash val="sysDot"/>
              </a:ln>
              <a:effectLst/>
            </c:spPr>
            <c:trendlineType val="linear"/>
            <c:dispRSqr val="0"/>
            <c:dispEq val="0"/>
          </c:trendline>
          <c:cat>
            <c:strRef>
              <c:f>'PvTab&amp;Charts'!$A$138:$A$142</c:f>
              <c:strCache>
                <c:ptCount val="4"/>
                <c:pt idx="0">
                  <c:v>5-10 Years</c:v>
                </c:pt>
                <c:pt idx="1">
                  <c:v>3-5 Years</c:v>
                </c:pt>
                <c:pt idx="2">
                  <c:v>1-3 Years</c:v>
                </c:pt>
                <c:pt idx="3">
                  <c:v>10-15 Years</c:v>
                </c:pt>
              </c:strCache>
            </c:strRef>
          </c:cat>
          <c:val>
            <c:numRef>
              <c:f>'PvTab&amp;Charts'!$B$138:$B$142</c:f>
              <c:numCache>
                <c:formatCode>0.00%</c:formatCode>
                <c:ptCount val="4"/>
                <c:pt idx="0">
                  <c:v>0.64032421479229995</c:v>
                </c:pt>
                <c:pt idx="1">
                  <c:v>0.26950354609929078</c:v>
                </c:pt>
                <c:pt idx="2">
                  <c:v>7.1935157041540021E-2</c:v>
                </c:pt>
                <c:pt idx="3">
                  <c:v>1.82370820668693E-2</c:v>
                </c:pt>
              </c:numCache>
            </c:numRef>
          </c:val>
          <c:extLst>
            <c:ext xmlns:c16="http://schemas.microsoft.com/office/drawing/2014/chart" uri="{C3380CC4-5D6E-409C-BE32-E72D297353CC}">
              <c16:uniqueId val="{00000001-2894-4BB5-8D68-DE80FBD94354}"/>
            </c:ext>
          </c:extLst>
        </c:ser>
        <c:dLbls>
          <c:dLblPos val="outEnd"/>
          <c:showLegendKey val="0"/>
          <c:showVal val="1"/>
          <c:showCatName val="0"/>
          <c:showSerName val="0"/>
          <c:showPercent val="0"/>
          <c:showBubbleSize val="0"/>
        </c:dLbls>
        <c:gapWidth val="100"/>
        <c:axId val="348149520"/>
        <c:axId val="348158160"/>
      </c:barChart>
      <c:catAx>
        <c:axId val="34814952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348158160"/>
        <c:crosses val="autoZero"/>
        <c:auto val="1"/>
        <c:lblAlgn val="ctr"/>
        <c:lblOffset val="100"/>
        <c:noMultiLvlLbl val="0"/>
      </c:catAx>
      <c:valAx>
        <c:axId val="348158160"/>
        <c:scaling>
          <c:orientation val="minMax"/>
        </c:scaling>
        <c:delete val="1"/>
        <c:axPos val="r"/>
        <c:numFmt formatCode="0.00%" sourceLinked="1"/>
        <c:majorTickMark val="none"/>
        <c:minorTickMark val="none"/>
        <c:tickLblPos val="nextTo"/>
        <c:crossAx val="34814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rgbClr val="104783">
          <a:alpha val="95000"/>
        </a:srgb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 Attrition Dashboard.xlsx]PvTab&amp;Charts!Reasons</c:name>
    <c:fmtId val="3"/>
  </c:pivotSource>
  <c:chart>
    <c:title>
      <c:tx>
        <c:rich>
          <a:bodyPr rot="0" spcFirstLastPara="1" vertOverflow="ellipsis" vert="horz" wrap="square" anchor="ctr" anchorCtr="1"/>
          <a:lstStyle/>
          <a:p>
            <a:pPr algn="ctr" rtl="0">
              <a:defRPr lang="en-US" sz="1400" b="1" i="0" u="none" strike="noStrike" kern="1200" spc="0" baseline="0">
                <a:solidFill>
                  <a:srgbClr val="104783"/>
                </a:solidFill>
                <a:latin typeface="Aptos Display" panose="020B0004020202020204" pitchFamily="34" charset="0"/>
                <a:ea typeface="+mn-ea"/>
                <a:cs typeface="+mn-cs"/>
              </a:defRPr>
            </a:pPr>
            <a:r>
              <a:rPr lang="en-US" sz="1400" b="1" i="0" u="none" strike="noStrike" kern="1200" spc="0" baseline="0">
                <a:solidFill>
                  <a:srgbClr val="104783"/>
                </a:solidFill>
                <a:latin typeface="Aptos Display" panose="020B0004020202020204" pitchFamily="34" charset="0"/>
                <a:ea typeface="+mn-ea"/>
                <a:cs typeface="+mn-cs"/>
              </a:rPr>
              <a:t>Top 5 Reasons for Exit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104783"/>
              </a:solidFill>
              <a:latin typeface="Aptos Display" panose="020B0004020202020204" pitchFamily="34" charset="0"/>
              <a:ea typeface="+mn-ea"/>
              <a:cs typeface="+mn-cs"/>
            </a:defRPr>
          </a:pPr>
          <a:endParaRPr lang="en-US"/>
        </a:p>
      </c:txPr>
    </c:title>
    <c:autoTitleDeleted val="0"/>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0076990376203"/>
          <c:y val="0.17171296296296296"/>
          <c:w val="0.51047856517935253"/>
          <c:h val="0.77736111111111106"/>
        </c:manualLayout>
      </c:layout>
      <c:barChart>
        <c:barDir val="bar"/>
        <c:grouping val="clustered"/>
        <c:varyColors val="0"/>
        <c:ser>
          <c:idx val="0"/>
          <c:order val="0"/>
          <c:tx>
            <c:strRef>
              <c:f>'PvTab&amp;Charts'!$B$153</c:f>
              <c:strCache>
                <c:ptCount val="1"/>
                <c:pt idx="0">
                  <c:v>Total</c:v>
                </c:pt>
              </c:strCache>
            </c:strRef>
          </c:tx>
          <c:spPr>
            <a:solidFill>
              <a:srgbClr val="4472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'PvTab&amp;Charts'!$A$154:$A$159</c:f>
              <c:strCache>
                <c:ptCount val="5"/>
                <c:pt idx="0">
                  <c:v>Better Compensation</c:v>
                </c:pt>
                <c:pt idx="1">
                  <c:v>Career Growth / Promotion</c:v>
                </c:pt>
                <c:pt idx="2">
                  <c:v>Work-Life Balance / Workload</c:v>
                </c:pt>
                <c:pt idx="3">
                  <c:v>Personal / Family Reasons</c:v>
                </c:pt>
                <c:pt idx="4">
                  <c:v>Manager / Team Issues</c:v>
                </c:pt>
              </c:strCache>
            </c:strRef>
          </c:cat>
          <c:val>
            <c:numRef>
              <c:f>'PvTab&amp;Charts'!$B$154:$B$159</c:f>
              <c:numCache>
                <c:formatCode>0.00%</c:formatCode>
                <c:ptCount val="5"/>
                <c:pt idx="0">
                  <c:v>0.31703470031545744</c:v>
                </c:pt>
                <c:pt idx="1">
                  <c:v>0.23974763406940064</c:v>
                </c:pt>
                <c:pt idx="2">
                  <c:v>0.15615141955835962</c:v>
                </c:pt>
                <c:pt idx="3">
                  <c:v>0.14668769716088328</c:v>
                </c:pt>
                <c:pt idx="4">
                  <c:v>0.14037854889589904</c:v>
                </c:pt>
              </c:numCache>
            </c:numRef>
          </c:val>
          <c:extLst>
            <c:ext xmlns:c16="http://schemas.microsoft.com/office/drawing/2014/chart" uri="{C3380CC4-5D6E-409C-BE32-E72D297353CC}">
              <c16:uniqueId val="{00000000-12B8-481F-B6F9-9F583E3CFCB0}"/>
            </c:ext>
          </c:extLst>
        </c:ser>
        <c:dLbls>
          <c:dLblPos val="outEnd"/>
          <c:showLegendKey val="0"/>
          <c:showVal val="1"/>
          <c:showCatName val="0"/>
          <c:showSerName val="0"/>
          <c:showPercent val="0"/>
          <c:showBubbleSize val="0"/>
        </c:dLbls>
        <c:gapWidth val="100"/>
        <c:axId val="94771136"/>
        <c:axId val="94766336"/>
      </c:barChart>
      <c:catAx>
        <c:axId val="9477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104783"/>
                </a:solidFill>
                <a:latin typeface="Aptos" panose="020B0004020202020204" pitchFamily="34" charset="0"/>
                <a:ea typeface="+mn-ea"/>
                <a:cs typeface="+mn-cs"/>
              </a:defRPr>
            </a:pPr>
            <a:endParaRPr lang="en-US"/>
          </a:p>
        </c:txPr>
        <c:crossAx val="94766336"/>
        <c:crosses val="autoZero"/>
        <c:auto val="1"/>
        <c:lblAlgn val="ctr"/>
        <c:lblOffset val="100"/>
        <c:noMultiLvlLbl val="0"/>
      </c:catAx>
      <c:valAx>
        <c:axId val="94766336"/>
        <c:scaling>
          <c:orientation val="minMax"/>
        </c:scaling>
        <c:delete val="1"/>
        <c:axPos val="b"/>
        <c:numFmt formatCode="0.00%" sourceLinked="1"/>
        <c:majorTickMark val="none"/>
        <c:minorTickMark val="none"/>
        <c:tickLblPos val="nextTo"/>
        <c:crossAx val="94771136"/>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3175" cap="flat" cmpd="sng" algn="ctr">
      <a:solidFill>
        <a:srgbClr val="104783">
          <a:alpha val="95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microsoft.com/office/2007/relationships/hdphoto" Target="../media/hdphoto1.wdp"/><Relationship Id="rId7"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101082</xdr:colOff>
      <xdr:row>74</xdr:row>
      <xdr:rowOff>132960</xdr:rowOff>
    </xdr:from>
    <xdr:to>
      <xdr:col>9</xdr:col>
      <xdr:colOff>318796</xdr:colOff>
      <xdr:row>89</xdr:row>
      <xdr:rowOff>76976</xdr:rowOff>
    </xdr:to>
    <xdr:graphicFrame macro="">
      <xdr:nvGraphicFramePr>
        <xdr:cNvPr id="12" name="Chart 11">
          <a:extLst>
            <a:ext uri="{FF2B5EF4-FFF2-40B4-BE49-F238E27FC236}">
              <a16:creationId xmlns:a16="http://schemas.microsoft.com/office/drawing/2014/main" id="{4C6221BE-5731-21BF-1093-8221E300A4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116633</xdr:colOff>
      <xdr:row>90</xdr:row>
      <xdr:rowOff>94084</xdr:rowOff>
    </xdr:from>
    <xdr:to>
      <xdr:col>10</xdr:col>
      <xdr:colOff>202162</xdr:colOff>
      <xdr:row>105</xdr:row>
      <xdr:rowOff>38100</xdr:rowOff>
    </xdr:to>
    <xdr:graphicFrame macro="">
      <xdr:nvGraphicFramePr>
        <xdr:cNvPr id="18" name="Chart 17">
          <a:extLst>
            <a:ext uri="{FF2B5EF4-FFF2-40B4-BE49-F238E27FC236}">
              <a16:creationId xmlns:a16="http://schemas.microsoft.com/office/drawing/2014/main" id="{07462718-B13A-ABBA-D3EE-F017E7B5C8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147735</xdr:colOff>
      <xdr:row>105</xdr:row>
      <xdr:rowOff>51318</xdr:rowOff>
    </xdr:from>
    <xdr:to>
      <xdr:col>8</xdr:col>
      <xdr:colOff>178837</xdr:colOff>
      <xdr:row>119</xdr:row>
      <xdr:rowOff>69980</xdr:rowOff>
    </xdr:to>
    <xdr:graphicFrame macro="">
      <xdr:nvGraphicFramePr>
        <xdr:cNvPr id="21" name="Chart 20">
          <a:extLst>
            <a:ext uri="{FF2B5EF4-FFF2-40B4-BE49-F238E27FC236}">
              <a16:creationId xmlns:a16="http://schemas.microsoft.com/office/drawing/2014/main" id="{4CD09511-9193-B911-E1C4-1D2090A15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139960</xdr:colOff>
      <xdr:row>120</xdr:row>
      <xdr:rowOff>12441</xdr:rowOff>
    </xdr:from>
    <xdr:to>
      <xdr:col>8</xdr:col>
      <xdr:colOff>388776</xdr:colOff>
      <xdr:row>134</xdr:row>
      <xdr:rowOff>143070</xdr:rowOff>
    </xdr:to>
    <xdr:graphicFrame macro="">
      <xdr:nvGraphicFramePr>
        <xdr:cNvPr id="22" name="Chart 21">
          <a:extLst>
            <a:ext uri="{FF2B5EF4-FFF2-40B4-BE49-F238E27FC236}">
              <a16:creationId xmlns:a16="http://schemas.microsoft.com/office/drawing/2014/main" id="{6A5C34AD-3F86-5CA5-B159-3EC8DD566A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147736</xdr:colOff>
      <xdr:row>135</xdr:row>
      <xdr:rowOff>43542</xdr:rowOff>
    </xdr:from>
    <xdr:to>
      <xdr:col>8</xdr:col>
      <xdr:colOff>396552</xdr:colOff>
      <xdr:row>149</xdr:row>
      <xdr:rowOff>174170</xdr:rowOff>
    </xdr:to>
    <xdr:graphicFrame macro="">
      <xdr:nvGraphicFramePr>
        <xdr:cNvPr id="23" name="Chart 22">
          <a:extLst>
            <a:ext uri="{FF2B5EF4-FFF2-40B4-BE49-F238E27FC236}">
              <a16:creationId xmlns:a16="http://schemas.microsoft.com/office/drawing/2014/main" id="{3D020583-62DD-DDC1-9FEB-C23449038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139959</xdr:colOff>
      <xdr:row>151</xdr:row>
      <xdr:rowOff>20217</xdr:rowOff>
    </xdr:from>
    <xdr:to>
      <xdr:col>8</xdr:col>
      <xdr:colOff>388775</xdr:colOff>
      <xdr:row>165</xdr:row>
      <xdr:rowOff>111968</xdr:rowOff>
    </xdr:to>
    <xdr:graphicFrame macro="">
      <xdr:nvGraphicFramePr>
        <xdr:cNvPr id="24" name="Chart 23">
          <a:extLst>
            <a:ext uri="{FF2B5EF4-FFF2-40B4-BE49-F238E27FC236}">
              <a16:creationId xmlns:a16="http://schemas.microsoft.com/office/drawing/2014/main" id="{0C643C3E-3E15-F898-B91D-8775206D6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183035</xdr:colOff>
      <xdr:row>12</xdr:row>
      <xdr:rowOff>41987</xdr:rowOff>
    </xdr:from>
    <xdr:to>
      <xdr:col>6</xdr:col>
      <xdr:colOff>604468</xdr:colOff>
      <xdr:row>25</xdr:row>
      <xdr:rowOff>83003</xdr:rowOff>
    </xdr:to>
    <mc:AlternateContent xmlns:mc="http://schemas.openxmlformats.org/markup-compatibility/2006" xmlns:a14="http://schemas.microsoft.com/office/drawing/2010/main">
      <mc:Choice Requires="a14">
        <xdr:graphicFrame macro="">
          <xdr:nvGraphicFramePr>
            <xdr:cNvPr id="26" name="Department">
              <a:extLst>
                <a:ext uri="{FF2B5EF4-FFF2-40B4-BE49-F238E27FC236}">
                  <a16:creationId xmlns:a16="http://schemas.microsoft.com/office/drawing/2014/main" id="{5A1DA438-9D08-F594-C931-6BE01C4637E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793913" y="291892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669315</xdr:colOff>
      <xdr:row>18</xdr:row>
      <xdr:rowOff>132964</xdr:rowOff>
    </xdr:from>
    <xdr:to>
      <xdr:col>10</xdr:col>
      <xdr:colOff>196564</xdr:colOff>
      <xdr:row>23</xdr:row>
      <xdr:rowOff>69983</xdr:rowOff>
    </xdr:to>
    <mc:AlternateContent xmlns:mc="http://schemas.openxmlformats.org/markup-compatibility/2006" xmlns:a14="http://schemas.microsoft.com/office/drawing/2010/main">
      <mc:Choice Requires="a14">
        <xdr:graphicFrame macro="">
          <xdr:nvGraphicFramePr>
            <xdr:cNvPr id="27" name="Gender">
              <a:extLst>
                <a:ext uri="{FF2B5EF4-FFF2-40B4-BE49-F238E27FC236}">
                  <a16:creationId xmlns:a16="http://schemas.microsoft.com/office/drawing/2014/main" id="{ADB1BE8D-F38C-3E00-71E8-4F7A0F426FF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687560" y="4129576"/>
              <a:ext cx="1828800" cy="870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669315</xdr:colOff>
      <xdr:row>12</xdr:row>
      <xdr:rowOff>58161</xdr:rowOff>
    </xdr:from>
    <xdr:to>
      <xdr:col>10</xdr:col>
      <xdr:colOff>196564</xdr:colOff>
      <xdr:row>18</xdr:row>
      <xdr:rowOff>132183</xdr:rowOff>
    </xdr:to>
    <mc:AlternateContent xmlns:mc="http://schemas.openxmlformats.org/markup-compatibility/2006" xmlns:a14="http://schemas.microsoft.com/office/drawing/2010/main">
      <mc:Choice Requires="a14">
        <xdr:graphicFrame macro="">
          <xdr:nvGraphicFramePr>
            <xdr:cNvPr id="30" name="Dim_Location.Region">
              <a:extLst>
                <a:ext uri="{FF2B5EF4-FFF2-40B4-BE49-F238E27FC236}">
                  <a16:creationId xmlns:a16="http://schemas.microsoft.com/office/drawing/2014/main" id="{0F9F5307-A9DA-9052-6E92-5DF35C373497}"/>
                </a:ext>
              </a:extLst>
            </xdr:cNvPr>
            <xdr:cNvGraphicFramePr/>
          </xdr:nvGraphicFramePr>
          <xdr:xfrm>
            <a:off x="0" y="0"/>
            <a:ext cx="0" cy="0"/>
          </xdr:xfrm>
          <a:graphic>
            <a:graphicData uri="http://schemas.microsoft.com/office/drawing/2010/slicer">
              <sle:slicer xmlns:sle="http://schemas.microsoft.com/office/drawing/2010/slicer" name="Dim_Location.Region"/>
            </a:graphicData>
          </a:graphic>
        </xdr:graphicFrame>
      </mc:Choice>
      <mc:Fallback xmlns="">
        <xdr:sp macro="" textlink="">
          <xdr:nvSpPr>
            <xdr:cNvPr id="0" name=""/>
            <xdr:cNvSpPr>
              <a:spLocks noTextEdit="1"/>
            </xdr:cNvSpPr>
          </xdr:nvSpPr>
          <xdr:spPr>
            <a:xfrm>
              <a:off x="6687560" y="2935100"/>
              <a:ext cx="1828800" cy="1193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24</xdr:row>
      <xdr:rowOff>0</xdr:rowOff>
    </xdr:from>
    <xdr:to>
      <xdr:col>10</xdr:col>
      <xdr:colOff>219268</xdr:colOff>
      <xdr:row>28</xdr:row>
      <xdr:rowOff>97505</xdr:rowOff>
    </xdr:to>
    <mc:AlternateContent xmlns:mc="http://schemas.openxmlformats.org/markup-compatibility/2006" xmlns:a14="http://schemas.microsoft.com/office/drawing/2010/main">
      <mc:Choice Requires="a14">
        <xdr:graphicFrame macro="">
          <xdr:nvGraphicFramePr>
            <xdr:cNvPr id="31" name="ExitType">
              <a:extLst>
                <a:ext uri="{FF2B5EF4-FFF2-40B4-BE49-F238E27FC236}">
                  <a16:creationId xmlns:a16="http://schemas.microsoft.com/office/drawing/2014/main" id="{A1B482F8-FEFD-481F-827D-8D7B6CDBC9F9}"/>
                </a:ext>
              </a:extLst>
            </xdr:cNvPr>
            <xdr:cNvGraphicFramePr/>
          </xdr:nvGraphicFramePr>
          <xdr:xfrm>
            <a:off x="0" y="0"/>
            <a:ext cx="0" cy="0"/>
          </xdr:xfrm>
          <a:graphic>
            <a:graphicData uri="http://schemas.microsoft.com/office/drawing/2010/slicer">
              <sle:slicer xmlns:sle="http://schemas.microsoft.com/office/drawing/2010/slicer" name="ExitType"/>
            </a:graphicData>
          </a:graphic>
        </xdr:graphicFrame>
      </mc:Choice>
      <mc:Fallback xmlns="">
        <xdr:sp macro="" textlink="">
          <xdr:nvSpPr>
            <xdr:cNvPr id="0" name=""/>
            <xdr:cNvSpPr>
              <a:spLocks noTextEdit="1"/>
            </xdr:cNvSpPr>
          </xdr:nvSpPr>
          <xdr:spPr>
            <a:xfrm>
              <a:off x="6710265" y="5116286"/>
              <a:ext cx="1828800" cy="843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596382</xdr:colOff>
      <xdr:row>1</xdr:row>
      <xdr:rowOff>418478</xdr:rowOff>
    </xdr:from>
    <xdr:to>
      <xdr:col>12</xdr:col>
      <xdr:colOff>279451</xdr:colOff>
      <xdr:row>7</xdr:row>
      <xdr:rowOff>32968</xdr:rowOff>
    </xdr:to>
    <mc:AlternateContent xmlns:mc="http://schemas.openxmlformats.org/markup-compatibility/2006" xmlns:tsle="http://schemas.microsoft.com/office/drawing/2012/timeslicer">
      <mc:Choice Requires="tsle">
        <xdr:graphicFrame macro="">
          <xdr:nvGraphicFramePr>
            <xdr:cNvPr id="32" name="ExitDate">
              <a:extLst>
                <a:ext uri="{FF2B5EF4-FFF2-40B4-BE49-F238E27FC236}">
                  <a16:creationId xmlns:a16="http://schemas.microsoft.com/office/drawing/2014/main" id="{083A357F-EF4E-357D-85A9-4E771CC2BC25}"/>
                </a:ext>
              </a:extLst>
            </xdr:cNvPr>
            <xdr:cNvGraphicFramePr/>
          </xdr:nvGraphicFramePr>
          <xdr:xfrm>
            <a:off x="0" y="0"/>
            <a:ext cx="0" cy="0"/>
          </xdr:xfrm>
          <a:graphic>
            <a:graphicData uri="http://schemas.microsoft.com/office/drawing/2012/timeslicer">
              <tsle:timeslicer name="ExitDate"/>
            </a:graphicData>
          </a:graphic>
        </xdr:graphicFrame>
      </mc:Choice>
      <mc:Fallback xmlns="">
        <xdr:sp macro="" textlink="">
          <xdr:nvSpPr>
            <xdr:cNvPr id="0" name=""/>
            <xdr:cNvSpPr>
              <a:spLocks noTextEdit="1"/>
            </xdr:cNvSpPr>
          </xdr:nvSpPr>
          <xdr:spPr>
            <a:xfrm>
              <a:off x="5961484" y="605090"/>
              <a:ext cx="3337560" cy="13639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97505</xdr:colOff>
      <xdr:row>2</xdr:row>
      <xdr:rowOff>58162</xdr:rowOff>
    </xdr:from>
    <xdr:to>
      <xdr:col>17</xdr:col>
      <xdr:colOff>83509</xdr:colOff>
      <xdr:row>15</xdr:row>
      <xdr:rowOff>68075</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CC054162-795F-B0BA-4EF1-CF787EDF781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466995" y="103787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381381</xdr:colOff>
      <xdr:row>0</xdr:row>
      <xdr:rowOff>189443</xdr:rowOff>
    </xdr:from>
    <xdr:to>
      <xdr:col>19</xdr:col>
      <xdr:colOff>330008</xdr:colOff>
      <xdr:row>1</xdr:row>
      <xdr:rowOff>257071</xdr:rowOff>
    </xdr:to>
    <xdr:pic>
      <xdr:nvPicPr>
        <xdr:cNvPr id="15" name="Picture 14">
          <a:extLst>
            <a:ext uri="{FF2B5EF4-FFF2-40B4-BE49-F238E27FC236}">
              <a16:creationId xmlns:a16="http://schemas.microsoft.com/office/drawing/2014/main" id="{8AA664F3-3B7D-C9C0-ED53-8F8647B87C06}"/>
            </a:ext>
          </a:extLst>
        </xdr:cNvPr>
        <xdr:cNvPicPr>
          <a:picLocks noChangeAspect="1"/>
        </xdr:cNvPicPr>
      </xdr:nvPicPr>
      <xdr:blipFill rotWithShape="1">
        <a:blip xmlns:r="http://schemas.openxmlformats.org/officeDocument/2006/relationships" r:embed="rId1" cstate="print">
          <a:alphaModFix/>
          <a:extLst>
            <a:ext uri="{28A0092B-C50C-407E-A947-70E740481C1C}">
              <a14:useLocalDpi xmlns:a14="http://schemas.microsoft.com/office/drawing/2010/main" val="0"/>
            </a:ext>
          </a:extLst>
        </a:blip>
        <a:srcRect/>
        <a:stretch>
          <a:fillRect/>
        </a:stretch>
      </xdr:blipFill>
      <xdr:spPr>
        <a:xfrm>
          <a:off x="13576520" y="189443"/>
          <a:ext cx="556298" cy="482387"/>
        </a:xfrm>
        <a:prstGeom prst="rect">
          <a:avLst/>
        </a:prstGeom>
        <a:noFill/>
        <a:ln>
          <a:noFill/>
        </a:ln>
      </xdr:spPr>
    </xdr:pic>
    <xdr:clientData/>
  </xdr:twoCellAnchor>
  <xdr:twoCellAnchor editAs="oneCell">
    <xdr:from>
      <xdr:col>1</xdr:col>
      <xdr:colOff>37157</xdr:colOff>
      <xdr:row>0</xdr:row>
      <xdr:rowOff>47144</xdr:rowOff>
    </xdr:from>
    <xdr:to>
      <xdr:col>1</xdr:col>
      <xdr:colOff>1089949</xdr:colOff>
      <xdr:row>1</xdr:row>
      <xdr:rowOff>250785</xdr:rowOff>
    </xdr:to>
    <xdr:pic>
      <xdr:nvPicPr>
        <xdr:cNvPr id="9" name="Picture 8">
          <a:extLst>
            <a:ext uri="{FF2B5EF4-FFF2-40B4-BE49-F238E27FC236}">
              <a16:creationId xmlns:a16="http://schemas.microsoft.com/office/drawing/2014/main" id="{80045B52-E595-65FC-1B36-7C63DE55D730}"/>
            </a:ext>
          </a:extLst>
        </xdr:cNvPr>
        <xdr:cNvPicPr>
          <a:picLocks noChangeAspect="1"/>
        </xdr:cNvPicPr>
      </xdr:nvPicPr>
      <xdr:blipFill rotWithShape="1">
        <a:blip xmlns:r="http://schemas.openxmlformats.org/officeDocument/2006/relationships" r:embed="rId2" cstate="print">
          <a:alphaModFix amt="76000"/>
          <a:duotone>
            <a:schemeClr val="accent4">
              <a:shade val="45000"/>
              <a:satMod val="135000"/>
            </a:schemeClr>
            <a:prstClr val="white"/>
          </a:duotone>
          <a:extLst>
            <a:ext uri="{BEBA8EAE-BF5A-486C-A8C5-ECC9F3942E4B}">
              <a14:imgProps xmlns:a14="http://schemas.microsoft.com/office/drawing/2010/main">
                <a14:imgLayer r:embed="rId3">
                  <a14:imgEffect>
                    <a14:backgroundRemoval t="26020" b="62103" l="6708" r="45152"/>
                  </a14:imgEffect>
                  <a14:imgEffect>
                    <a14:sharpenSoften amount="-54000"/>
                  </a14:imgEffect>
                  <a14:imgEffect>
                    <a14:colorTemperature colorTemp="6476"/>
                  </a14:imgEffect>
                  <a14:imgEffect>
                    <a14:saturation sat="33000"/>
                  </a14:imgEffect>
                  <a14:imgEffect>
                    <a14:brightnessContrast bright="4000" contrast="14000"/>
                  </a14:imgEffect>
                </a14:imgLayer>
              </a14:imgProps>
            </a:ext>
            <a:ext uri="{28A0092B-C50C-407E-A947-70E740481C1C}">
              <a14:useLocalDpi xmlns:a14="http://schemas.microsoft.com/office/drawing/2010/main" val="0"/>
            </a:ext>
          </a:extLst>
        </a:blip>
        <a:srcRect l="1902" t="21509" r="50043" b="33387"/>
        <a:stretch>
          <a:fillRect/>
        </a:stretch>
      </xdr:blipFill>
      <xdr:spPr>
        <a:xfrm>
          <a:off x="336170" y="47144"/>
          <a:ext cx="1052792" cy="618400"/>
        </a:xfrm>
        <a:prstGeom prst="rect">
          <a:avLst/>
        </a:prstGeom>
        <a:solidFill>
          <a:srgbClr val="104783"/>
        </a:solidFill>
        <a:effectLst/>
      </xdr:spPr>
    </xdr:pic>
    <xdr:clientData/>
  </xdr:twoCellAnchor>
  <xdr:twoCellAnchor>
    <xdr:from>
      <xdr:col>1</xdr:col>
      <xdr:colOff>19290</xdr:colOff>
      <xdr:row>2</xdr:row>
      <xdr:rowOff>0</xdr:rowOff>
    </xdr:from>
    <xdr:to>
      <xdr:col>3</xdr:col>
      <xdr:colOff>67518</xdr:colOff>
      <xdr:row>3</xdr:row>
      <xdr:rowOff>154329</xdr:rowOff>
    </xdr:to>
    <xdr:sp macro="" textlink="">
      <xdr:nvSpPr>
        <xdr:cNvPr id="56" name="TextBox 35">
          <a:extLst>
            <a:ext uri="{FF2B5EF4-FFF2-40B4-BE49-F238E27FC236}">
              <a16:creationId xmlns:a16="http://schemas.microsoft.com/office/drawing/2014/main" id="{F2B31D84-2E7D-985C-6ED1-9652141B1682}"/>
            </a:ext>
          </a:extLst>
        </xdr:cNvPr>
        <xdr:cNvSpPr txBox="1"/>
      </xdr:nvSpPr>
      <xdr:spPr>
        <a:xfrm>
          <a:off x="318303" y="800582"/>
          <a:ext cx="2507848" cy="33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173654"/>
              </a:solidFill>
              <a:latin typeface="Aptos" panose="020B0004020202020204" pitchFamily="34" charset="0"/>
              <a:ea typeface="+mn-ea"/>
              <a:cs typeface="+mn-cs"/>
            </a:rPr>
            <a:t>👥</a:t>
          </a:r>
          <a:r>
            <a:rPr lang="en-US">
              <a:solidFill>
                <a:srgbClr val="173654"/>
              </a:solidFill>
            </a:rPr>
            <a:t> </a:t>
          </a:r>
          <a:r>
            <a:rPr lang="en-US" sz="1600" b="1" i="0" u="none" strike="noStrike">
              <a:solidFill>
                <a:srgbClr val="173654"/>
              </a:solidFill>
              <a:latin typeface="Aptos" panose="020B0004020202020204" pitchFamily="34" charset="0"/>
              <a:ea typeface="+mn-ea"/>
              <a:cs typeface="+mn-cs"/>
            </a:rPr>
            <a:t>Total</a:t>
          </a:r>
          <a:r>
            <a:rPr lang="en-US" baseline="0">
              <a:solidFill>
                <a:srgbClr val="173654"/>
              </a:solidFill>
            </a:rPr>
            <a:t> </a:t>
          </a:r>
          <a:r>
            <a:rPr lang="en-US" sz="1600" b="1" i="0" u="none" strike="noStrike">
              <a:solidFill>
                <a:srgbClr val="173654"/>
              </a:solidFill>
              <a:latin typeface="Aptos" panose="020B0004020202020204" pitchFamily="34" charset="0"/>
              <a:ea typeface="+mn-ea"/>
              <a:cs typeface="+mn-cs"/>
            </a:rPr>
            <a:t>Employees</a:t>
          </a:r>
          <a:r>
            <a:rPr lang="en-US" baseline="0">
              <a:solidFill>
                <a:srgbClr val="173654"/>
              </a:solidFill>
            </a:rPr>
            <a:t> </a:t>
          </a:r>
          <a:r>
            <a:rPr lang="en-US" sz="1600" b="1" i="0" u="none" strike="noStrike">
              <a:solidFill>
                <a:srgbClr val="173654"/>
              </a:solidFill>
              <a:latin typeface="Aptos" panose="020B0004020202020204" pitchFamily="34" charset="0"/>
              <a:ea typeface="+mn-ea"/>
              <a:cs typeface="+mn-cs"/>
            </a:rPr>
            <a:t>Exit</a:t>
          </a:r>
        </a:p>
      </xdr:txBody>
    </xdr:sp>
    <xdr:clientData/>
  </xdr:twoCellAnchor>
  <xdr:twoCellAnchor>
    <xdr:from>
      <xdr:col>1</xdr:col>
      <xdr:colOff>524211</xdr:colOff>
      <xdr:row>4</xdr:row>
      <xdr:rowOff>5626</xdr:rowOff>
    </xdr:from>
    <xdr:to>
      <xdr:col>2</xdr:col>
      <xdr:colOff>503043</xdr:colOff>
      <xdr:row>6</xdr:row>
      <xdr:rowOff>47958</xdr:rowOff>
    </xdr:to>
    <xdr:sp macro="" textlink="'PvTab&amp;Charts'!C3">
      <xdr:nvSpPr>
        <xdr:cNvPr id="37" name="TextBox 36">
          <a:extLst>
            <a:ext uri="{FF2B5EF4-FFF2-40B4-BE49-F238E27FC236}">
              <a16:creationId xmlns:a16="http://schemas.microsoft.com/office/drawing/2014/main" id="{A14028EB-D5FF-4BA6-BEC8-747594C22235}"/>
            </a:ext>
          </a:extLst>
        </xdr:cNvPr>
        <xdr:cNvSpPr txBox="1"/>
      </xdr:nvSpPr>
      <xdr:spPr>
        <a:xfrm>
          <a:off x="823224" y="1172740"/>
          <a:ext cx="1348503" cy="408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DBB4A1B-5060-4E90-8A70-9701037B3129}" type="TxLink">
            <a:rPr lang="en-US" sz="3000" b="1" i="0" u="none" strike="noStrike">
              <a:solidFill>
                <a:srgbClr val="173654"/>
              </a:solidFill>
              <a:latin typeface="Aptos Display" panose="020B0004020202020204" pitchFamily="34" charset="0"/>
              <a:ea typeface="+mn-ea"/>
              <a:cs typeface="+mn-cs"/>
            </a:rPr>
            <a:pPr marL="0" indent="0" algn="ctr"/>
            <a:t>987</a:t>
          </a:fld>
          <a:endParaRPr lang="en-IN" sz="3000" b="1" i="0" u="none" strike="noStrike">
            <a:solidFill>
              <a:srgbClr val="173654"/>
            </a:solidFill>
            <a:latin typeface="Aptos Display" panose="020B0004020202020204" pitchFamily="34" charset="0"/>
            <a:ea typeface="+mn-ea"/>
            <a:cs typeface="+mn-cs"/>
          </a:endParaRPr>
        </a:p>
      </xdr:txBody>
    </xdr:sp>
    <xdr:clientData/>
  </xdr:twoCellAnchor>
  <xdr:twoCellAnchor>
    <xdr:from>
      <xdr:col>3</xdr:col>
      <xdr:colOff>187687</xdr:colOff>
      <xdr:row>2</xdr:row>
      <xdr:rowOff>48227</xdr:rowOff>
    </xdr:from>
    <xdr:to>
      <xdr:col>6</xdr:col>
      <xdr:colOff>378188</xdr:colOff>
      <xdr:row>4</xdr:row>
      <xdr:rowOff>16210</xdr:rowOff>
    </xdr:to>
    <xdr:sp macro="" textlink="">
      <xdr:nvSpPr>
        <xdr:cNvPr id="58" name="TextBox 35">
          <a:extLst>
            <a:ext uri="{FF2B5EF4-FFF2-40B4-BE49-F238E27FC236}">
              <a16:creationId xmlns:a16="http://schemas.microsoft.com/office/drawing/2014/main" id="{787CDF7B-2326-4C26-A5BB-AC719DB66216}"/>
            </a:ext>
          </a:extLst>
        </xdr:cNvPr>
        <xdr:cNvSpPr txBox="1"/>
      </xdr:nvSpPr>
      <xdr:spPr>
        <a:xfrm>
          <a:off x="2946320" y="723417"/>
          <a:ext cx="2775514" cy="334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rgbClr val="173654"/>
              </a:solidFill>
              <a:latin typeface="+mj-lt"/>
            </a:rPr>
            <a:t>🚪</a:t>
          </a:r>
          <a:r>
            <a:rPr lang="en-IN" sz="1600" b="1" i="0" u="none" strike="noStrike">
              <a:solidFill>
                <a:srgbClr val="173654"/>
              </a:solidFill>
              <a:latin typeface="Aptos" panose="020B0004020202020204" pitchFamily="34" charset="0"/>
            </a:rPr>
            <a:t>Voluntry Attrition Rate</a:t>
          </a:r>
        </a:p>
      </xdr:txBody>
    </xdr:sp>
    <xdr:clientData/>
  </xdr:twoCellAnchor>
  <xdr:twoCellAnchor>
    <xdr:from>
      <xdr:col>4</xdr:col>
      <xdr:colOff>619459</xdr:colOff>
      <xdr:row>4</xdr:row>
      <xdr:rowOff>16209</xdr:rowOff>
    </xdr:from>
    <xdr:to>
      <xdr:col>5</xdr:col>
      <xdr:colOff>733062</xdr:colOff>
      <xdr:row>6</xdr:row>
      <xdr:rowOff>58541</xdr:rowOff>
    </xdr:to>
    <xdr:sp macro="" textlink="'PvTab&amp;Charts'!D3">
      <xdr:nvSpPr>
        <xdr:cNvPr id="59" name="TextBox 58">
          <a:extLst>
            <a:ext uri="{FF2B5EF4-FFF2-40B4-BE49-F238E27FC236}">
              <a16:creationId xmlns:a16="http://schemas.microsoft.com/office/drawing/2014/main" id="{50B21270-54C3-47FA-B7C4-B07592F76095}"/>
            </a:ext>
          </a:extLst>
        </xdr:cNvPr>
        <xdr:cNvSpPr txBox="1"/>
      </xdr:nvSpPr>
      <xdr:spPr>
        <a:xfrm>
          <a:off x="3628877" y="1183323"/>
          <a:ext cx="1579729" cy="408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92EED4-49EB-4A4E-8088-B6C6F8703257}" type="TxLink">
            <a:rPr lang="en-US" sz="3000" b="1" i="0" u="none" strike="noStrike">
              <a:solidFill>
                <a:srgbClr val="173654"/>
              </a:solidFill>
              <a:latin typeface="Aptos Display" panose="020B0004020202020204" pitchFamily="34" charset="0"/>
            </a:rPr>
            <a:pPr algn="ctr"/>
            <a:t>83.99%</a:t>
          </a:fld>
          <a:endParaRPr lang="en-IN" sz="1100">
            <a:latin typeface="Aptos Display" panose="020B0004020202020204" pitchFamily="34" charset="0"/>
          </a:endParaRPr>
        </a:p>
      </xdr:txBody>
    </xdr:sp>
    <xdr:clientData/>
  </xdr:twoCellAnchor>
  <xdr:twoCellAnchor>
    <xdr:from>
      <xdr:col>13</xdr:col>
      <xdr:colOff>276102</xdr:colOff>
      <xdr:row>2</xdr:row>
      <xdr:rowOff>19290</xdr:rowOff>
    </xdr:from>
    <xdr:to>
      <xdr:col>15</xdr:col>
      <xdr:colOff>993492</xdr:colOff>
      <xdr:row>4</xdr:row>
      <xdr:rowOff>48897</xdr:rowOff>
    </xdr:to>
    <xdr:sp macro="" textlink="">
      <xdr:nvSpPr>
        <xdr:cNvPr id="61" name="TextBox 35">
          <a:extLst>
            <a:ext uri="{FF2B5EF4-FFF2-40B4-BE49-F238E27FC236}">
              <a16:creationId xmlns:a16="http://schemas.microsoft.com/office/drawing/2014/main" id="{0933C403-30AB-4AAB-981E-DCDA8FB5A654}"/>
            </a:ext>
          </a:extLst>
        </xdr:cNvPr>
        <xdr:cNvSpPr txBox="1"/>
      </xdr:nvSpPr>
      <xdr:spPr>
        <a:xfrm>
          <a:off x="9342937" y="819872"/>
          <a:ext cx="2858707" cy="396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rgbClr val="173654"/>
              </a:solidFill>
              <a:latin typeface="+mj-lt"/>
            </a:rPr>
            <a:t>⚠️</a:t>
          </a:r>
          <a:r>
            <a:rPr lang="en-IN" sz="1600" b="1" i="0" u="none" strike="noStrike">
              <a:solidFill>
                <a:srgbClr val="173654"/>
              </a:solidFill>
              <a:latin typeface="Aptos" panose="020B0004020202020204" pitchFamily="34" charset="0"/>
            </a:rPr>
            <a:t>Regrettable</a:t>
          </a:r>
          <a:r>
            <a:rPr lang="en-IN" sz="1600" b="1" i="0" u="none" strike="noStrike" baseline="0">
              <a:solidFill>
                <a:srgbClr val="173654"/>
              </a:solidFill>
              <a:latin typeface="Aptos" panose="020B0004020202020204" pitchFamily="34" charset="0"/>
            </a:rPr>
            <a:t> Attrition Rate</a:t>
          </a:r>
          <a:endParaRPr lang="en-IN" sz="1600" b="1" i="0" u="none" strike="noStrike">
            <a:solidFill>
              <a:srgbClr val="173654"/>
            </a:solidFill>
            <a:latin typeface="Aptos" panose="020B0004020202020204" pitchFamily="34" charset="0"/>
          </a:endParaRPr>
        </a:p>
      </xdr:txBody>
    </xdr:sp>
    <xdr:clientData/>
  </xdr:twoCellAnchor>
  <xdr:twoCellAnchor>
    <xdr:from>
      <xdr:col>13</xdr:col>
      <xdr:colOff>959197</xdr:colOff>
      <xdr:row>4</xdr:row>
      <xdr:rowOff>16209</xdr:rowOff>
    </xdr:from>
    <xdr:to>
      <xdr:col>15</xdr:col>
      <xdr:colOff>464325</xdr:colOff>
      <xdr:row>6</xdr:row>
      <xdr:rowOff>58541</xdr:rowOff>
    </xdr:to>
    <xdr:sp macro="" textlink="'PvTab&amp;Charts'!E3">
      <xdr:nvSpPr>
        <xdr:cNvPr id="62" name="TextBox 61">
          <a:extLst>
            <a:ext uri="{FF2B5EF4-FFF2-40B4-BE49-F238E27FC236}">
              <a16:creationId xmlns:a16="http://schemas.microsoft.com/office/drawing/2014/main" id="{19D1E92B-E286-4934-BA83-736EDA040756}"/>
            </a:ext>
          </a:extLst>
        </xdr:cNvPr>
        <xdr:cNvSpPr txBox="1"/>
      </xdr:nvSpPr>
      <xdr:spPr>
        <a:xfrm>
          <a:off x="10026032" y="1183323"/>
          <a:ext cx="1646445" cy="408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73EBF4-1FDF-48D4-AA1D-4FF0517E13A7}" type="TxLink">
            <a:rPr lang="en-US" sz="3000" b="1" i="0" u="none" strike="noStrike">
              <a:solidFill>
                <a:srgbClr val="173654"/>
              </a:solidFill>
              <a:latin typeface="Aptos Display" panose="020B0004020202020204" pitchFamily="34" charset="0"/>
            </a:rPr>
            <a:pPr algn="ctr"/>
            <a:t>18.84%</a:t>
          </a:fld>
          <a:endParaRPr lang="en-IN" sz="1100">
            <a:latin typeface="Aptos Display" panose="020B0004020202020204" pitchFamily="34" charset="0"/>
          </a:endParaRPr>
        </a:p>
      </xdr:txBody>
    </xdr:sp>
    <xdr:clientData/>
  </xdr:twoCellAnchor>
  <xdr:twoCellAnchor>
    <xdr:from>
      <xdr:col>6</xdr:col>
      <xdr:colOff>329288</xdr:colOff>
      <xdr:row>2</xdr:row>
      <xdr:rowOff>28936</xdr:rowOff>
    </xdr:from>
    <xdr:to>
      <xdr:col>12</xdr:col>
      <xdr:colOff>123244</xdr:colOff>
      <xdr:row>4</xdr:row>
      <xdr:rowOff>3967</xdr:rowOff>
    </xdr:to>
    <xdr:sp macro="" textlink="">
      <xdr:nvSpPr>
        <xdr:cNvPr id="64" name="TextBox 35">
          <a:extLst>
            <a:ext uri="{FF2B5EF4-FFF2-40B4-BE49-F238E27FC236}">
              <a16:creationId xmlns:a16="http://schemas.microsoft.com/office/drawing/2014/main" id="{18D8A98C-7E63-4FE0-98DC-83AC4E2D9561}"/>
            </a:ext>
          </a:extLst>
        </xdr:cNvPr>
        <xdr:cNvSpPr txBox="1"/>
      </xdr:nvSpPr>
      <xdr:spPr>
        <a:xfrm>
          <a:off x="5672934" y="829518"/>
          <a:ext cx="3266361" cy="341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baseline="0">
              <a:solidFill>
                <a:srgbClr val="173654"/>
              </a:solidFill>
              <a:latin typeface="+mj-lt"/>
            </a:rPr>
            <a:t>📉</a:t>
          </a:r>
          <a:r>
            <a:rPr lang="en-IN" sz="1600" b="1" i="0" u="none" strike="noStrike" baseline="0">
              <a:solidFill>
                <a:srgbClr val="173654"/>
              </a:solidFill>
              <a:latin typeface="Aptos" panose="020B0004020202020204" pitchFamily="34" charset="0"/>
            </a:rPr>
            <a:t>Overall </a:t>
          </a:r>
          <a:r>
            <a:rPr lang="en-IN" sz="1600" b="1" i="0" u="none" strike="noStrike" baseline="0">
              <a:solidFill>
                <a:srgbClr val="173654"/>
              </a:solidFill>
              <a:latin typeface="Aptos" panose="020B0004020202020204" pitchFamily="34" charset="0"/>
              <a:ea typeface="+mn-ea"/>
              <a:cs typeface="+mn-cs"/>
            </a:rPr>
            <a:t>Attrition</a:t>
          </a:r>
          <a:r>
            <a:rPr lang="en-IN" sz="1600" b="1" i="0" u="none" strike="noStrike" baseline="0">
              <a:solidFill>
                <a:srgbClr val="173654"/>
              </a:solidFill>
              <a:latin typeface="Aptos" panose="020B0004020202020204" pitchFamily="34" charset="0"/>
            </a:rPr>
            <a:t> Rate</a:t>
          </a:r>
          <a:endParaRPr lang="en-IN" sz="1600" b="1" i="0" u="none" strike="noStrike">
            <a:solidFill>
              <a:srgbClr val="173654"/>
            </a:solidFill>
            <a:latin typeface="Aptos" panose="020B0004020202020204" pitchFamily="34" charset="0"/>
          </a:endParaRPr>
        </a:p>
      </xdr:txBody>
    </xdr:sp>
    <xdr:clientData/>
  </xdr:twoCellAnchor>
  <xdr:twoCellAnchor>
    <xdr:from>
      <xdr:col>8</xdr:col>
      <xdr:colOff>494736</xdr:colOff>
      <xdr:row>4</xdr:row>
      <xdr:rowOff>14334</xdr:rowOff>
    </xdr:from>
    <xdr:to>
      <xdr:col>9</xdr:col>
      <xdr:colOff>560113</xdr:colOff>
      <xdr:row>6</xdr:row>
      <xdr:rowOff>56666</xdr:rowOff>
    </xdr:to>
    <xdr:sp macro="" textlink="'PvTab&amp;Charts'!B3">
      <xdr:nvSpPr>
        <xdr:cNvPr id="66" name="TextBox 65">
          <a:extLst>
            <a:ext uri="{FF2B5EF4-FFF2-40B4-BE49-F238E27FC236}">
              <a16:creationId xmlns:a16="http://schemas.microsoft.com/office/drawing/2014/main" id="{D7397872-4D0B-4A4F-AE67-6C352587CA7E}"/>
            </a:ext>
          </a:extLst>
        </xdr:cNvPr>
        <xdr:cNvSpPr txBox="1"/>
      </xdr:nvSpPr>
      <xdr:spPr>
        <a:xfrm>
          <a:off x="6571445" y="1181448"/>
          <a:ext cx="1463984" cy="408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A96AE-02B2-401F-800A-6593E23746D7}" type="TxLink">
            <a:rPr lang="en-US" sz="3000" b="1" i="0" u="none" strike="noStrike">
              <a:solidFill>
                <a:srgbClr val="173654"/>
              </a:solidFill>
              <a:latin typeface="Aptos Display" panose="020B0004020202020204" pitchFamily="34" charset="0"/>
            </a:rPr>
            <a:pPr algn="ctr"/>
            <a:t>1.06%</a:t>
          </a:fld>
          <a:endParaRPr lang="en-IN" sz="1100">
            <a:latin typeface="Aptos Display" panose="020B0004020202020204" pitchFamily="34" charset="0"/>
          </a:endParaRPr>
        </a:p>
      </xdr:txBody>
    </xdr:sp>
    <xdr:clientData/>
  </xdr:twoCellAnchor>
  <xdr:twoCellAnchor>
    <xdr:from>
      <xdr:col>16</xdr:col>
      <xdr:colOff>122306</xdr:colOff>
      <xdr:row>2</xdr:row>
      <xdr:rowOff>40434</xdr:rowOff>
    </xdr:from>
    <xdr:to>
      <xdr:col>21</xdr:col>
      <xdr:colOff>9646</xdr:colOff>
      <xdr:row>4</xdr:row>
      <xdr:rowOff>48228</xdr:rowOff>
    </xdr:to>
    <xdr:sp macro="" textlink="">
      <xdr:nvSpPr>
        <xdr:cNvPr id="65" name="Rectangle 84">
          <a:extLst>
            <a:ext uri="{FF2B5EF4-FFF2-40B4-BE49-F238E27FC236}">
              <a16:creationId xmlns:a16="http://schemas.microsoft.com/office/drawing/2014/main" id="{21865108-A188-9960-9FC5-C1E7095645A3}"/>
            </a:ext>
          </a:extLst>
        </xdr:cNvPr>
        <xdr:cNvSpPr/>
      </xdr:nvSpPr>
      <xdr:spPr>
        <a:xfrm>
          <a:off x="12584382" y="841016"/>
          <a:ext cx="2655618" cy="374326"/>
        </a:xfrm>
        <a:prstGeom prst="rect">
          <a:avLst/>
        </a:prstGeom>
        <a:solidFill>
          <a:srgbClr val="002060"/>
        </a:solidFill>
        <a:ln cap="rnd">
          <a:solidFill>
            <a:srgbClr val="123B67"/>
          </a:solidFill>
          <a:miter lim="800000"/>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Aptos" panose="020B0004020202020204" pitchFamily="34" charset="0"/>
            </a:rPr>
            <a:t>Slicers/Filters</a:t>
          </a:r>
        </a:p>
      </xdr:txBody>
    </xdr:sp>
    <xdr:clientData/>
  </xdr:twoCellAnchor>
  <xdr:twoCellAnchor editAs="absolute">
    <xdr:from>
      <xdr:col>7</xdr:col>
      <xdr:colOff>201898</xdr:colOff>
      <xdr:row>36</xdr:row>
      <xdr:rowOff>125393</xdr:rowOff>
    </xdr:from>
    <xdr:to>
      <xdr:col>16</xdr:col>
      <xdr:colOff>106101</xdr:colOff>
      <xdr:row>47</xdr:row>
      <xdr:rowOff>77165</xdr:rowOff>
    </xdr:to>
    <xdr:sp macro="" textlink="">
      <xdr:nvSpPr>
        <xdr:cNvPr id="19" name="TextBox 18">
          <a:extLst>
            <a:ext uri="{FF2B5EF4-FFF2-40B4-BE49-F238E27FC236}">
              <a16:creationId xmlns:a16="http://schemas.microsoft.com/office/drawing/2014/main" id="{1764052A-67E4-1398-AC3D-A516ED200805}"/>
            </a:ext>
          </a:extLst>
        </xdr:cNvPr>
        <xdr:cNvSpPr txBox="1"/>
      </xdr:nvSpPr>
      <xdr:spPr>
        <a:xfrm>
          <a:off x="5979594" y="7195596"/>
          <a:ext cx="6588583" cy="1967696"/>
        </a:xfrm>
        <a:prstGeom prst="rect">
          <a:avLst/>
        </a:prstGeom>
        <a:solidFill>
          <a:srgbClr val="4472C4"/>
        </a:solidFill>
        <a:ln w="6350" cap="rnd" cmpd="sng">
          <a:solidFill>
            <a:srgbClr val="173654">
              <a:alpha val="99000"/>
            </a:srgbClr>
          </a:solidFill>
          <a:extLst>
            <a:ext uri="{C807C97D-BFC1-408E-A445-0C87EB9F89A2}">
              <ask:lineSketchStyleProps xmlns:ask="http://schemas.microsoft.com/office/drawing/2018/sketchyshapes" sd="1219033472">
                <a:custGeom>
                  <a:avLst/>
                  <a:gdLst>
                    <a:gd name="csX0" fmla="*/ 0 w 6588583"/>
                    <a:gd name="csY0" fmla="*/ 0 h 1967696"/>
                    <a:gd name="csX1" fmla="*/ 664848 w 6588583"/>
                    <a:gd name="csY1" fmla="*/ 0 h 1967696"/>
                    <a:gd name="csX2" fmla="*/ 1197924 w 6588583"/>
                    <a:gd name="csY2" fmla="*/ 0 h 1967696"/>
                    <a:gd name="csX3" fmla="*/ 1796886 w 6588583"/>
                    <a:gd name="csY3" fmla="*/ 0 h 1967696"/>
                    <a:gd name="csX4" fmla="*/ 2527620 w 6588583"/>
                    <a:gd name="csY4" fmla="*/ 0 h 1967696"/>
                    <a:gd name="csX5" fmla="*/ 2994810 w 6588583"/>
                    <a:gd name="csY5" fmla="*/ 0 h 1967696"/>
                    <a:gd name="csX6" fmla="*/ 3659658 w 6588583"/>
                    <a:gd name="csY6" fmla="*/ 0 h 1967696"/>
                    <a:gd name="csX7" fmla="*/ 4126849 w 6588583"/>
                    <a:gd name="csY7" fmla="*/ 0 h 1967696"/>
                    <a:gd name="csX8" fmla="*/ 4725811 w 6588583"/>
                    <a:gd name="csY8" fmla="*/ 0 h 1967696"/>
                    <a:gd name="csX9" fmla="*/ 5390659 w 6588583"/>
                    <a:gd name="csY9" fmla="*/ 0 h 1967696"/>
                    <a:gd name="csX10" fmla="*/ 5791963 w 6588583"/>
                    <a:gd name="csY10" fmla="*/ 0 h 1967696"/>
                    <a:gd name="csX11" fmla="*/ 6588583 w 6588583"/>
                    <a:gd name="csY11" fmla="*/ 0 h 1967696"/>
                    <a:gd name="csX12" fmla="*/ 6588583 w 6588583"/>
                    <a:gd name="csY12" fmla="*/ 531278 h 1967696"/>
                    <a:gd name="csX13" fmla="*/ 6588583 w 6588583"/>
                    <a:gd name="csY13" fmla="*/ 1062556 h 1967696"/>
                    <a:gd name="csX14" fmla="*/ 6588583 w 6588583"/>
                    <a:gd name="csY14" fmla="*/ 1967696 h 1967696"/>
                    <a:gd name="csX15" fmla="*/ 6055507 w 6588583"/>
                    <a:gd name="csY15" fmla="*/ 1967696 h 1967696"/>
                    <a:gd name="csX16" fmla="*/ 5522430 w 6588583"/>
                    <a:gd name="csY16" fmla="*/ 1967696 h 1967696"/>
                    <a:gd name="csX17" fmla="*/ 4857583 w 6588583"/>
                    <a:gd name="csY17" fmla="*/ 1967696 h 1967696"/>
                    <a:gd name="csX18" fmla="*/ 4258620 w 6588583"/>
                    <a:gd name="csY18" fmla="*/ 1967696 h 1967696"/>
                    <a:gd name="csX19" fmla="*/ 3527887 w 6588583"/>
                    <a:gd name="csY19" fmla="*/ 1967696 h 1967696"/>
                    <a:gd name="csX20" fmla="*/ 2797153 w 6588583"/>
                    <a:gd name="csY20" fmla="*/ 1967696 h 1967696"/>
                    <a:gd name="csX21" fmla="*/ 2132305 w 6588583"/>
                    <a:gd name="csY21" fmla="*/ 1967696 h 1967696"/>
                    <a:gd name="csX22" fmla="*/ 1467457 w 6588583"/>
                    <a:gd name="csY22" fmla="*/ 1967696 h 1967696"/>
                    <a:gd name="csX23" fmla="*/ 802609 w 6588583"/>
                    <a:gd name="csY23" fmla="*/ 1967696 h 1967696"/>
                    <a:gd name="csX24" fmla="*/ 0 w 6588583"/>
                    <a:gd name="csY24" fmla="*/ 1967696 h 1967696"/>
                    <a:gd name="csX25" fmla="*/ 0 w 6588583"/>
                    <a:gd name="csY25" fmla="*/ 1436418 h 1967696"/>
                    <a:gd name="csX26" fmla="*/ 0 w 6588583"/>
                    <a:gd name="csY26" fmla="*/ 944494 h 1967696"/>
                    <a:gd name="csX27" fmla="*/ 0 w 6588583"/>
                    <a:gd name="csY27" fmla="*/ 511601 h 1967696"/>
                    <a:gd name="csX28" fmla="*/ 0 w 6588583"/>
                    <a:gd name="csY28" fmla="*/ 0 h 196769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Lst>
                  <a:rect l="l" t="t" r="r" b="b"/>
                  <a:pathLst>
                    <a:path w="6588583" h="1967696" fill="none" extrusionOk="0">
                      <a:moveTo>
                        <a:pt x="0" y="0"/>
                      </a:moveTo>
                      <a:cubicBezTo>
                        <a:pt x="205217" y="-25346"/>
                        <a:pt x="435643" y="28578"/>
                        <a:pt x="664848" y="0"/>
                      </a:cubicBezTo>
                      <a:cubicBezTo>
                        <a:pt x="894053" y="-28578"/>
                        <a:pt x="1031287" y="41025"/>
                        <a:pt x="1197924" y="0"/>
                      </a:cubicBezTo>
                      <a:cubicBezTo>
                        <a:pt x="1364561" y="-41025"/>
                        <a:pt x="1576643" y="70193"/>
                        <a:pt x="1796886" y="0"/>
                      </a:cubicBezTo>
                      <a:cubicBezTo>
                        <a:pt x="2017129" y="-70193"/>
                        <a:pt x="2206911" y="37180"/>
                        <a:pt x="2527620" y="0"/>
                      </a:cubicBezTo>
                      <a:cubicBezTo>
                        <a:pt x="2848329" y="-37180"/>
                        <a:pt x="2880972" y="48434"/>
                        <a:pt x="2994810" y="0"/>
                      </a:cubicBezTo>
                      <a:cubicBezTo>
                        <a:pt x="3108648" y="-48434"/>
                        <a:pt x="3461293" y="33426"/>
                        <a:pt x="3659658" y="0"/>
                      </a:cubicBezTo>
                      <a:cubicBezTo>
                        <a:pt x="3858023" y="-33426"/>
                        <a:pt x="3992665" y="18532"/>
                        <a:pt x="4126849" y="0"/>
                      </a:cubicBezTo>
                      <a:cubicBezTo>
                        <a:pt x="4261033" y="-18532"/>
                        <a:pt x="4461234" y="53458"/>
                        <a:pt x="4725811" y="0"/>
                      </a:cubicBezTo>
                      <a:cubicBezTo>
                        <a:pt x="4990388" y="-53458"/>
                        <a:pt x="5068601" y="44384"/>
                        <a:pt x="5390659" y="0"/>
                      </a:cubicBezTo>
                      <a:cubicBezTo>
                        <a:pt x="5712717" y="-44384"/>
                        <a:pt x="5612355" y="10945"/>
                        <a:pt x="5791963" y="0"/>
                      </a:cubicBezTo>
                      <a:cubicBezTo>
                        <a:pt x="5971571" y="-10945"/>
                        <a:pt x="6313997" y="94397"/>
                        <a:pt x="6588583" y="0"/>
                      </a:cubicBezTo>
                      <a:cubicBezTo>
                        <a:pt x="6649896" y="220368"/>
                        <a:pt x="6526797" y="364433"/>
                        <a:pt x="6588583" y="531278"/>
                      </a:cubicBezTo>
                      <a:cubicBezTo>
                        <a:pt x="6650369" y="698123"/>
                        <a:pt x="6579193" y="849048"/>
                        <a:pt x="6588583" y="1062556"/>
                      </a:cubicBezTo>
                      <a:cubicBezTo>
                        <a:pt x="6597973" y="1276064"/>
                        <a:pt x="6493440" y="1682241"/>
                        <a:pt x="6588583" y="1967696"/>
                      </a:cubicBezTo>
                      <a:cubicBezTo>
                        <a:pt x="6460075" y="2022494"/>
                        <a:pt x="6255516" y="1961453"/>
                        <a:pt x="6055507" y="1967696"/>
                      </a:cubicBezTo>
                      <a:cubicBezTo>
                        <a:pt x="5855498" y="1973939"/>
                        <a:pt x="5680861" y="1931009"/>
                        <a:pt x="5522430" y="1967696"/>
                      </a:cubicBezTo>
                      <a:cubicBezTo>
                        <a:pt x="5363999" y="2004383"/>
                        <a:pt x="4996481" y="1962874"/>
                        <a:pt x="4857583" y="1967696"/>
                      </a:cubicBezTo>
                      <a:cubicBezTo>
                        <a:pt x="4718685" y="1972518"/>
                        <a:pt x="4547531" y="1903325"/>
                        <a:pt x="4258620" y="1967696"/>
                      </a:cubicBezTo>
                      <a:cubicBezTo>
                        <a:pt x="3969709" y="2032067"/>
                        <a:pt x="3707173" y="1901290"/>
                        <a:pt x="3527887" y="1967696"/>
                      </a:cubicBezTo>
                      <a:cubicBezTo>
                        <a:pt x="3348601" y="2034102"/>
                        <a:pt x="3075922" y="1881015"/>
                        <a:pt x="2797153" y="1967696"/>
                      </a:cubicBezTo>
                      <a:cubicBezTo>
                        <a:pt x="2518384" y="2054377"/>
                        <a:pt x="2429889" y="1931570"/>
                        <a:pt x="2132305" y="1967696"/>
                      </a:cubicBezTo>
                      <a:cubicBezTo>
                        <a:pt x="1834721" y="2003822"/>
                        <a:pt x="1623276" y="1896233"/>
                        <a:pt x="1467457" y="1967696"/>
                      </a:cubicBezTo>
                      <a:cubicBezTo>
                        <a:pt x="1311638" y="2039159"/>
                        <a:pt x="993090" y="1917075"/>
                        <a:pt x="802609" y="1967696"/>
                      </a:cubicBezTo>
                      <a:cubicBezTo>
                        <a:pt x="612128" y="2018317"/>
                        <a:pt x="359633" y="1908339"/>
                        <a:pt x="0" y="1967696"/>
                      </a:cubicBezTo>
                      <a:cubicBezTo>
                        <a:pt x="-3115" y="1756026"/>
                        <a:pt x="17465" y="1698298"/>
                        <a:pt x="0" y="1436418"/>
                      </a:cubicBezTo>
                      <a:cubicBezTo>
                        <a:pt x="-17465" y="1174538"/>
                        <a:pt x="38144" y="1086405"/>
                        <a:pt x="0" y="944494"/>
                      </a:cubicBezTo>
                      <a:cubicBezTo>
                        <a:pt x="-38144" y="802583"/>
                        <a:pt x="13156" y="664929"/>
                        <a:pt x="0" y="511601"/>
                      </a:cubicBezTo>
                      <a:cubicBezTo>
                        <a:pt x="-13156" y="358273"/>
                        <a:pt x="58010" y="249047"/>
                        <a:pt x="0" y="0"/>
                      </a:cubicBezTo>
                      <a:close/>
                    </a:path>
                    <a:path w="6588583" h="1967696" stroke="0" extrusionOk="0">
                      <a:moveTo>
                        <a:pt x="0" y="0"/>
                      </a:moveTo>
                      <a:cubicBezTo>
                        <a:pt x="129773" y="-32898"/>
                        <a:pt x="343618" y="894"/>
                        <a:pt x="533076" y="0"/>
                      </a:cubicBezTo>
                      <a:cubicBezTo>
                        <a:pt x="722534" y="-894"/>
                        <a:pt x="842267" y="6865"/>
                        <a:pt x="934381" y="0"/>
                      </a:cubicBezTo>
                      <a:cubicBezTo>
                        <a:pt x="1026496" y="-6865"/>
                        <a:pt x="1412730" y="28716"/>
                        <a:pt x="1665115" y="0"/>
                      </a:cubicBezTo>
                      <a:cubicBezTo>
                        <a:pt x="1917500" y="-28716"/>
                        <a:pt x="1978701" y="6970"/>
                        <a:pt x="2198191" y="0"/>
                      </a:cubicBezTo>
                      <a:cubicBezTo>
                        <a:pt x="2417681" y="-6970"/>
                        <a:pt x="2568862" y="40321"/>
                        <a:pt x="2731267" y="0"/>
                      </a:cubicBezTo>
                      <a:cubicBezTo>
                        <a:pt x="2893672" y="-40321"/>
                        <a:pt x="3258160" y="952"/>
                        <a:pt x="3462001" y="0"/>
                      </a:cubicBezTo>
                      <a:cubicBezTo>
                        <a:pt x="3665842" y="-952"/>
                        <a:pt x="3826553" y="38399"/>
                        <a:pt x="3929191" y="0"/>
                      </a:cubicBezTo>
                      <a:cubicBezTo>
                        <a:pt x="4031829" y="-38399"/>
                        <a:pt x="4359232" y="10797"/>
                        <a:pt x="4659925" y="0"/>
                      </a:cubicBezTo>
                      <a:cubicBezTo>
                        <a:pt x="4960618" y="-10797"/>
                        <a:pt x="5243637" y="14830"/>
                        <a:pt x="5390659" y="0"/>
                      </a:cubicBezTo>
                      <a:cubicBezTo>
                        <a:pt x="5537681" y="-14830"/>
                        <a:pt x="5868210" y="58178"/>
                        <a:pt x="5989621" y="0"/>
                      </a:cubicBezTo>
                      <a:cubicBezTo>
                        <a:pt x="6111032" y="-58178"/>
                        <a:pt x="6353452" y="59781"/>
                        <a:pt x="6588583" y="0"/>
                      </a:cubicBezTo>
                      <a:cubicBezTo>
                        <a:pt x="6600538" y="108837"/>
                        <a:pt x="6543668" y="372816"/>
                        <a:pt x="6588583" y="472247"/>
                      </a:cubicBezTo>
                      <a:cubicBezTo>
                        <a:pt x="6633498" y="571678"/>
                        <a:pt x="6536653" y="800680"/>
                        <a:pt x="6588583" y="905140"/>
                      </a:cubicBezTo>
                      <a:cubicBezTo>
                        <a:pt x="6640513" y="1009600"/>
                        <a:pt x="6530833" y="1193247"/>
                        <a:pt x="6588583" y="1397064"/>
                      </a:cubicBezTo>
                      <a:cubicBezTo>
                        <a:pt x="6646333" y="1600881"/>
                        <a:pt x="6566282" y="1815129"/>
                        <a:pt x="6588583" y="1967696"/>
                      </a:cubicBezTo>
                      <a:cubicBezTo>
                        <a:pt x="6454580" y="2028705"/>
                        <a:pt x="6129115" y="1914862"/>
                        <a:pt x="5989621" y="1967696"/>
                      </a:cubicBezTo>
                      <a:cubicBezTo>
                        <a:pt x="5850127" y="2020530"/>
                        <a:pt x="5513560" y="1892484"/>
                        <a:pt x="5258887" y="1967696"/>
                      </a:cubicBezTo>
                      <a:cubicBezTo>
                        <a:pt x="5004214" y="2042908"/>
                        <a:pt x="4833814" y="1896309"/>
                        <a:pt x="4659925" y="1967696"/>
                      </a:cubicBezTo>
                      <a:cubicBezTo>
                        <a:pt x="4486036" y="2039083"/>
                        <a:pt x="4370619" y="1959426"/>
                        <a:pt x="4258620" y="1967696"/>
                      </a:cubicBezTo>
                      <a:cubicBezTo>
                        <a:pt x="4146621" y="1975966"/>
                        <a:pt x="3891608" y="1916192"/>
                        <a:pt x="3791430" y="1967696"/>
                      </a:cubicBezTo>
                      <a:cubicBezTo>
                        <a:pt x="3691252" y="2019200"/>
                        <a:pt x="3233301" y="1938023"/>
                        <a:pt x="3060696" y="1967696"/>
                      </a:cubicBezTo>
                      <a:cubicBezTo>
                        <a:pt x="2888091" y="1997369"/>
                        <a:pt x="2755409" y="1966967"/>
                        <a:pt x="2461734" y="1967696"/>
                      </a:cubicBezTo>
                      <a:cubicBezTo>
                        <a:pt x="2168059" y="1968425"/>
                        <a:pt x="2158990" y="1913423"/>
                        <a:pt x="1994544" y="1967696"/>
                      </a:cubicBezTo>
                      <a:cubicBezTo>
                        <a:pt x="1830098" y="2021969"/>
                        <a:pt x="1589008" y="1936584"/>
                        <a:pt x="1395582" y="1967696"/>
                      </a:cubicBezTo>
                      <a:cubicBezTo>
                        <a:pt x="1202156" y="1998808"/>
                        <a:pt x="1174838" y="1924620"/>
                        <a:pt x="994277" y="1967696"/>
                      </a:cubicBezTo>
                      <a:cubicBezTo>
                        <a:pt x="813717" y="2010772"/>
                        <a:pt x="792758" y="1925527"/>
                        <a:pt x="592972" y="1967696"/>
                      </a:cubicBezTo>
                      <a:cubicBezTo>
                        <a:pt x="393186" y="2009865"/>
                        <a:pt x="136798" y="1898103"/>
                        <a:pt x="0" y="1967696"/>
                      </a:cubicBezTo>
                      <a:cubicBezTo>
                        <a:pt x="-28033" y="1814858"/>
                        <a:pt x="23221" y="1633749"/>
                        <a:pt x="0" y="1515126"/>
                      </a:cubicBezTo>
                      <a:cubicBezTo>
                        <a:pt x="-23221" y="1396503"/>
                        <a:pt x="50251" y="1189365"/>
                        <a:pt x="0" y="983848"/>
                      </a:cubicBezTo>
                      <a:cubicBezTo>
                        <a:pt x="-50251" y="778331"/>
                        <a:pt x="30134" y="607706"/>
                        <a:pt x="0" y="511601"/>
                      </a:cubicBezTo>
                      <a:cubicBezTo>
                        <a:pt x="-30134" y="415496"/>
                        <a:pt x="51672" y="218453"/>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pPr lvl="0" algn="l"/>
          <a:r>
            <a:rPr lang="en-US" sz="1100" b="1">
              <a:solidFill>
                <a:schemeClr val="bg1"/>
              </a:solidFill>
              <a:latin typeface="Aptos Display" panose="020B0004020202020204" pitchFamily="34" charset="0"/>
            </a:rPr>
            <a:t>👉</a:t>
          </a:r>
          <a:r>
            <a:rPr lang="en-IN" sz="1100" b="1">
              <a:solidFill>
                <a:srgbClr val="FFFF00"/>
              </a:solidFill>
              <a:latin typeface="Aptos Display" panose="020B0004020202020204" pitchFamily="34" charset="0"/>
            </a:rPr>
            <a:t>Overall Attrition: </a:t>
          </a:r>
          <a:r>
            <a:rPr lang="en-IN" sz="1100" b="1">
              <a:solidFill>
                <a:schemeClr val="bg1"/>
              </a:solidFill>
              <a:latin typeface="Aptos Display" panose="020B0004020202020204" pitchFamily="34" charset="0"/>
            </a:rPr>
            <a:t>The overall attrition rate stands at </a:t>
          </a:r>
          <a:r>
            <a:rPr lang="en-IN" sz="1100" b="1">
              <a:solidFill>
                <a:schemeClr val="accent4">
                  <a:lumMod val="60000"/>
                  <a:lumOff val="40000"/>
                </a:schemeClr>
              </a:solidFill>
              <a:latin typeface="Aptos Display" panose="020B0004020202020204" pitchFamily="34" charset="0"/>
            </a:rPr>
            <a:t>1.06%</a:t>
          </a:r>
          <a:r>
            <a:rPr lang="en-IN" sz="1100" b="1">
              <a:solidFill>
                <a:schemeClr val="accent2"/>
              </a:solidFill>
              <a:latin typeface="Aptos Display" panose="020B0004020202020204" pitchFamily="34" charset="0"/>
            </a:rPr>
            <a:t>, </a:t>
          </a:r>
          <a:r>
            <a:rPr lang="en-IN" sz="1100" b="1">
              <a:solidFill>
                <a:schemeClr val="bg1"/>
              </a:solidFill>
              <a:latin typeface="Aptos Display" panose="020B0004020202020204" pitchFamily="34" charset="0"/>
            </a:rPr>
            <a:t>with a month-over-month decrease of </a:t>
          </a:r>
          <a:r>
            <a:rPr lang="en-IN" sz="1100" b="1">
              <a:solidFill>
                <a:schemeClr val="accent4">
                  <a:lumMod val="60000"/>
                  <a:lumOff val="40000"/>
                </a:schemeClr>
              </a:solidFill>
              <a:latin typeface="Aptos Display" panose="020B0004020202020204" pitchFamily="34" charset="0"/>
            </a:rPr>
            <a:t>3.04%. </a:t>
          </a:r>
        </a:p>
        <a:p>
          <a:pPr lvl="0" algn="l"/>
          <a:r>
            <a:rPr lang="en-US" sz="1100" b="1">
              <a:solidFill>
                <a:schemeClr val="bg1"/>
              </a:solidFill>
              <a:latin typeface="Aptos Display" panose="020B0004020202020204" pitchFamily="34" charset="0"/>
            </a:rPr>
            <a:t>👉</a:t>
          </a:r>
          <a:r>
            <a:rPr lang="en-IN" sz="1100" b="1">
              <a:solidFill>
                <a:srgbClr val="FFFF00"/>
              </a:solidFill>
              <a:latin typeface="Aptos Display" panose="020B0004020202020204" pitchFamily="34" charset="0"/>
            </a:rPr>
            <a:t>Employee Exits: </a:t>
          </a:r>
          <a:r>
            <a:rPr lang="en-IN" sz="1100" b="1">
              <a:solidFill>
                <a:schemeClr val="bg1"/>
              </a:solidFill>
              <a:latin typeface="Aptos Display" panose="020B0004020202020204" pitchFamily="34" charset="0"/>
            </a:rPr>
            <a:t>A total of </a:t>
          </a:r>
          <a:r>
            <a:rPr lang="en-IN" sz="1100" b="1">
              <a:solidFill>
                <a:schemeClr val="accent4">
                  <a:lumMod val="60000"/>
                  <a:lumOff val="40000"/>
                </a:schemeClr>
              </a:solidFill>
              <a:latin typeface="Aptos Display" panose="020B0004020202020204" pitchFamily="34" charset="0"/>
            </a:rPr>
            <a:t>987 employee exits </a:t>
          </a:r>
          <a:r>
            <a:rPr lang="en-IN" sz="1100" b="1">
              <a:solidFill>
                <a:schemeClr val="bg1"/>
              </a:solidFill>
              <a:latin typeface="Aptos Display" panose="020B0004020202020204" pitchFamily="34" charset="0"/>
            </a:rPr>
            <a:t>highlight the need to monitor workforce retention. </a:t>
          </a:r>
        </a:p>
        <a:p>
          <a:pPr lvl="0" algn="l"/>
          <a:r>
            <a:rPr lang="en-US" sz="1100" b="1">
              <a:solidFill>
                <a:schemeClr val="bg1"/>
              </a:solidFill>
              <a:latin typeface="Aptos Display" panose="020B0004020202020204" pitchFamily="34" charset="0"/>
            </a:rPr>
            <a:t>👉</a:t>
          </a:r>
          <a:r>
            <a:rPr lang="en-IN" sz="1100" b="1">
              <a:solidFill>
                <a:srgbClr val="FFFF00"/>
              </a:solidFill>
              <a:latin typeface="Aptos Display" panose="020B0004020202020204" pitchFamily="34" charset="0"/>
            </a:rPr>
            <a:t>Voluntary Attrition</a:t>
          </a:r>
          <a:r>
            <a:rPr lang="en-IN" sz="1100" b="1">
              <a:solidFill>
                <a:schemeClr val="bg1"/>
              </a:solidFill>
              <a:latin typeface="Aptos Display" panose="020B0004020202020204" pitchFamily="34" charset="0"/>
            </a:rPr>
            <a:t>: Voluntary attrition accounts for </a:t>
          </a:r>
          <a:r>
            <a:rPr lang="en-IN" sz="1100" b="1">
              <a:solidFill>
                <a:schemeClr val="accent4">
                  <a:lumMod val="60000"/>
                  <a:lumOff val="40000"/>
                </a:schemeClr>
              </a:solidFill>
              <a:latin typeface="Aptos Display" panose="020B0004020202020204" pitchFamily="34" charset="0"/>
            </a:rPr>
            <a:t>83.99%, </a:t>
          </a:r>
          <a:r>
            <a:rPr lang="en-IN" sz="1100" b="1">
              <a:solidFill>
                <a:schemeClr val="bg1"/>
              </a:solidFill>
              <a:latin typeface="Aptos Display" panose="020B0004020202020204" pitchFamily="34" charset="0"/>
            </a:rPr>
            <a:t>indicating a need to investigate employee-initiated departures. </a:t>
          </a:r>
        </a:p>
        <a:p>
          <a:pPr lvl="0" algn="l"/>
          <a:r>
            <a:rPr lang="en-US" sz="1100" b="1">
              <a:solidFill>
                <a:schemeClr val="bg1"/>
              </a:solidFill>
              <a:latin typeface="Aptos Display" panose="020B0004020202020204" pitchFamily="34" charset="0"/>
            </a:rPr>
            <a:t>👉</a:t>
          </a:r>
          <a:r>
            <a:rPr lang="en-IN" sz="1100" b="1">
              <a:solidFill>
                <a:srgbClr val="FFFF00"/>
              </a:solidFill>
              <a:latin typeface="Aptos Display" panose="020B0004020202020204" pitchFamily="34" charset="0"/>
            </a:rPr>
            <a:t>Regrettable Attrition: </a:t>
          </a:r>
          <a:r>
            <a:rPr lang="en-IN" sz="1100" b="1">
              <a:solidFill>
                <a:schemeClr val="bg1"/>
              </a:solidFill>
              <a:latin typeface="Aptos Display" panose="020B0004020202020204" pitchFamily="34" charset="0"/>
            </a:rPr>
            <a:t>The regrettable attrition rate is 18.84%, with a MoM increase of </a:t>
          </a:r>
          <a:r>
            <a:rPr lang="en-IN" sz="1100" b="1">
              <a:solidFill>
                <a:schemeClr val="accent4">
                  <a:lumMod val="60000"/>
                  <a:lumOff val="40000"/>
                </a:schemeClr>
              </a:solidFill>
              <a:latin typeface="Aptos Display" panose="020B0004020202020204" pitchFamily="34" charset="0"/>
            </a:rPr>
            <a:t>5.37%, </a:t>
          </a:r>
          <a:r>
            <a:rPr lang="en-IN" sz="1100" b="1">
              <a:solidFill>
                <a:schemeClr val="bg1"/>
              </a:solidFill>
              <a:latin typeface="Aptos Display" panose="020B0004020202020204" pitchFamily="34" charset="0"/>
            </a:rPr>
            <a:t>requiring focused retention efforts.</a:t>
          </a:r>
        </a:p>
        <a:p>
          <a:pPr algn="l"/>
          <a:r>
            <a:rPr lang="en-US" sz="1100" b="1">
              <a:solidFill>
                <a:schemeClr val="bg1"/>
              </a:solidFill>
              <a:latin typeface="Aptos Display" panose="020B0004020202020204" pitchFamily="34" charset="0"/>
            </a:rPr>
            <a:t>👉</a:t>
          </a:r>
          <a:r>
            <a:rPr lang="en-IN" sz="1100" b="1">
              <a:solidFill>
                <a:srgbClr val="FFFF00"/>
              </a:solidFill>
              <a:latin typeface="Aptos Display" panose="020B0004020202020204" pitchFamily="34" charset="0"/>
            </a:rPr>
            <a:t>Compensation Drives Attrition: </a:t>
          </a:r>
          <a:r>
            <a:rPr lang="en-IN" sz="1100" b="1">
              <a:solidFill>
                <a:schemeClr val="accent4">
                  <a:lumMod val="60000"/>
                  <a:lumOff val="40000"/>
                </a:schemeClr>
              </a:solidFill>
              <a:latin typeface="Aptos Display" panose="020B0004020202020204" pitchFamily="34" charset="0"/>
            </a:rPr>
            <a:t>31.70% </a:t>
          </a:r>
          <a:r>
            <a:rPr lang="en-IN" sz="1100" b="1">
              <a:solidFill>
                <a:schemeClr val="bg1"/>
              </a:solidFill>
              <a:latin typeface="Aptos Display" panose="020B0004020202020204" pitchFamily="34" charset="0"/>
            </a:rPr>
            <a:t>of employee exits are attributed to better compensation opportunities, highlighting the </a:t>
          </a:r>
          <a:r>
            <a:rPr lang="en-IN" sz="1100" b="1">
              <a:solidFill>
                <a:schemeClr val="accent4">
                  <a:lumMod val="60000"/>
                  <a:lumOff val="40000"/>
                </a:schemeClr>
              </a:solidFill>
              <a:latin typeface="Aptos Display" panose="020B0004020202020204" pitchFamily="34" charset="0"/>
            </a:rPr>
            <a:t>need for competitive salary benchmarking and pay reviews</a:t>
          </a:r>
          <a:endParaRPr lang="en-IN" sz="1100" b="1">
            <a:latin typeface="Aptos Display" panose="020B0004020202020204" pitchFamily="34" charset="0"/>
          </a:endParaRPr>
        </a:p>
      </xdr:txBody>
    </xdr:sp>
    <xdr:clientData/>
  </xdr:twoCellAnchor>
  <xdr:oneCellAnchor>
    <xdr:from>
      <xdr:col>7</xdr:col>
      <xdr:colOff>206266</xdr:colOff>
      <xdr:row>34</xdr:row>
      <xdr:rowOff>173621</xdr:rowOff>
    </xdr:from>
    <xdr:ext cx="6574570" cy="336631"/>
    <xdr:sp macro="" textlink="">
      <xdr:nvSpPr>
        <xdr:cNvPr id="20" name="Rectangle 19">
          <a:extLst>
            <a:ext uri="{FF2B5EF4-FFF2-40B4-BE49-F238E27FC236}">
              <a16:creationId xmlns:a16="http://schemas.microsoft.com/office/drawing/2014/main" id="{7599E31E-658D-E6D6-B32F-02B495B8D11B}"/>
            </a:ext>
          </a:extLst>
        </xdr:cNvPr>
        <xdr:cNvSpPr>
          <a:spLocks noChangeAspect="1"/>
        </xdr:cNvSpPr>
      </xdr:nvSpPr>
      <xdr:spPr>
        <a:xfrm>
          <a:off x="5983962" y="6877292"/>
          <a:ext cx="6574570" cy="336631"/>
        </a:xfrm>
        <a:prstGeom prst="rect">
          <a:avLst/>
        </a:prstGeom>
        <a:solidFill>
          <a:schemeClr val="accent6">
            <a:lumMod val="20000"/>
            <a:lumOff val="80000"/>
          </a:schemeClr>
        </a:solidFill>
        <a:ln>
          <a:solidFill>
            <a:srgbClr val="FFFF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t">
          <a:noAutofit/>
        </a:bodyPr>
        <a:lstStyle/>
        <a:p>
          <a:pPr algn="l"/>
          <a:r>
            <a:rPr lang="en-US" sz="1400" b="1">
              <a:solidFill>
                <a:srgbClr val="104783"/>
              </a:solidFill>
              <a:latin typeface="Aptos Display" panose="020B0004020202020204" pitchFamily="34" charset="0"/>
            </a:rPr>
            <a:t>💡Key Insights</a:t>
          </a:r>
          <a:endParaRPr lang="en-IN" sz="1400" b="1">
            <a:solidFill>
              <a:srgbClr val="104783"/>
            </a:solidFill>
            <a:latin typeface="Aptos Display" panose="020B0004020202020204" pitchFamily="34" charset="0"/>
          </a:endParaRPr>
        </a:p>
      </xdr:txBody>
    </xdr:sp>
    <xdr:clientData/>
  </xdr:oneCellAnchor>
  <xdr:twoCellAnchor>
    <xdr:from>
      <xdr:col>8</xdr:col>
      <xdr:colOff>1</xdr:colOff>
      <xdr:row>2</xdr:row>
      <xdr:rowOff>38579</xdr:rowOff>
    </xdr:from>
    <xdr:to>
      <xdr:col>12</xdr:col>
      <xdr:colOff>9646</xdr:colOff>
      <xdr:row>7</xdr:row>
      <xdr:rowOff>212199</xdr:rowOff>
    </xdr:to>
    <xdr:sp macro="" textlink="">
      <xdr:nvSpPr>
        <xdr:cNvPr id="21" name="Rectangle 20">
          <a:extLst>
            <a:ext uri="{FF2B5EF4-FFF2-40B4-BE49-F238E27FC236}">
              <a16:creationId xmlns:a16="http://schemas.microsoft.com/office/drawing/2014/main" id="{38C0764E-E89A-486A-BB21-10012D946DEE}"/>
            </a:ext>
          </a:extLst>
        </xdr:cNvPr>
        <xdr:cNvSpPr/>
      </xdr:nvSpPr>
      <xdr:spPr>
        <a:xfrm>
          <a:off x="6076710" y="839161"/>
          <a:ext cx="2748987" cy="1089949"/>
        </a:xfrm>
        <a:prstGeom prst="rect">
          <a:avLst/>
        </a:prstGeom>
        <a:noFill/>
        <a:ln w="19050">
          <a:solidFill>
            <a:srgbClr val="123B6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9644</xdr:colOff>
      <xdr:row>2</xdr:row>
      <xdr:rowOff>27005</xdr:rowOff>
    </xdr:from>
    <xdr:to>
      <xdr:col>16</xdr:col>
      <xdr:colOff>9646</xdr:colOff>
      <xdr:row>7</xdr:row>
      <xdr:rowOff>200625</xdr:rowOff>
    </xdr:to>
    <xdr:sp macro="" textlink="">
      <xdr:nvSpPr>
        <xdr:cNvPr id="22" name="Rectangle 21">
          <a:extLst>
            <a:ext uri="{FF2B5EF4-FFF2-40B4-BE49-F238E27FC236}">
              <a16:creationId xmlns:a16="http://schemas.microsoft.com/office/drawing/2014/main" id="{8B9F4AA7-E0D9-401B-83DB-D39C34A4E99F}"/>
            </a:ext>
          </a:extLst>
        </xdr:cNvPr>
        <xdr:cNvSpPr>
          <a:spLocks noChangeAspect="1"/>
        </xdr:cNvSpPr>
      </xdr:nvSpPr>
      <xdr:spPr>
        <a:xfrm>
          <a:off x="9076479" y="827587"/>
          <a:ext cx="3395243" cy="1089949"/>
        </a:xfrm>
        <a:prstGeom prst="rect">
          <a:avLst/>
        </a:prstGeom>
        <a:noFill/>
        <a:ln w="19050">
          <a:solidFill>
            <a:srgbClr val="123B67">
              <a:alpha val="98000"/>
            </a:srgbClr>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246928</xdr:colOff>
      <xdr:row>2</xdr:row>
      <xdr:rowOff>34724</xdr:rowOff>
    </xdr:from>
    <xdr:to>
      <xdr:col>7</xdr:col>
      <xdr:colOff>9646</xdr:colOff>
      <xdr:row>7</xdr:row>
      <xdr:rowOff>208344</xdr:rowOff>
    </xdr:to>
    <xdr:sp macro="" textlink="">
      <xdr:nvSpPr>
        <xdr:cNvPr id="23" name="Rectangle 22">
          <a:extLst>
            <a:ext uri="{FF2B5EF4-FFF2-40B4-BE49-F238E27FC236}">
              <a16:creationId xmlns:a16="http://schemas.microsoft.com/office/drawing/2014/main" id="{6CC91250-70F8-41EC-9ABB-864B8767BFB0}"/>
            </a:ext>
          </a:extLst>
        </xdr:cNvPr>
        <xdr:cNvSpPr/>
      </xdr:nvSpPr>
      <xdr:spPr>
        <a:xfrm>
          <a:off x="3005561" y="835306"/>
          <a:ext cx="2781781" cy="1089949"/>
        </a:xfrm>
        <a:prstGeom prst="rect">
          <a:avLst/>
        </a:prstGeom>
        <a:noFill/>
        <a:ln w="19050">
          <a:solidFill>
            <a:srgbClr val="123B6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9645</xdr:colOff>
      <xdr:row>2</xdr:row>
      <xdr:rowOff>42440</xdr:rowOff>
    </xdr:from>
    <xdr:to>
      <xdr:col>3</xdr:col>
      <xdr:colOff>9645</xdr:colOff>
      <xdr:row>7</xdr:row>
      <xdr:rowOff>216060</xdr:rowOff>
    </xdr:to>
    <xdr:sp macro="" textlink="">
      <xdr:nvSpPr>
        <xdr:cNvPr id="24" name="Rectangle 23">
          <a:extLst>
            <a:ext uri="{FF2B5EF4-FFF2-40B4-BE49-F238E27FC236}">
              <a16:creationId xmlns:a16="http://schemas.microsoft.com/office/drawing/2014/main" id="{F0AD91C2-BF2F-492C-A195-DF9C130F7751}"/>
            </a:ext>
          </a:extLst>
        </xdr:cNvPr>
        <xdr:cNvSpPr/>
      </xdr:nvSpPr>
      <xdr:spPr>
        <a:xfrm>
          <a:off x="308658" y="843022"/>
          <a:ext cx="2459620" cy="1089949"/>
        </a:xfrm>
        <a:prstGeom prst="rect">
          <a:avLst/>
        </a:prstGeom>
        <a:noFill/>
        <a:ln w="19050">
          <a:solidFill>
            <a:srgbClr val="123B6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289367</xdr:colOff>
      <xdr:row>21</xdr:row>
      <xdr:rowOff>154328</xdr:rowOff>
    </xdr:from>
    <xdr:to>
      <xdr:col>8</xdr:col>
      <xdr:colOff>549796</xdr:colOff>
      <xdr:row>34</xdr:row>
      <xdr:rowOff>38582</xdr:rowOff>
    </xdr:to>
    <xdr:graphicFrame macro="">
      <xdr:nvGraphicFramePr>
        <xdr:cNvPr id="4" name="Chart 3">
          <a:extLst>
            <a:ext uri="{FF2B5EF4-FFF2-40B4-BE49-F238E27FC236}">
              <a16:creationId xmlns:a16="http://schemas.microsoft.com/office/drawing/2014/main" id="{DD2C4985-3120-4CAB-9039-56A78EC8E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8</xdr:row>
      <xdr:rowOff>28936</xdr:rowOff>
    </xdr:from>
    <xdr:to>
      <xdr:col>5</xdr:col>
      <xdr:colOff>405114</xdr:colOff>
      <xdr:row>21</xdr:row>
      <xdr:rowOff>144684</xdr:rowOff>
    </xdr:to>
    <xdr:graphicFrame macro="">
      <xdr:nvGraphicFramePr>
        <xdr:cNvPr id="10" name="Chart 9">
          <a:extLst>
            <a:ext uri="{FF2B5EF4-FFF2-40B4-BE49-F238E27FC236}">
              <a16:creationId xmlns:a16="http://schemas.microsoft.com/office/drawing/2014/main" id="{F9DFE53B-7837-4A4A-ADF9-5E80F512C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57874</xdr:colOff>
      <xdr:row>8</xdr:row>
      <xdr:rowOff>38583</xdr:rowOff>
    </xdr:from>
    <xdr:to>
      <xdr:col>16</xdr:col>
      <xdr:colOff>86810</xdr:colOff>
      <xdr:row>21</xdr:row>
      <xdr:rowOff>163975</xdr:rowOff>
    </xdr:to>
    <xdr:graphicFrame macro="">
      <xdr:nvGraphicFramePr>
        <xdr:cNvPr id="12" name="Chart 11">
          <a:extLst>
            <a:ext uri="{FF2B5EF4-FFF2-40B4-BE49-F238E27FC236}">
              <a16:creationId xmlns:a16="http://schemas.microsoft.com/office/drawing/2014/main" id="{B6FC72BE-7464-471A-801D-439EF37F6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414758</xdr:colOff>
      <xdr:row>8</xdr:row>
      <xdr:rowOff>38582</xdr:rowOff>
    </xdr:from>
    <xdr:to>
      <xdr:col>13</xdr:col>
      <xdr:colOff>38582</xdr:colOff>
      <xdr:row>21</xdr:row>
      <xdr:rowOff>163975</xdr:rowOff>
    </xdr:to>
    <xdr:graphicFrame macro="">
      <xdr:nvGraphicFramePr>
        <xdr:cNvPr id="13" name="Chart 12">
          <a:extLst>
            <a:ext uri="{FF2B5EF4-FFF2-40B4-BE49-F238E27FC236}">
              <a16:creationId xmlns:a16="http://schemas.microsoft.com/office/drawing/2014/main" id="{876E7EC5-0CB7-4C9E-8EDF-1C5248AC6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299011</xdr:colOff>
      <xdr:row>34</xdr:row>
      <xdr:rowOff>48228</xdr:rowOff>
    </xdr:from>
    <xdr:to>
      <xdr:col>7</xdr:col>
      <xdr:colOff>192910</xdr:colOff>
      <xdr:row>47</xdr:row>
      <xdr:rowOff>86810</xdr:rowOff>
    </xdr:to>
    <xdr:graphicFrame macro="">
      <xdr:nvGraphicFramePr>
        <xdr:cNvPr id="14" name="Chart 13">
          <a:extLst>
            <a:ext uri="{FF2B5EF4-FFF2-40B4-BE49-F238E27FC236}">
              <a16:creationId xmlns:a16="http://schemas.microsoft.com/office/drawing/2014/main" id="{8F4F6226-2E82-48E1-9983-360A369E4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549795</xdr:colOff>
      <xdr:row>21</xdr:row>
      <xdr:rowOff>173619</xdr:rowOff>
    </xdr:from>
    <xdr:to>
      <xdr:col>16</xdr:col>
      <xdr:colOff>106101</xdr:colOff>
      <xdr:row>34</xdr:row>
      <xdr:rowOff>96454</xdr:rowOff>
    </xdr:to>
    <xdr:graphicFrame macro="">
      <xdr:nvGraphicFramePr>
        <xdr:cNvPr id="17" name="Chart 16">
          <a:extLst>
            <a:ext uri="{FF2B5EF4-FFF2-40B4-BE49-F238E27FC236}">
              <a16:creationId xmlns:a16="http://schemas.microsoft.com/office/drawing/2014/main" id="{30AB82CB-75F8-4FA3-B9E0-694CD63C4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16</xdr:col>
      <xdr:colOff>540150</xdr:colOff>
      <xdr:row>41</xdr:row>
      <xdr:rowOff>144685</xdr:rowOff>
    </xdr:from>
    <xdr:to>
      <xdr:col>20</xdr:col>
      <xdr:colOff>786596</xdr:colOff>
      <xdr:row>45</xdr:row>
      <xdr:rowOff>135040</xdr:rowOff>
    </xdr:to>
    <mc:AlternateContent xmlns:mc="http://schemas.openxmlformats.org/markup-compatibility/2006" xmlns:a14="http://schemas.microsoft.com/office/drawing/2010/main">
      <mc:Choice Requires="a14">
        <xdr:graphicFrame macro="">
          <xdr:nvGraphicFramePr>
            <xdr:cNvPr id="25" name="ExitType 1">
              <a:extLst>
                <a:ext uri="{FF2B5EF4-FFF2-40B4-BE49-F238E27FC236}">
                  <a16:creationId xmlns:a16="http://schemas.microsoft.com/office/drawing/2014/main" id="{36FB3272-A127-42B2-9AE6-CF7A53AFC36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xitType 1"/>
            </a:graphicData>
          </a:graphic>
        </xdr:graphicFrame>
      </mc:Choice>
      <mc:Fallback xmlns="">
        <xdr:sp macro="" textlink="">
          <xdr:nvSpPr>
            <xdr:cNvPr id="0" name=""/>
            <xdr:cNvSpPr>
              <a:spLocks noTextEdit="1"/>
            </xdr:cNvSpPr>
          </xdr:nvSpPr>
          <xdr:spPr>
            <a:xfrm>
              <a:off x="12606758" y="8131217"/>
              <a:ext cx="2613951" cy="723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511215</xdr:colOff>
      <xdr:row>17</xdr:row>
      <xdr:rowOff>98770</xdr:rowOff>
    </xdr:from>
    <xdr:to>
      <xdr:col>20</xdr:col>
      <xdr:colOff>817075</xdr:colOff>
      <xdr:row>33</xdr:row>
      <xdr:rowOff>106101</xdr:rowOff>
    </xdr:to>
    <mc:AlternateContent xmlns:mc="http://schemas.openxmlformats.org/markup-compatibility/2006" xmlns:a14="http://schemas.microsoft.com/office/drawing/2010/main">
      <mc:Choice Requires="a14">
        <xdr:graphicFrame macro="">
          <xdr:nvGraphicFramePr>
            <xdr:cNvPr id="26" name="Department 1">
              <a:extLst>
                <a:ext uri="{FF2B5EF4-FFF2-40B4-BE49-F238E27FC236}">
                  <a16:creationId xmlns:a16="http://schemas.microsoft.com/office/drawing/2014/main" id="{CF250E9C-AEE7-4533-A902-1A3F4F97F94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577823" y="3686922"/>
              <a:ext cx="2642885" cy="2939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16</xdr:col>
      <xdr:colOff>511215</xdr:colOff>
      <xdr:row>33</xdr:row>
      <xdr:rowOff>115749</xdr:rowOff>
    </xdr:from>
    <xdr:to>
      <xdr:col>20</xdr:col>
      <xdr:colOff>817076</xdr:colOff>
      <xdr:row>37</xdr:row>
      <xdr:rowOff>57875</xdr:rowOff>
    </xdr:to>
    <mc:AlternateContent xmlns:mc="http://schemas.openxmlformats.org/markup-compatibility/2006" xmlns:a14="http://schemas.microsoft.com/office/drawing/2010/main">
      <mc:Choice Requires="a14">
        <xdr:graphicFrame macro="">
          <xdr:nvGraphicFramePr>
            <xdr:cNvPr id="27" name="Dim_Location.Region 1">
              <a:extLst>
                <a:ext uri="{FF2B5EF4-FFF2-40B4-BE49-F238E27FC236}">
                  <a16:creationId xmlns:a16="http://schemas.microsoft.com/office/drawing/2014/main" id="{C4E80874-873D-43DB-B38E-79FF878B9A5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im_Location.Region 1"/>
            </a:graphicData>
          </a:graphic>
        </xdr:graphicFrame>
      </mc:Choice>
      <mc:Fallback xmlns="">
        <xdr:sp macro="" textlink="">
          <xdr:nvSpPr>
            <xdr:cNvPr id="0" name=""/>
            <xdr:cNvSpPr>
              <a:spLocks noTextEdit="1"/>
            </xdr:cNvSpPr>
          </xdr:nvSpPr>
          <xdr:spPr>
            <a:xfrm>
              <a:off x="12577823" y="6636154"/>
              <a:ext cx="2642886" cy="675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530504</xdr:colOff>
      <xdr:row>37</xdr:row>
      <xdr:rowOff>77166</xdr:rowOff>
    </xdr:from>
    <xdr:to>
      <xdr:col>20</xdr:col>
      <xdr:colOff>803861</xdr:colOff>
      <xdr:row>41</xdr:row>
      <xdr:rowOff>125393</xdr:rowOff>
    </xdr:to>
    <mc:AlternateContent xmlns:mc="http://schemas.openxmlformats.org/markup-compatibility/2006" xmlns:a14="http://schemas.microsoft.com/office/drawing/2010/main">
      <mc:Choice Requires="a14">
        <xdr:graphicFrame macro="">
          <xdr:nvGraphicFramePr>
            <xdr:cNvPr id="29" name="Gender 1">
              <a:extLst>
                <a:ext uri="{FF2B5EF4-FFF2-40B4-BE49-F238E27FC236}">
                  <a16:creationId xmlns:a16="http://schemas.microsoft.com/office/drawing/2014/main" id="{BC03DCE1-695F-4AB5-A3D9-BD3C88BD884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597112" y="7330634"/>
              <a:ext cx="2633242" cy="781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17</xdr:col>
      <xdr:colOff>2</xdr:colOff>
      <xdr:row>4</xdr:row>
      <xdr:rowOff>67521</xdr:rowOff>
    </xdr:from>
    <xdr:to>
      <xdr:col>20</xdr:col>
      <xdr:colOff>810229</xdr:colOff>
      <xdr:row>11</xdr:row>
      <xdr:rowOff>56044</xdr:rowOff>
    </xdr:to>
    <mc:AlternateContent xmlns:mc="http://schemas.openxmlformats.org/markup-compatibility/2006" xmlns:tsle="http://schemas.microsoft.com/office/drawing/2012/timeslicer">
      <mc:Choice Requires="tsle">
        <xdr:graphicFrame macro="">
          <xdr:nvGraphicFramePr>
            <xdr:cNvPr id="30" name="ExitDate 1">
              <a:extLst>
                <a:ext uri="{FF2B5EF4-FFF2-40B4-BE49-F238E27FC236}">
                  <a16:creationId xmlns:a16="http://schemas.microsoft.com/office/drawing/2014/main" id="{5D34E846-1BC6-452F-9C85-D14DFA8CD136}"/>
                </a:ext>
              </a:extLst>
            </xdr:cNvPr>
            <xdr:cNvGraphicFramePr>
              <a:graphicFrameLocks noChangeAspect="1"/>
            </xdr:cNvGraphicFramePr>
          </xdr:nvGraphicFramePr>
          <xdr:xfrm>
            <a:off x="0" y="0"/>
            <a:ext cx="0" cy="0"/>
          </xdr:xfrm>
          <a:graphic>
            <a:graphicData uri="http://schemas.microsoft.com/office/drawing/2012/timeslicer">
              <tsle:timeslicer name="ExitDate 1"/>
            </a:graphicData>
          </a:graphic>
        </xdr:graphicFrame>
      </mc:Choice>
      <mc:Fallback xmlns="">
        <xdr:sp macro="" textlink="">
          <xdr:nvSpPr>
            <xdr:cNvPr id="0" name=""/>
            <xdr:cNvSpPr>
              <a:spLocks noTextEdit="1"/>
            </xdr:cNvSpPr>
          </xdr:nvSpPr>
          <xdr:spPr>
            <a:xfrm>
              <a:off x="12587470" y="1234635"/>
              <a:ext cx="2633240" cy="130996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511215</xdr:colOff>
      <xdr:row>11</xdr:row>
      <xdr:rowOff>86810</xdr:rowOff>
    </xdr:from>
    <xdr:to>
      <xdr:col>21</xdr:col>
      <xdr:colOff>10899</xdr:colOff>
      <xdr:row>17</xdr:row>
      <xdr:rowOff>84495</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62C9C12E-9857-4D45-929D-B596B7026DF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577823" y="2575367"/>
              <a:ext cx="265176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ROZ" refreshedDate="46311.827656597219" createdVersion="8" refreshedVersion="8" minRefreshableVersion="3" recordCount="312" xr:uid="{151DDF80-253C-49C1-BF60-08CB34AD3AF1}">
  <cacheSource type="worksheet">
    <worksheetSource name="DepHC"/>
  </cacheSource>
  <cacheFields count="5">
    <cacheField name="Month" numFmtId="15">
      <sharedItems containsSemiMixedTypes="0" containsNonDate="0" containsDate="1" containsString="0" minDate="2024-01-01T00:00:00" maxDate="2026-02-02T00:00:00"/>
    </cacheField>
    <cacheField name="Department" numFmtId="0">
      <sharedItems count="12">
        <s v="IT Infrastructure &amp; Cloud Ops"/>
        <s v="Quality Assurance"/>
        <s v="Sales &amp; Business Development"/>
        <s v="Customer Success &amp; Support"/>
        <s v="Legal &amp; Compliance"/>
        <s v="Data &amp; Analytics"/>
        <s v="Product Management"/>
        <s v="Engineering"/>
        <s v="Human Resources"/>
        <s v="Administration &amp; Facilities"/>
        <s v="Marketing"/>
        <s v="Finance &amp; Accounts"/>
      </sharedItems>
    </cacheField>
    <cacheField name="Opening HC" numFmtId="0">
      <sharedItems containsSemiMixedTypes="0" containsString="0" containsNumber="1" containsInteger="1" minValue="12" maxValue="491"/>
    </cacheField>
    <cacheField name="Closing HC" numFmtId="0">
      <sharedItems containsSemiMixedTypes="0" containsString="0" containsNumber="1" containsInteger="1" minValue="12" maxValue="491"/>
    </cacheField>
    <cacheField name="Total Exit" numFmtId="0">
      <sharedItems containsSemiMixedTypes="0" containsString="0" containsNumber="1" containsInteger="1" minValue="0" maxValue="9"/>
    </cacheField>
  </cacheFields>
  <extLst>
    <ext xmlns:x14="http://schemas.microsoft.com/office/spreadsheetml/2009/9/main" uri="{725AE2AE-9491-48be-B2B4-4EB974FC3084}">
      <x14:pivotCacheDefinition pivotCacheId="223736694"/>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ROZ" refreshedDate="46311.827657407404" createdVersion="8" refreshedVersion="8" minRefreshableVersion="3" recordCount="987" xr:uid="{B37FF385-4B99-457A-B864-0AA9E5B3D2D4}">
  <cacheSource type="worksheet">
    <worksheetSource name="Exit_Details"/>
  </cacheSource>
  <cacheFields count="29">
    <cacheField name="ExitID" numFmtId="0">
      <sharedItems/>
    </cacheField>
    <cacheField name="EmployeeID" numFmtId="0">
      <sharedItems/>
    </cacheField>
    <cacheField name="Employees.FullName" numFmtId="0">
      <sharedItems/>
    </cacheField>
    <cacheField name="Gender" numFmtId="0">
      <sharedItems count="2">
        <s v="Male"/>
        <s v="Female"/>
      </sharedItems>
    </cacheField>
    <cacheField name="Department" numFmtId="0">
      <sharedItems count="12">
        <s v="Administration &amp; Facilities"/>
        <s v="Product Management"/>
        <s v="Engineering"/>
        <s v="Customer Success &amp; Support"/>
        <s v="Marketing"/>
        <s v="Data &amp; Analytics"/>
        <s v="Sales &amp; Business Development"/>
        <s v="Quality Assurance"/>
        <s v="Finance &amp; Accounts"/>
        <s v="IT Infrastructure &amp; Cloud Ops"/>
        <s v="Human Resources"/>
        <s v="Legal &amp; Compliance"/>
      </sharedItems>
    </cacheField>
    <cacheField name="Designation" numFmtId="0">
      <sharedItems/>
    </cacheField>
    <cacheField name="Hire/JoiningDate" numFmtId="14">
      <sharedItems containsSemiMixedTypes="0" containsNonDate="0" containsDate="1" containsString="0" minDate="2012-05-28T00:00:00" maxDate="2025-07-22T00:00:00"/>
    </cacheField>
    <cacheField name="ResignationDate" numFmtId="14">
      <sharedItems containsSemiMixedTypes="0" containsNonDate="0" containsDate="1" containsString="0" minDate="2021-01-01T00:00:00" maxDate="2025-12-27T00:00:00"/>
    </cacheField>
    <cacheField name="ExitDate" numFmtId="164">
      <sharedItems containsSemiMixedTypes="0" containsNonDate="0" containsDate="1" containsString="0" minDate="2021-01-30T00:00:00" maxDate="2026-03-18T00:00:00" count="710">
        <d v="2021-03-02T00:00:00"/>
        <d v="2021-02-12T00:00:00"/>
        <d v="2021-04-04T00:00:00"/>
        <d v="2021-03-06T00:00:00"/>
        <d v="2021-02-23T00:00:00"/>
        <d v="2021-01-30T00:00:00"/>
        <d v="2021-04-15T00:00:00"/>
        <d v="2021-03-16T00:00:00"/>
        <d v="2021-03-19T00:00:00"/>
        <d v="2021-03-23T00:00:00"/>
        <d v="2021-03-26T00:00:00"/>
        <d v="2021-03-28T00:00:00"/>
        <d v="2021-03-30T00:00:00"/>
        <d v="2021-04-02T00:00:00"/>
        <d v="2021-04-03T00:00:00"/>
        <d v="2021-04-09T00:00:00"/>
        <d v="2021-05-10T00:00:00"/>
        <d v="2021-04-10T00:00:00"/>
        <d v="2021-03-24T00:00:00"/>
        <d v="2021-04-16T00:00:00"/>
        <d v="2021-03-18T00:00:00"/>
        <d v="2021-04-18T00:00:00"/>
        <d v="2021-04-23T00:00:00"/>
        <d v="2021-04-07T00:00:00"/>
        <d v="2021-04-25T00:00:00"/>
        <d v="2021-05-27T00:00:00"/>
        <d v="2021-05-01T00:00:00"/>
        <d v="2021-05-11T00:00:00"/>
        <d v="2021-05-14T00:00:00"/>
        <d v="2021-04-06T00:00:00"/>
        <d v="2021-05-15T00:00:00"/>
        <d v="2021-05-17T00:00:00"/>
        <d v="2021-05-21T00:00:00"/>
        <d v="2021-05-23T00:00:00"/>
        <d v="2021-05-24T00:00:00"/>
        <d v="2021-04-28T00:00:00"/>
        <d v="2021-05-29T00:00:00"/>
        <d v="2021-05-25T00:00:00"/>
        <d v="2021-06-04T00:00:00"/>
        <d v="2021-05-20T00:00:00"/>
        <d v="2021-05-07T00:00:00"/>
        <d v="2021-06-11T00:00:00"/>
        <d v="2021-06-13T00:00:00"/>
        <d v="2021-06-14T00:00:00"/>
        <d v="2021-04-17T00:00:00"/>
        <d v="2021-07-18T00:00:00"/>
        <d v="2021-05-28T00:00:00"/>
        <d v="2021-06-21T00:00:00"/>
        <d v="2021-06-25T00:00:00"/>
        <d v="2021-06-16T00:00:00"/>
        <d v="2021-07-25T00:00:00"/>
        <d v="2021-06-18T00:00:00"/>
        <d v="2021-07-02T00:00:00"/>
        <d v="2021-07-03T00:00:00"/>
        <d v="2021-08-02T00:00:00"/>
        <d v="2021-05-04T00:00:00"/>
        <d v="2021-06-24T00:00:00"/>
        <d v="2021-05-06T00:00:00"/>
        <d v="2021-07-09T00:00:00"/>
        <d v="2021-07-12T00:00:00"/>
        <d v="2021-08-15T00:00:00"/>
        <d v="2021-07-20T00:00:00"/>
        <d v="2021-06-15T00:00:00"/>
        <d v="2021-08-26T00:00:00"/>
        <d v="2021-07-30T00:00:00"/>
        <d v="2021-08-30T00:00:00"/>
        <d v="2021-09-02T00:00:00"/>
        <d v="2021-09-05T00:00:00"/>
        <d v="2021-08-06T00:00:00"/>
        <d v="2021-08-08T00:00:00"/>
        <d v="2021-06-28T00:00:00"/>
        <d v="2021-08-13T00:00:00"/>
        <d v="2021-08-17T00:00:00"/>
        <d v="2021-08-20T00:00:00"/>
        <d v="2021-08-21T00:00:00"/>
        <d v="2021-09-20T00:00:00"/>
        <d v="2021-08-22T00:00:00"/>
        <d v="2021-07-24T00:00:00"/>
        <d v="2021-08-27T00:00:00"/>
        <d v="2021-06-30T00:00:00"/>
        <d v="2021-08-31T00:00:00"/>
        <d v="2021-09-03T00:00:00"/>
        <d v="2021-09-10T00:00:00"/>
        <d v="2021-09-12T00:00:00"/>
        <d v="2021-10-12T00:00:00"/>
        <d v="2021-09-14T00:00:00"/>
        <d v="2021-08-01T00:00:00"/>
        <d v="2021-09-17T00:00:00"/>
        <d v="2021-09-01T00:00:00"/>
        <d v="2021-09-24T00:00:00"/>
        <d v="2021-09-15T00:00:00"/>
        <d v="2021-10-03T00:00:00"/>
        <d v="2021-10-01T00:00:00"/>
        <d v="2021-10-02T00:00:00"/>
        <d v="2021-10-04T00:00:00"/>
        <d v="2021-09-26T00:00:00"/>
        <d v="2021-09-29T00:00:00"/>
        <d v="2021-11-14T00:00:00"/>
        <d v="2021-10-16T00:00:00"/>
        <d v="2021-10-19T00:00:00"/>
        <d v="2021-10-23T00:00:00"/>
        <d v="2021-09-27T00:00:00"/>
        <d v="2021-11-02T00:00:00"/>
        <d v="2021-09-04T00:00:00"/>
        <d v="2021-11-05T00:00:00"/>
        <d v="2021-09-28T00:00:00"/>
        <d v="2021-12-07T00:00:00"/>
        <d v="2021-11-12T00:00:00"/>
        <d v="2021-10-29T00:00:00"/>
        <d v="2021-10-18T00:00:00"/>
        <d v="2021-11-15T00:00:00"/>
        <d v="2021-11-16T00:00:00"/>
        <d v="2021-11-19T00:00:00"/>
        <d v="2021-11-08T00:00:00"/>
        <d v="2021-11-22T00:00:00"/>
        <d v="2021-11-23T00:00:00"/>
        <d v="2021-11-18T00:00:00"/>
        <d v="2021-11-27T00:00:00"/>
        <d v="2021-12-03T00:00:00"/>
        <d v="2021-12-04T00:00:00"/>
        <d v="2022-01-05T00:00:00"/>
        <d v="2021-12-11T00:00:00"/>
        <d v="2021-12-17T00:00:00"/>
        <d v="2021-10-21T00:00:00"/>
        <d v="2021-12-20T00:00:00"/>
        <d v="2021-12-28T00:00:00"/>
        <d v="2022-02-06T00:00:00"/>
        <d v="2022-01-08T00:00:00"/>
        <d v="2021-12-09T00:00:00"/>
        <d v="2021-12-08T00:00:00"/>
        <d v="2021-12-02T00:00:00"/>
        <d v="2022-01-09T00:00:00"/>
        <d v="2021-12-13T00:00:00"/>
        <d v="2021-12-22T00:00:00"/>
        <d v="2022-01-14T00:00:00"/>
        <d v="2022-01-15T00:00:00"/>
        <d v="2022-01-18T00:00:00"/>
        <d v="2022-01-21T00:00:00"/>
        <d v="2022-01-23T00:00:00"/>
        <d v="2022-01-25T00:00:00"/>
        <d v="2022-01-28T00:00:00"/>
        <d v="2022-01-30T00:00:00"/>
        <d v="2022-01-31T00:00:00"/>
        <d v="2021-12-18T00:00:00"/>
        <d v="2022-01-06T00:00:00"/>
        <d v="2022-02-08T00:00:00"/>
        <d v="2022-01-12T00:00:00"/>
        <d v="2021-12-25T00:00:00"/>
        <d v="2022-02-11T00:00:00"/>
        <d v="2022-03-22T00:00:00"/>
        <d v="2022-02-20T00:00:00"/>
        <d v="2022-02-21T00:00:00"/>
        <d v="2022-02-09T00:00:00"/>
        <d v="2022-03-06T00:00:00"/>
        <d v="2022-02-14T00:00:00"/>
        <d v="2022-02-13T00:00:00"/>
        <d v="2022-01-29T00:00:00"/>
        <d v="2022-04-10T00:00:00"/>
        <d v="2022-03-11T00:00:00"/>
        <d v="2022-03-13T00:00:00"/>
        <d v="2022-03-14T00:00:00"/>
        <d v="2022-03-18T00:00:00"/>
        <d v="2022-04-03T00:00:00"/>
        <d v="2022-02-28T00:00:00"/>
        <d v="2022-02-18T00:00:00"/>
        <d v="2022-03-21T00:00:00"/>
        <d v="2022-03-28T00:00:00"/>
        <d v="2022-04-05T00:00:00"/>
        <d v="2022-02-12T00:00:00"/>
        <d v="2022-03-29T00:00:00"/>
        <d v="2022-05-01T00:00:00"/>
        <d v="2022-03-16T00:00:00"/>
        <d v="2022-02-05T00:00:00"/>
        <d v="2022-04-09T00:00:00"/>
        <d v="2022-05-10T00:00:00"/>
        <d v="2022-05-11T00:00:00"/>
        <d v="2022-04-11T00:00:00"/>
        <d v="2022-04-12T00:00:00"/>
        <d v="2022-04-15T00:00:00"/>
        <d v="2022-04-16T00:00:00"/>
        <d v="2022-04-17T00:00:00"/>
        <d v="2022-05-22T00:00:00"/>
        <d v="2022-04-22T00:00:00"/>
        <d v="2022-04-24T00:00:00"/>
        <d v="2022-04-25T00:00:00"/>
        <d v="2022-03-12T00:00:00"/>
        <d v="2022-05-29T00:00:00"/>
        <d v="2022-04-21T00:00:00"/>
        <d v="2022-05-30T00:00:00"/>
        <d v="2022-04-01T00:00:00"/>
        <d v="2022-05-02T00:00:00"/>
        <d v="2022-05-06T00:00:00"/>
        <d v="2022-05-13T00:00:00"/>
        <d v="2022-05-15T00:00:00"/>
        <d v="2022-05-14T00:00:00"/>
        <d v="2022-05-20T00:00:00"/>
        <d v="2022-06-19T00:00:00"/>
        <d v="2022-05-23T00:00:00"/>
        <d v="2022-05-24T00:00:00"/>
        <d v="2022-05-27T00:00:00"/>
        <d v="2022-05-28T00:00:00"/>
        <d v="2022-05-05T00:00:00"/>
        <d v="2022-06-04T00:00:00"/>
        <d v="2022-04-27T00:00:00"/>
        <d v="2022-06-30T00:00:00"/>
        <d v="2022-06-07T00:00:00"/>
        <d v="2022-07-10T00:00:00"/>
        <d v="2022-04-28T00:00:00"/>
        <d v="2022-06-17T00:00:00"/>
        <d v="2022-06-18T00:00:00"/>
        <d v="2022-05-04T00:00:00"/>
        <d v="2022-06-21T00:00:00"/>
        <d v="2022-06-02T00:00:00"/>
        <d v="2022-07-01T00:00:00"/>
        <d v="2022-07-03T00:00:00"/>
        <d v="2022-06-22T00:00:00"/>
        <d v="2022-07-05T00:00:00"/>
        <d v="2022-05-08T00:00:00"/>
        <d v="2022-05-09T00:00:00"/>
        <d v="2022-07-09T00:00:00"/>
        <d v="2022-08-11T00:00:00"/>
        <d v="2022-07-16T00:00:00"/>
        <d v="2022-08-17T00:00:00"/>
        <d v="2022-07-18T00:00:00"/>
        <d v="2022-07-23T00:00:00"/>
        <d v="2022-07-26T00:00:00"/>
        <d v="2022-07-31T00:00:00"/>
        <d v="2022-08-01T00:00:00"/>
        <d v="2022-09-01T00:00:00"/>
        <d v="2022-08-05T00:00:00"/>
        <d v="2022-08-06T00:00:00"/>
        <d v="2022-09-07T00:00:00"/>
        <d v="2022-08-09T00:00:00"/>
        <d v="2022-08-12T00:00:00"/>
        <d v="2022-07-22T00:00:00"/>
        <d v="2022-09-12T00:00:00"/>
        <d v="2022-08-15T00:00:00"/>
        <d v="2022-07-19T00:00:00"/>
        <d v="2022-09-18T00:00:00"/>
        <d v="2022-08-20T00:00:00"/>
        <d v="2022-08-21T00:00:00"/>
        <d v="2022-08-26T00:00:00"/>
        <d v="2022-09-02T00:00:00"/>
        <d v="2022-08-18T00:00:00"/>
        <d v="2022-08-13T00:00:00"/>
        <d v="2022-10-06T00:00:00"/>
        <d v="2022-09-09T00:00:00"/>
        <d v="2022-08-25T00:00:00"/>
        <d v="2022-09-13T00:00:00"/>
        <d v="2022-09-16T00:00:00"/>
        <d v="2022-09-19T00:00:00"/>
        <d v="2022-09-23T00:00:00"/>
        <d v="2022-08-31T00:00:00"/>
        <d v="2022-11-03T00:00:00"/>
        <d v="2022-10-04T00:00:00"/>
        <d v="2022-10-13T00:00:00"/>
        <d v="2022-10-03T00:00:00"/>
        <d v="2022-10-07T00:00:00"/>
        <d v="2022-10-09T00:00:00"/>
        <d v="2022-10-01T00:00:00"/>
        <d v="2022-10-15T00:00:00"/>
        <d v="2022-09-27T00:00:00"/>
        <d v="2022-10-11T00:00:00"/>
        <d v="2022-10-23T00:00:00"/>
        <d v="2022-10-22T00:00:00"/>
        <d v="2022-10-28T00:00:00"/>
        <d v="2022-10-31T00:00:00"/>
        <d v="2022-09-17T00:00:00"/>
        <d v="2022-11-27T00:00:00"/>
        <d v="2022-10-17T00:00:00"/>
        <d v="2022-12-04T00:00:00"/>
        <d v="2022-11-02T00:00:00"/>
        <d v="2022-11-06T00:00:00"/>
        <d v="2022-11-11T00:00:00"/>
        <d v="2022-10-08T00:00:00"/>
        <d v="2022-12-18T00:00:00"/>
        <d v="2022-12-07T00:00:00"/>
        <d v="2022-12-02T00:00:00"/>
        <d v="2022-11-14T00:00:00"/>
        <d v="2022-12-06T00:00:00"/>
        <d v="2023-01-08T00:00:00"/>
        <d v="2022-12-01T00:00:00"/>
        <d v="2022-11-17T00:00:00"/>
        <d v="2022-12-11T00:00:00"/>
        <d v="2022-12-12T00:00:00"/>
        <d v="2022-12-13T00:00:00"/>
        <d v="2022-11-26T00:00:00"/>
        <d v="2022-12-16T00:00:00"/>
        <d v="2022-11-20T00:00:00"/>
        <d v="2022-12-17T00:00:00"/>
        <d v="2023-01-19T00:00:00"/>
        <d v="2022-11-22T00:00:00"/>
        <d v="2022-11-12T00:00:00"/>
        <d v="2023-01-01T00:00:00"/>
        <d v="2023-01-06T00:00:00"/>
        <d v="2023-01-03T00:00:00"/>
        <d v="2023-01-07T00:00:00"/>
        <d v="2022-12-23T00:00:00"/>
        <d v="2023-02-03T00:00:00"/>
        <d v="2022-12-31T00:00:00"/>
        <d v="2023-01-22T00:00:00"/>
        <d v="2023-01-24T00:00:00"/>
        <d v="2023-01-05T00:00:00"/>
        <d v="2023-02-01T00:00:00"/>
        <d v="2023-01-21T00:00:00"/>
        <d v="2023-02-07T00:00:00"/>
        <d v="2023-01-17T00:00:00"/>
        <d v="2023-03-14T00:00:00"/>
        <d v="2023-01-23T00:00:00"/>
        <d v="2023-01-29T00:00:00"/>
        <d v="2023-02-17T00:00:00"/>
        <d v="2023-02-09T00:00:00"/>
        <d v="2023-03-11T00:00:00"/>
        <d v="2023-02-24T00:00:00"/>
        <d v="2023-02-08T00:00:00"/>
        <d v="2023-02-25T00:00:00"/>
        <d v="2023-02-26T00:00:00"/>
        <d v="2023-02-27T00:00:00"/>
        <d v="2023-03-04T00:00:00"/>
        <d v="2023-02-02T00:00:00"/>
        <d v="2023-04-03T00:00:00"/>
        <d v="2023-02-19T00:00:00"/>
        <d v="2023-02-28T00:00:00"/>
        <d v="2023-01-11T00:00:00"/>
        <d v="2023-03-13T00:00:00"/>
        <d v="2023-03-19T00:00:00"/>
        <d v="2023-02-18T00:00:00"/>
        <d v="2023-02-06T00:00:00"/>
        <d v="2023-02-23T00:00:00"/>
        <d v="2023-03-20T00:00:00"/>
        <d v="2023-05-04T00:00:00"/>
        <d v="2023-04-07T00:00:00"/>
        <d v="2023-03-31T00:00:00"/>
        <d v="2023-04-14T00:00:00"/>
        <d v="2023-04-16T00:00:00"/>
        <d v="2023-04-18T00:00:00"/>
        <d v="2023-04-21T00:00:00"/>
        <d v="2023-04-23T00:00:00"/>
        <d v="2023-04-10T00:00:00"/>
        <d v="2023-04-28T00:00:00"/>
        <d v="2023-05-31T00:00:00"/>
        <d v="2023-04-05T00:00:00"/>
        <d v="2023-05-05T00:00:00"/>
        <d v="2023-05-12T00:00:00"/>
        <d v="2023-06-14T00:00:00"/>
        <d v="2023-05-19T00:00:00"/>
        <d v="2023-06-18T00:00:00"/>
        <d v="2023-05-22T00:00:00"/>
        <d v="2023-03-24T00:00:00"/>
        <d v="2023-04-24T00:00:00"/>
        <d v="2023-06-07T00:00:00"/>
        <d v="2023-05-26T00:00:00"/>
        <d v="2023-06-02T00:00:00"/>
        <d v="2023-07-02T00:00:00"/>
        <d v="2023-05-15T00:00:00"/>
        <d v="2023-06-10T00:00:00"/>
        <d v="2023-04-20T00:00:00"/>
        <d v="2023-05-27T00:00:00"/>
        <d v="2023-07-20T00:00:00"/>
        <d v="2023-06-20T00:00:00"/>
        <d v="2023-06-23T00:00:00"/>
        <d v="2023-04-25T00:00:00"/>
        <d v="2023-06-27T00:00:00"/>
        <d v="2023-04-30T00:00:00"/>
        <d v="2023-07-01T00:00:00"/>
        <d v="2023-07-31T00:00:00"/>
        <d v="2023-07-07T00:00:00"/>
        <d v="2023-06-25T00:00:00"/>
        <d v="2023-06-17T00:00:00"/>
        <d v="2023-08-09T00:00:00"/>
        <d v="2023-06-22T00:00:00"/>
        <d v="2023-07-17T00:00:00"/>
        <d v="2023-08-20T00:00:00"/>
        <d v="2023-07-14T00:00:00"/>
        <d v="2023-07-29T00:00:00"/>
        <d v="2023-07-10T00:00:00"/>
        <d v="2023-08-11T00:00:00"/>
        <d v="2023-09-11T00:00:00"/>
        <d v="2023-06-30T00:00:00"/>
        <d v="2023-07-28T00:00:00"/>
        <d v="2023-07-26T00:00:00"/>
        <d v="2023-06-29T00:00:00"/>
        <d v="2023-08-15T00:00:00"/>
        <d v="2023-07-15T00:00:00"/>
        <d v="2023-09-18T00:00:00"/>
        <d v="2023-08-25T00:00:00"/>
        <d v="2023-09-24T00:00:00"/>
        <d v="2023-08-26T00:00:00"/>
        <d v="2023-09-03T00:00:00"/>
        <d v="2023-09-04T00:00:00"/>
        <d v="2023-07-24T00:00:00"/>
        <d v="2023-08-21T00:00:00"/>
        <d v="2023-09-02T00:00:00"/>
        <d v="2023-09-19T00:00:00"/>
        <d v="2023-09-22T00:00:00"/>
        <d v="2023-09-01T00:00:00"/>
        <d v="2023-10-01T00:00:00"/>
        <d v="2023-10-06T00:00:00"/>
        <d v="2023-09-29T00:00:00"/>
        <d v="2023-10-08T00:00:00"/>
        <d v="2023-09-07T00:00:00"/>
        <d v="2023-10-20T00:00:00"/>
        <d v="2023-10-21T00:00:00"/>
        <d v="2023-11-03T00:00:00"/>
        <d v="2023-10-07T00:00:00"/>
        <d v="2023-11-04T00:00:00"/>
        <d v="2023-11-05T00:00:00"/>
        <d v="2023-10-19T00:00:00"/>
        <d v="2023-10-24T00:00:00"/>
        <d v="2023-10-30T00:00:00"/>
        <d v="2023-11-08T00:00:00"/>
        <d v="2023-11-17T00:00:00"/>
        <d v="2023-10-18T00:00:00"/>
        <d v="2023-11-20T00:00:00"/>
        <d v="2023-12-21T00:00:00"/>
        <d v="2023-11-25T00:00:00"/>
        <d v="2023-10-04T00:00:00"/>
        <d v="2023-12-08T00:00:00"/>
        <d v="2023-12-12T00:00:00"/>
        <d v="2023-11-16T00:00:00"/>
        <d v="2023-11-24T00:00:00"/>
        <d v="2023-12-22T00:00:00"/>
        <d v="2023-12-04T00:00:00"/>
        <d v="2023-11-26T00:00:00"/>
        <d v="2024-01-28T00:00:00"/>
        <d v="2023-12-29T00:00:00"/>
        <d v="2024-01-05T00:00:00"/>
        <d v="2023-12-02T00:00:00"/>
        <d v="2024-01-06T00:00:00"/>
        <d v="2023-12-07T00:00:00"/>
        <d v="2024-01-08T00:00:00"/>
        <d v="2023-12-20T00:00:00"/>
        <d v="2024-01-14T00:00:00"/>
        <d v="2024-01-15T00:00:00"/>
        <d v="2024-02-18T00:00:00"/>
        <d v="2024-01-19T00:00:00"/>
        <d v="2024-01-21T00:00:00"/>
        <d v="2024-01-30T00:00:00"/>
        <d v="2024-01-26T00:00:00"/>
        <d v="2023-12-31T00:00:00"/>
        <d v="2024-01-27T00:00:00"/>
        <d v="2024-02-02T00:00:00"/>
        <d v="2024-03-06T00:00:00"/>
        <d v="2024-02-10T00:00:00"/>
        <d v="2024-02-13T00:00:00"/>
        <d v="2023-12-15T00:00:00"/>
        <d v="2024-03-14T00:00:00"/>
        <d v="2023-12-16T00:00:00"/>
        <d v="2024-03-17T00:00:00"/>
        <d v="2024-02-12T00:00:00"/>
        <d v="2024-02-08T00:00:00"/>
        <d v="2024-03-28T00:00:00"/>
        <d v="2023-12-30T00:00:00"/>
        <d v="2024-02-22T00:00:00"/>
        <d v="2024-03-03T00:00:00"/>
        <d v="2024-03-08T00:00:00"/>
        <d v="2024-02-04T00:00:00"/>
        <d v="2024-03-11T00:00:00"/>
        <d v="2024-03-24T00:00:00"/>
        <d v="2024-03-29T00:00:00"/>
        <d v="2024-02-27T00:00:00"/>
        <d v="2024-03-27T00:00:00"/>
        <d v="2024-03-10T00:00:00"/>
        <d v="2024-03-12T00:00:00"/>
        <d v="2024-04-03T00:00:00"/>
        <d v="2024-05-16T00:00:00"/>
        <d v="2024-04-01T00:00:00"/>
        <d v="2024-04-19T00:00:00"/>
        <d v="2024-05-19T00:00:00"/>
        <d v="2024-05-20T00:00:00"/>
        <d v="2024-04-20T00:00:00"/>
        <d v="2024-04-22T00:00:00"/>
        <d v="2024-03-23T00:00:00"/>
        <d v="2024-04-08T00:00:00"/>
        <d v="2024-03-05T00:00:00"/>
        <d v="2024-04-14T00:00:00"/>
        <d v="2024-04-09T00:00:00"/>
        <d v="2024-05-10T00:00:00"/>
        <d v="2024-05-13T00:00:00"/>
        <d v="2024-05-17T00:00:00"/>
        <d v="2024-05-01T00:00:00"/>
        <d v="2024-04-23T00:00:00"/>
        <d v="2024-06-02T00:00:00"/>
        <d v="2024-06-03T00:00:00"/>
        <d v="2024-07-07T00:00:00"/>
        <d v="2024-04-10T00:00:00"/>
        <d v="2024-06-14T00:00:00"/>
        <d v="2024-05-14T00:00:00"/>
        <d v="2024-05-30T00:00:00"/>
        <d v="2024-06-21T00:00:00"/>
        <d v="2024-07-15T00:00:00"/>
        <d v="2024-06-25T00:00:00"/>
        <d v="2024-04-28T00:00:00"/>
        <d v="2024-06-13T00:00:00"/>
        <d v="2024-06-28T00:00:00"/>
        <d v="2024-07-01T00:00:00"/>
        <d v="2024-07-05T00:00:00"/>
        <d v="2024-06-20T00:00:00"/>
        <d v="2024-08-08T00:00:00"/>
        <d v="2024-06-09T00:00:00"/>
        <d v="2024-08-11T00:00:00"/>
        <d v="2024-06-11T00:00:00"/>
        <d v="2024-07-19T00:00:00"/>
        <d v="2024-05-22T00:00:00"/>
        <d v="2024-07-23T00:00:00"/>
        <d v="2024-07-27T00:00:00"/>
        <d v="2024-06-08T00:00:00"/>
        <d v="2024-08-12T00:00:00"/>
        <d v="2024-09-15T00:00:00"/>
        <d v="2024-09-16T00:00:00"/>
        <d v="2024-08-26T00:00:00"/>
        <d v="2024-08-20T00:00:00"/>
        <d v="2024-08-23T00:00:00"/>
        <d v="2024-08-27T00:00:00"/>
        <d v="2024-09-06T00:00:00"/>
        <d v="2024-08-24T00:00:00"/>
        <d v="2024-09-20T00:00:00"/>
        <d v="2024-09-21T00:00:00"/>
        <d v="2024-09-23T00:00:00"/>
        <d v="2024-11-03T00:00:00"/>
        <d v="2024-10-04T00:00:00"/>
        <d v="2024-10-02T00:00:00"/>
        <d v="2024-10-13T00:00:00"/>
        <d v="2024-10-20T00:00:00"/>
        <d v="2024-10-25T00:00:00"/>
        <d v="2024-09-29T00:00:00"/>
        <d v="2024-09-02T00:00:00"/>
        <d v="2024-09-09T00:00:00"/>
        <d v="2024-11-08T00:00:00"/>
        <d v="2024-11-10T00:00:00"/>
        <d v="2024-10-17T00:00:00"/>
        <d v="2024-11-15T00:00:00"/>
        <d v="2024-11-06T00:00:00"/>
        <d v="2024-11-23T00:00:00"/>
        <d v="2024-11-17T00:00:00"/>
        <d v="2024-11-25T00:00:00"/>
        <d v="2024-11-26T00:00:00"/>
        <d v="2024-11-13T00:00:00"/>
        <d v="2024-12-01T00:00:00"/>
        <d v="2024-12-03T00:00:00"/>
        <d v="2024-12-06T00:00:00"/>
        <d v="2024-12-07T00:00:00"/>
        <d v="2024-12-13T00:00:00"/>
        <d v="2024-10-31T00:00:00"/>
        <d v="2024-11-16T00:00:00"/>
        <d v="2024-12-02T00:00:00"/>
        <d v="2024-12-22T00:00:00"/>
        <d v="2024-11-28T00:00:00"/>
        <d v="2024-12-27T00:00:00"/>
        <d v="2024-12-28T00:00:00"/>
        <d v="2024-12-21T00:00:00"/>
        <d v="2025-01-01T00:00:00"/>
        <d v="2024-12-11T00:00:00"/>
        <d v="2025-01-10T00:00:00"/>
        <d v="2024-12-23T00:00:00"/>
        <d v="2024-12-09T00:00:00"/>
        <d v="2025-01-20T00:00:00"/>
        <d v="2025-01-08T00:00:00"/>
        <d v="2024-12-30T00:00:00"/>
        <d v="2025-01-27T00:00:00"/>
        <d v="2025-01-31T00:00:00"/>
        <d v="2025-01-02T00:00:00"/>
        <d v="2025-02-03T00:00:00"/>
        <d v="2025-03-10T00:00:00"/>
        <d v="2025-01-14T00:00:00"/>
        <d v="2025-02-14T00:00:00"/>
        <d v="2025-03-16T00:00:00"/>
        <d v="2025-02-15T00:00:00"/>
        <d v="2025-02-16T00:00:00"/>
        <d v="2025-02-11T00:00:00"/>
        <d v="2025-01-30T00:00:00"/>
        <d v="2025-02-18T00:00:00"/>
        <d v="2025-01-21T00:00:00"/>
        <d v="2025-02-21T00:00:00"/>
        <d v="2025-01-15T00:00:00"/>
        <d v="2025-01-25T00:00:00"/>
        <d v="2025-02-02T00:00:00"/>
        <d v="2025-02-01T00:00:00"/>
        <d v="2025-02-22T00:00:00"/>
        <d v="2025-02-25T00:00:00"/>
        <d v="2025-03-30T00:00:00"/>
        <d v="2025-03-04T00:00:00"/>
        <d v="2025-03-07T00:00:00"/>
        <d v="2025-04-15T00:00:00"/>
        <d v="2025-04-17T00:00:00"/>
        <d v="2025-03-21T00:00:00"/>
        <d v="2025-03-23T00:00:00"/>
        <d v="2025-01-24T00:00:00"/>
        <d v="2025-03-28T00:00:00"/>
        <d v="2025-04-04T00:00:00"/>
        <d v="2025-03-02T00:00:00"/>
        <d v="2025-04-11T00:00:00"/>
        <d v="2025-03-20T00:00:00"/>
        <d v="2025-04-12T00:00:00"/>
        <d v="2025-03-26T00:00:00"/>
        <d v="2025-05-15T00:00:00"/>
        <d v="2025-04-18T00:00:00"/>
        <d v="2025-02-20T00:00:00"/>
        <d v="2025-04-25T00:00:00"/>
        <d v="2025-03-31T00:00:00"/>
        <d v="2025-05-02T00:00:00"/>
        <d v="2025-03-18T00:00:00"/>
        <d v="2025-05-12T00:00:00"/>
        <d v="2025-05-17T00:00:00"/>
        <d v="2025-06-18T00:00:00"/>
        <d v="2025-05-23T00:00:00"/>
        <d v="2025-05-03T00:00:00"/>
        <d v="2025-04-28T00:00:00"/>
        <d v="2025-05-31T00:00:00"/>
        <d v="2025-05-11T00:00:00"/>
        <d v="2025-06-06T00:00:00"/>
        <d v="2025-07-08T00:00:00"/>
        <d v="2025-04-10T00:00:00"/>
        <d v="2025-05-18T00:00:00"/>
        <d v="2025-07-16T00:00:00"/>
        <d v="2025-06-16T00:00:00"/>
        <d v="2025-06-20T00:00:00"/>
        <d v="2025-06-23T00:00:00"/>
        <d v="2025-06-27T00:00:00"/>
        <d v="2025-06-12T00:00:00"/>
        <d v="2025-07-04T00:00:00"/>
        <d v="2025-07-05T00:00:00"/>
        <d v="2025-08-07T00:00:00"/>
        <d v="2025-07-13T00:00:00"/>
        <d v="2025-06-15T00:00:00"/>
        <d v="2025-08-14T00:00:00"/>
        <d v="2025-07-18T00:00:00"/>
        <d v="2025-07-20T00:00:00"/>
        <d v="2025-07-25T00:00:00"/>
        <d v="2025-08-24T00:00:00"/>
        <d v="2025-07-26T00:00:00"/>
        <d v="2025-05-28T00:00:00"/>
        <d v="2025-07-27T00:00:00"/>
        <d v="2025-07-09T00:00:00"/>
        <d v="2025-06-17T00:00:00"/>
        <d v="2025-06-05T00:00:00"/>
        <d v="2025-08-04T00:00:00"/>
        <d v="2025-08-11T00:00:00"/>
        <d v="2025-06-13T00:00:00"/>
        <d v="2025-08-15T00:00:00"/>
        <d v="2025-07-19T00:00:00"/>
        <d v="2025-09-14T00:00:00"/>
        <d v="2025-08-22T00:00:00"/>
        <d v="2025-08-26T00:00:00"/>
        <d v="2025-09-05T00:00:00"/>
        <d v="2025-10-06T00:00:00"/>
        <d v="2025-08-19T00:00:00"/>
        <d v="2025-09-07T00:00:00"/>
        <d v="2025-10-08T00:00:00"/>
        <d v="2025-09-09T00:00:00"/>
        <d v="2025-09-12T00:00:00"/>
        <d v="2025-09-21T00:00:00"/>
        <d v="2025-09-24T00:00:00"/>
        <d v="2025-10-30T00:00:00"/>
        <d v="2025-10-03T00:00:00"/>
        <d v="2025-10-10T00:00:00"/>
        <d v="2025-10-12T00:00:00"/>
        <d v="2025-10-13T00:00:00"/>
        <d v="2025-11-12T00:00:00"/>
        <d v="2025-09-15T00:00:00"/>
        <d v="2025-09-27T00:00:00"/>
        <d v="2025-10-27T00:00:00"/>
        <d v="2025-10-28T00:00:00"/>
        <d v="2025-11-01T00:00:00"/>
        <d v="2025-11-06T00:00:00"/>
        <d v="2025-11-04T00:00:00"/>
        <d v="2025-10-07T00:00:00"/>
        <d v="2025-11-07T00:00:00"/>
        <d v="2025-10-20T00:00:00"/>
        <d v="2025-11-09T00:00:00"/>
        <d v="2025-11-11T00:00:00"/>
        <d v="2025-11-14T00:00:00"/>
        <d v="2025-10-04T00:00:00"/>
        <d v="2025-12-21T00:00:00"/>
        <d v="2025-09-22T00:00:00"/>
        <d v="2025-11-21T00:00:00"/>
        <d v="2025-11-24T00:00:00"/>
        <d v="2025-11-25T00:00:00"/>
        <d v="2025-11-28T00:00:00"/>
        <d v="2025-12-02T00:00:00"/>
        <d v="2026-01-04T00:00:00"/>
        <d v="2025-12-08T00:00:00"/>
        <d v="2025-11-20T00:00:00"/>
        <d v="2025-12-12T00:00:00"/>
        <d v="2025-12-20T00:00:00"/>
        <d v="2025-12-01T00:00:00"/>
        <d v="2025-12-23T00:00:00"/>
        <d v="2026-01-25T00:00:00"/>
        <d v="2026-02-02T00:00:00"/>
        <d v="2026-01-09T00:00:00"/>
        <d v="2026-01-10T00:00:00"/>
        <d v="2026-01-12T00:00:00"/>
        <d v="2025-12-28T00:00:00"/>
        <d v="2025-12-27T00:00:00"/>
        <d v="2026-01-03T00:00:00"/>
        <d v="2026-01-18T00:00:00"/>
        <d v="2026-02-11T00:00:00"/>
        <d v="2026-01-23T00:00:00"/>
        <d v="2026-01-30T00:00:00"/>
        <d v="2026-01-31T00:00:00"/>
        <d v="2026-02-06T00:00:00"/>
        <d v="2026-02-08T00:00:00"/>
        <d v="2026-03-11T00:00:00"/>
        <d v="2025-12-11T00:00:00"/>
        <d v="2026-01-11T00:00:00"/>
        <d v="2026-02-10T00:00:00"/>
        <d v="2026-02-13T00:00:00"/>
        <d v="2026-02-14T00:00:00"/>
        <d v="2026-03-17T00:00:00"/>
        <d v="2026-01-20T00:00:00"/>
      </sharedItems>
    </cacheField>
    <cacheField name="ExitMonth" numFmtId="164">
      <sharedItems count="12">
        <s v="March"/>
        <s v="February"/>
        <s v="April"/>
        <s v="January"/>
        <s v="May"/>
        <s v="June"/>
        <s v="July"/>
        <s v="August"/>
        <s v="September"/>
        <s v="October"/>
        <s v="November"/>
        <s v="December"/>
      </sharedItems>
    </cacheField>
    <cacheField name="ExitYear" numFmtId="1">
      <sharedItems containsSemiMixedTypes="0" containsString="0" containsNumber="1" containsInteger="1" minValue="2021" maxValue="2026"/>
    </cacheField>
    <cacheField name="ExitType" numFmtId="0">
      <sharedItems count="2">
        <s v="Voluntary"/>
        <s v="Involuntary"/>
      </sharedItems>
    </cacheField>
    <cacheField name="RegrettableAttrition" numFmtId="0">
      <sharedItems/>
    </cacheField>
    <cacheField name="RegrettableFlag" numFmtId="1">
      <sharedItems containsSemiMixedTypes="0" containsString="0" containsNumber="1" containsInteger="1" minValue="0" maxValue="1"/>
    </cacheField>
    <cacheField name="VoluntaryFlag" numFmtId="1">
      <sharedItems containsSemiMixedTypes="0" containsString="0" containsNumber="1" containsInteger="1" minValue="0" maxValue="1"/>
    </cacheField>
    <cacheField name="ExitReason" numFmtId="0">
      <sharedItems count="15">
        <s v="Career Growth / Promotion"/>
        <s v="Better Compensation"/>
        <s v="Work-Life Balance / Workload"/>
        <s v="Probation Not Confirmed"/>
        <s v="Manager / Team Issues"/>
        <s v="Relocation / Moving Cities"/>
        <s v="Onsite / Overseas Opportunity"/>
        <s v="Higher Studies"/>
        <s v="Health Reasons"/>
        <s v="Personal / Family Reasons"/>
        <s v="Absconding"/>
        <s v="Performance (PIP Not Cleared)"/>
        <s v="Misconduct / Policy Violation"/>
        <s v="Started Own Venture"/>
        <s v="Restructuring / Role Redundancy"/>
      </sharedItems>
    </cacheField>
    <cacheField name="ExitReasonCategory" numFmtId="0">
      <sharedItems/>
    </cacheField>
    <cacheField name="LastPerformanceRating" numFmtId="0">
      <sharedItems containsSemiMixedTypes="0" containsString="0" containsNumber="1" containsInteger="1" minValue="0" maxValue="5" count="6">
        <n v="0"/>
        <n v="2"/>
        <n v="3"/>
        <n v="4"/>
        <n v="1"/>
        <n v="5"/>
      </sharedItems>
    </cacheField>
    <cacheField name="ExitStatus" numFmtId="0">
      <sharedItems/>
    </cacheField>
    <cacheField name="TenureYear" numFmtId="2">
      <sharedItems containsSemiMixedTypes="0" containsString="0" containsNumber="1" minValue="1.24" maxValue="14.38"/>
    </cacheField>
    <cacheField name="TenureBand" numFmtId="0">
      <sharedItems count="4">
        <s v="5-10 Years"/>
        <s v="10-15 Years"/>
        <s v="3-5 Years"/>
        <s v="1-3 Years"/>
      </sharedItems>
    </cacheField>
    <cacheField name="Employees.EmploymentType" numFmtId="0">
      <sharedItems/>
    </cacheField>
    <cacheField name="Salary_History.EffectiveFrom" numFmtId="14">
      <sharedItems containsSemiMixedTypes="0" containsNonDate="0" containsDate="1" containsString="0" minDate="2021-01-01T00:00:00" maxDate="2025-07-22T00:00:00"/>
    </cacheField>
    <cacheField name="Salary_History.EffectiveTo" numFmtId="14">
      <sharedItems containsSemiMixedTypes="0" containsNonDate="0" containsDate="1" containsString="0" minDate="2021-01-30T00:00:00" maxDate="2026-03-18T00:00:00"/>
    </cacheField>
    <cacheField name="Salary_History.AnnualCTC" numFmtId="0">
      <sharedItems containsSemiMixedTypes="0" containsString="0" containsNumber="1" containsInteger="1" minValue="169000" maxValue="5506000"/>
    </cacheField>
    <cacheField name="Dim_Location.City" numFmtId="0">
      <sharedItems/>
    </cacheField>
    <cacheField name="Dim_Location.State" numFmtId="0">
      <sharedItems/>
    </cacheField>
    <cacheField name="Dim_Location.Region" numFmtId="0">
      <sharedItems count="3">
        <s v="South"/>
        <s v="North"/>
        <s v="West"/>
      </sharedItems>
    </cacheField>
    <cacheField name="Dim_Location.Country" numFmtId="0">
      <sharedItems/>
    </cacheField>
  </cacheFields>
  <extLst>
    <ext xmlns:x14="http://schemas.microsoft.com/office/spreadsheetml/2009/9/main" uri="{725AE2AE-9491-48be-B2B4-4EB974FC3084}">
      <x14:pivotCacheDefinition pivotCacheId="1969454805"/>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ROZ" refreshedDate="46311.827659490744" createdVersion="8" refreshedVersion="8" minRefreshableVersion="3" recordCount="27" xr:uid="{7D63AC89-739D-4D2D-8741-555479C93642}">
  <cacheSource type="worksheet">
    <worksheetSource name="Monthly_Analysis"/>
  </cacheSource>
  <cacheFields count="16">
    <cacheField name="Month" numFmtId="168">
      <sharedItems containsSemiMixedTypes="0" containsNonDate="0" containsDate="1" containsString="0" minDate="2024-01-01T00:00:00" maxDate="2026-03-02T00:00:00" count="27">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sharedItems>
      <fieldGroup par="15"/>
    </cacheField>
    <cacheField name="Opening HC" numFmtId="1">
      <sharedItems containsSemiMixedTypes="0" containsString="0" containsNumber="1" containsInteger="1" minValue="1201" maxValue="1338"/>
    </cacheField>
    <cacheField name="Closing HC" numFmtId="1">
      <sharedItems containsSemiMixedTypes="0" containsString="0" containsNumber="1" containsInteger="1" minValue="1205" maxValue="1338"/>
    </cacheField>
    <cacheField name="TotalExit" numFmtId="1">
      <sharedItems containsSemiMixedTypes="0" containsString="0" containsNumber="1" containsInteger="1" minValue="2" maxValue="20"/>
    </cacheField>
    <cacheField name="VoluntryExit" numFmtId="1">
      <sharedItems containsSemiMixedTypes="0" containsString="0" containsNumber="1" containsInteger="1" minValue="2" maxValue="16"/>
    </cacheField>
    <cacheField name="RegrettableExit" numFmtId="1">
      <sharedItems containsSemiMixedTypes="0" containsString="0" containsNumber="1" containsInteger="1" minValue="0" maxValue="7"/>
    </cacheField>
    <cacheField name="OverallAttritionRate" numFmtId="167">
      <sharedItems containsSemiMixedTypes="0" containsString="0" containsNumber="1" minValue="1.4947683109118087E-3" maxValue="1.5661707126076743E-2"/>
    </cacheField>
    <cacheField name="VoluntryAttritionRate" numFmtId="167">
      <sharedItems containsSemiMixedTypes="0" containsString="0" containsNumber="1" minValue="1.4947683109118087E-3" maxValue="1.2529365700861394E-2"/>
    </cacheField>
    <cacheField name="RegrettableAtrritionRate" numFmtId="167">
      <sharedItems containsSemiMixedTypes="0" containsString="0" containsNumber="1" minValue="0" maxValue="5.4815974941268596E-3"/>
    </cacheField>
    <cacheField name="ExitsMoM%" numFmtId="167">
      <sharedItems containsSemiMixedTypes="0" containsString="0" containsNumber="1" minValue="-1" maxValue="1"/>
    </cacheField>
    <cacheField name="OverallRate MoM%" numFmtId="167">
      <sharedItems containsSemiMixedTypes="0" containsString="0" containsNumber="1" minValue="-1" maxValue="0.9880668257756563"/>
    </cacheField>
    <cacheField name="VoluntryRate MoM%" numFmtId="167">
      <sharedItems containsSemiMixedTypes="0" containsString="0" containsNumber="1" minValue="-1" maxValue="1.2612494539100045"/>
    </cacheField>
    <cacheField name="RegrettableRate MoM%" numFmtId="167">
      <sharedItems containsSemiMixedTypes="0" containsString="0" containsNumber="1" minValue="-1" maxValue="1.9852820932134099"/>
    </cacheField>
    <cacheField name="Months (Month)" numFmtId="0" databaseField="0">
      <fieldGroup base="0">
        <rangePr groupBy="months" startDate="2024-01-01T00:00:00" endDate="2026-03-02T00:00:00"/>
        <groupItems count="14">
          <s v="&lt;01-01-24"/>
          <s v="Jan"/>
          <s v="Feb"/>
          <s v="Mar"/>
          <s v="Apr"/>
          <s v="May"/>
          <s v="Jun"/>
          <s v="Jul"/>
          <s v="Aug"/>
          <s v="Sep"/>
          <s v="Oct"/>
          <s v="Nov"/>
          <s v="Dec"/>
          <s v="&gt;02-03-26"/>
        </groupItems>
      </fieldGroup>
    </cacheField>
    <cacheField name="Quarters (Month)" numFmtId="0" databaseField="0">
      <fieldGroup base="0">
        <rangePr groupBy="quarters" startDate="2024-01-01T00:00:00" endDate="2026-03-02T00:00:00"/>
        <groupItems count="6">
          <s v="&lt;01-01-24"/>
          <s v="Qtr1"/>
          <s v="Qtr2"/>
          <s v="Qtr3"/>
          <s v="Qtr4"/>
          <s v="&gt;02-03-26"/>
        </groupItems>
      </fieldGroup>
    </cacheField>
    <cacheField name="Years (Month)" numFmtId="0" databaseField="0">
      <fieldGroup base="0">
        <rangePr groupBy="years" startDate="2024-01-01T00:00:00" endDate="2026-03-02T00:00:00"/>
        <groupItems count="5">
          <s v="&lt;01-01-24"/>
          <s v="2024"/>
          <s v="2025"/>
          <s v="2026"/>
          <s v="&gt;02-03-26"/>
        </groupItems>
      </fieldGroup>
    </cacheField>
  </cacheFields>
  <extLst>
    <ext xmlns:x14="http://schemas.microsoft.com/office/spreadsheetml/2009/9/main" uri="{725AE2AE-9491-48be-B2B4-4EB974FC3084}">
      <x14:pivotCacheDefinition pivotCacheId="2127252316"/>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d v="2024-01-01T00:00:00"/>
    <x v="0"/>
    <n v="74"/>
    <n v="74"/>
    <n v="0"/>
  </r>
  <r>
    <d v="2024-01-01T00:00:00"/>
    <x v="1"/>
    <n v="123"/>
    <n v="122"/>
    <n v="2"/>
  </r>
  <r>
    <d v="2024-01-01T00:00:00"/>
    <x v="2"/>
    <n v="106"/>
    <n v="107"/>
    <n v="0"/>
  </r>
  <r>
    <d v="2024-01-01T00:00:00"/>
    <x v="3"/>
    <n v="140"/>
    <n v="142"/>
    <n v="2"/>
  </r>
  <r>
    <d v="2024-01-01T00:00:00"/>
    <x v="4"/>
    <n v="13"/>
    <n v="13"/>
    <n v="0"/>
  </r>
  <r>
    <d v="2024-01-01T00:00:00"/>
    <x v="5"/>
    <n v="98"/>
    <n v="96"/>
    <n v="2"/>
  </r>
  <r>
    <d v="2024-01-01T00:00:00"/>
    <x v="6"/>
    <n v="61"/>
    <n v="60"/>
    <n v="1"/>
  </r>
  <r>
    <d v="2024-01-01T00:00:00"/>
    <x v="7"/>
    <n v="434"/>
    <n v="438"/>
    <n v="3"/>
  </r>
  <r>
    <d v="2024-01-01T00:00:00"/>
    <x v="8"/>
    <n v="49"/>
    <n v="48"/>
    <n v="1"/>
  </r>
  <r>
    <d v="2024-01-01T00:00:00"/>
    <x v="9"/>
    <n v="25"/>
    <n v="25"/>
    <n v="0"/>
  </r>
  <r>
    <d v="2024-01-01T00:00:00"/>
    <x v="10"/>
    <n v="41"/>
    <n v="42"/>
    <n v="1"/>
  </r>
  <r>
    <d v="2024-01-01T00:00:00"/>
    <x v="11"/>
    <n v="34"/>
    <n v="35"/>
    <n v="0"/>
  </r>
  <r>
    <d v="2024-02-01T00:00:00"/>
    <x v="0"/>
    <n v="74"/>
    <n v="73"/>
    <n v="1"/>
  </r>
  <r>
    <d v="2024-02-01T00:00:00"/>
    <x v="1"/>
    <n v="122"/>
    <n v="123"/>
    <n v="0"/>
  </r>
  <r>
    <d v="2024-02-01T00:00:00"/>
    <x v="2"/>
    <n v="107"/>
    <n v="107"/>
    <n v="1"/>
  </r>
  <r>
    <d v="2024-02-01T00:00:00"/>
    <x v="3"/>
    <n v="142"/>
    <n v="145"/>
    <n v="3"/>
  </r>
  <r>
    <d v="2024-02-01T00:00:00"/>
    <x v="4"/>
    <n v="13"/>
    <n v="12"/>
    <n v="1"/>
  </r>
  <r>
    <d v="2024-02-01T00:00:00"/>
    <x v="5"/>
    <n v="96"/>
    <n v="97"/>
    <n v="0"/>
  </r>
  <r>
    <d v="2024-02-01T00:00:00"/>
    <x v="6"/>
    <n v="60"/>
    <n v="60"/>
    <n v="0"/>
  </r>
  <r>
    <d v="2024-02-01T00:00:00"/>
    <x v="7"/>
    <n v="438"/>
    <n v="438"/>
    <n v="4"/>
  </r>
  <r>
    <d v="2024-02-01T00:00:00"/>
    <x v="8"/>
    <n v="48"/>
    <n v="49"/>
    <n v="0"/>
  </r>
  <r>
    <d v="2024-02-01T00:00:00"/>
    <x v="9"/>
    <n v="25"/>
    <n v="25"/>
    <n v="0"/>
  </r>
  <r>
    <d v="2024-02-01T00:00:00"/>
    <x v="10"/>
    <n v="42"/>
    <n v="44"/>
    <n v="0"/>
  </r>
  <r>
    <d v="2024-02-01T00:00:00"/>
    <x v="11"/>
    <n v="35"/>
    <n v="36"/>
    <n v="1"/>
  </r>
  <r>
    <d v="2024-03-01T00:00:00"/>
    <x v="0"/>
    <n v="73"/>
    <n v="72"/>
    <n v="1"/>
  </r>
  <r>
    <d v="2024-03-01T00:00:00"/>
    <x v="1"/>
    <n v="123"/>
    <n v="123"/>
    <n v="1"/>
  </r>
  <r>
    <d v="2024-03-01T00:00:00"/>
    <x v="2"/>
    <n v="107"/>
    <n v="109"/>
    <n v="2"/>
  </r>
  <r>
    <d v="2024-03-01T00:00:00"/>
    <x v="3"/>
    <n v="145"/>
    <n v="150"/>
    <n v="3"/>
  </r>
  <r>
    <d v="2024-03-01T00:00:00"/>
    <x v="4"/>
    <n v="12"/>
    <n v="12"/>
    <n v="0"/>
  </r>
  <r>
    <d v="2024-03-01T00:00:00"/>
    <x v="5"/>
    <n v="97"/>
    <n v="100"/>
    <n v="1"/>
  </r>
  <r>
    <d v="2024-03-01T00:00:00"/>
    <x v="6"/>
    <n v="60"/>
    <n v="61"/>
    <n v="0"/>
  </r>
  <r>
    <d v="2024-03-01T00:00:00"/>
    <x v="7"/>
    <n v="438"/>
    <n v="440"/>
    <n v="7"/>
  </r>
  <r>
    <d v="2024-03-01T00:00:00"/>
    <x v="8"/>
    <n v="49"/>
    <n v="50"/>
    <n v="1"/>
  </r>
  <r>
    <d v="2024-03-01T00:00:00"/>
    <x v="9"/>
    <n v="25"/>
    <n v="25"/>
    <n v="0"/>
  </r>
  <r>
    <d v="2024-03-01T00:00:00"/>
    <x v="10"/>
    <n v="44"/>
    <n v="43"/>
    <n v="1"/>
  </r>
  <r>
    <d v="2024-03-01T00:00:00"/>
    <x v="11"/>
    <n v="36"/>
    <n v="34"/>
    <n v="2"/>
  </r>
  <r>
    <d v="2024-04-01T00:00:00"/>
    <x v="0"/>
    <n v="72"/>
    <n v="73"/>
    <n v="0"/>
  </r>
  <r>
    <d v="2024-04-01T00:00:00"/>
    <x v="1"/>
    <n v="123"/>
    <n v="122"/>
    <n v="2"/>
  </r>
  <r>
    <d v="2024-04-01T00:00:00"/>
    <x v="2"/>
    <n v="109"/>
    <n v="110"/>
    <n v="0"/>
  </r>
  <r>
    <d v="2024-04-01T00:00:00"/>
    <x v="3"/>
    <n v="150"/>
    <n v="148"/>
    <n v="2"/>
  </r>
  <r>
    <d v="2024-04-01T00:00:00"/>
    <x v="4"/>
    <n v="12"/>
    <n v="12"/>
    <n v="0"/>
  </r>
  <r>
    <d v="2024-04-01T00:00:00"/>
    <x v="5"/>
    <n v="100"/>
    <n v="97"/>
    <n v="3"/>
  </r>
  <r>
    <d v="2024-04-01T00:00:00"/>
    <x v="6"/>
    <n v="61"/>
    <n v="62"/>
    <n v="0"/>
  </r>
  <r>
    <d v="2024-04-01T00:00:00"/>
    <x v="7"/>
    <n v="440"/>
    <n v="441"/>
    <n v="5"/>
  </r>
  <r>
    <d v="2024-04-01T00:00:00"/>
    <x v="8"/>
    <n v="50"/>
    <n v="50"/>
    <n v="0"/>
  </r>
  <r>
    <d v="2024-04-01T00:00:00"/>
    <x v="9"/>
    <n v="25"/>
    <n v="25"/>
    <n v="0"/>
  </r>
  <r>
    <d v="2024-04-01T00:00:00"/>
    <x v="10"/>
    <n v="43"/>
    <n v="44"/>
    <n v="0"/>
  </r>
  <r>
    <d v="2024-04-01T00:00:00"/>
    <x v="11"/>
    <n v="34"/>
    <n v="37"/>
    <n v="0"/>
  </r>
  <r>
    <d v="2024-05-01T00:00:00"/>
    <x v="0"/>
    <n v="73"/>
    <n v="74"/>
    <n v="0"/>
  </r>
  <r>
    <d v="2024-05-01T00:00:00"/>
    <x v="1"/>
    <n v="122"/>
    <n v="122"/>
    <n v="0"/>
  </r>
  <r>
    <d v="2024-05-01T00:00:00"/>
    <x v="2"/>
    <n v="110"/>
    <n v="111"/>
    <n v="2"/>
  </r>
  <r>
    <d v="2024-05-01T00:00:00"/>
    <x v="3"/>
    <n v="148"/>
    <n v="150"/>
    <n v="1"/>
  </r>
  <r>
    <d v="2024-05-01T00:00:00"/>
    <x v="4"/>
    <n v="12"/>
    <n v="12"/>
    <n v="0"/>
  </r>
  <r>
    <d v="2024-05-01T00:00:00"/>
    <x v="5"/>
    <n v="97"/>
    <n v="97"/>
    <n v="0"/>
  </r>
  <r>
    <d v="2024-05-01T00:00:00"/>
    <x v="6"/>
    <n v="62"/>
    <n v="61"/>
    <n v="1"/>
  </r>
  <r>
    <d v="2024-05-01T00:00:00"/>
    <x v="7"/>
    <n v="441"/>
    <n v="441"/>
    <n v="6"/>
  </r>
  <r>
    <d v="2024-05-01T00:00:00"/>
    <x v="8"/>
    <n v="50"/>
    <n v="50"/>
    <n v="1"/>
  </r>
  <r>
    <d v="2024-05-01T00:00:00"/>
    <x v="9"/>
    <n v="25"/>
    <n v="26"/>
    <n v="0"/>
  </r>
  <r>
    <d v="2024-05-01T00:00:00"/>
    <x v="10"/>
    <n v="44"/>
    <n v="43"/>
    <n v="1"/>
  </r>
  <r>
    <d v="2024-05-01T00:00:00"/>
    <x v="11"/>
    <n v="37"/>
    <n v="37"/>
    <n v="0"/>
  </r>
  <r>
    <d v="2024-06-01T00:00:00"/>
    <x v="0"/>
    <n v="74"/>
    <n v="75"/>
    <n v="0"/>
  </r>
  <r>
    <d v="2024-06-01T00:00:00"/>
    <x v="1"/>
    <n v="122"/>
    <n v="124"/>
    <n v="0"/>
  </r>
  <r>
    <d v="2024-06-01T00:00:00"/>
    <x v="2"/>
    <n v="111"/>
    <n v="110"/>
    <n v="1"/>
  </r>
  <r>
    <d v="2024-06-01T00:00:00"/>
    <x v="3"/>
    <n v="150"/>
    <n v="149"/>
    <n v="3"/>
  </r>
  <r>
    <d v="2024-06-01T00:00:00"/>
    <x v="4"/>
    <n v="12"/>
    <n v="13"/>
    <n v="0"/>
  </r>
  <r>
    <d v="2024-06-01T00:00:00"/>
    <x v="5"/>
    <n v="97"/>
    <n v="99"/>
    <n v="0"/>
  </r>
  <r>
    <d v="2024-06-01T00:00:00"/>
    <x v="6"/>
    <n v="61"/>
    <n v="62"/>
    <n v="0"/>
  </r>
  <r>
    <d v="2024-06-01T00:00:00"/>
    <x v="7"/>
    <n v="441"/>
    <n v="440"/>
    <n v="6"/>
  </r>
  <r>
    <d v="2024-06-01T00:00:00"/>
    <x v="8"/>
    <n v="50"/>
    <n v="50"/>
    <n v="1"/>
  </r>
  <r>
    <d v="2024-06-01T00:00:00"/>
    <x v="9"/>
    <n v="26"/>
    <n v="26"/>
    <n v="1"/>
  </r>
  <r>
    <d v="2024-06-01T00:00:00"/>
    <x v="10"/>
    <n v="43"/>
    <n v="44"/>
    <n v="0"/>
  </r>
  <r>
    <d v="2024-06-01T00:00:00"/>
    <x v="11"/>
    <n v="37"/>
    <n v="37"/>
    <n v="2"/>
  </r>
  <r>
    <d v="2024-07-01T00:00:00"/>
    <x v="0"/>
    <n v="75"/>
    <n v="74"/>
    <n v="2"/>
  </r>
  <r>
    <d v="2024-07-01T00:00:00"/>
    <x v="1"/>
    <n v="124"/>
    <n v="127"/>
    <n v="1"/>
  </r>
  <r>
    <d v="2024-07-01T00:00:00"/>
    <x v="2"/>
    <n v="110"/>
    <n v="110"/>
    <n v="0"/>
  </r>
  <r>
    <d v="2024-07-01T00:00:00"/>
    <x v="3"/>
    <n v="149"/>
    <n v="152"/>
    <n v="1"/>
  </r>
  <r>
    <d v="2024-07-01T00:00:00"/>
    <x v="4"/>
    <n v="13"/>
    <n v="13"/>
    <n v="0"/>
  </r>
  <r>
    <d v="2024-07-01T00:00:00"/>
    <x v="5"/>
    <n v="99"/>
    <n v="102"/>
    <n v="1"/>
  </r>
  <r>
    <d v="2024-07-01T00:00:00"/>
    <x v="6"/>
    <n v="62"/>
    <n v="61"/>
    <n v="1"/>
  </r>
  <r>
    <d v="2024-07-01T00:00:00"/>
    <x v="7"/>
    <n v="440"/>
    <n v="449"/>
    <n v="5"/>
  </r>
  <r>
    <d v="2024-07-01T00:00:00"/>
    <x v="8"/>
    <n v="50"/>
    <n v="50"/>
    <n v="0"/>
  </r>
  <r>
    <d v="2024-07-01T00:00:00"/>
    <x v="9"/>
    <n v="26"/>
    <n v="26"/>
    <n v="0"/>
  </r>
  <r>
    <d v="2024-07-01T00:00:00"/>
    <x v="10"/>
    <n v="44"/>
    <n v="44"/>
    <n v="0"/>
  </r>
  <r>
    <d v="2024-07-01T00:00:00"/>
    <x v="11"/>
    <n v="37"/>
    <n v="37"/>
    <n v="0"/>
  </r>
  <r>
    <d v="2024-08-01T00:00:00"/>
    <x v="0"/>
    <n v="74"/>
    <n v="74"/>
    <n v="0"/>
  </r>
  <r>
    <d v="2024-08-01T00:00:00"/>
    <x v="1"/>
    <n v="127"/>
    <n v="129"/>
    <n v="1"/>
  </r>
  <r>
    <d v="2024-08-01T00:00:00"/>
    <x v="2"/>
    <n v="110"/>
    <n v="109"/>
    <n v="1"/>
  </r>
  <r>
    <d v="2024-08-01T00:00:00"/>
    <x v="3"/>
    <n v="152"/>
    <n v="151"/>
    <n v="1"/>
  </r>
  <r>
    <d v="2024-08-01T00:00:00"/>
    <x v="4"/>
    <n v="13"/>
    <n v="13"/>
    <n v="0"/>
  </r>
  <r>
    <d v="2024-08-01T00:00:00"/>
    <x v="5"/>
    <n v="102"/>
    <n v="99"/>
    <n v="3"/>
  </r>
  <r>
    <d v="2024-08-01T00:00:00"/>
    <x v="6"/>
    <n v="61"/>
    <n v="61"/>
    <n v="0"/>
  </r>
  <r>
    <d v="2024-08-01T00:00:00"/>
    <x v="7"/>
    <n v="449"/>
    <n v="457"/>
    <n v="2"/>
  </r>
  <r>
    <d v="2024-08-01T00:00:00"/>
    <x v="8"/>
    <n v="50"/>
    <n v="50"/>
    <n v="0"/>
  </r>
  <r>
    <d v="2024-08-01T00:00:00"/>
    <x v="9"/>
    <n v="26"/>
    <n v="26"/>
    <n v="0"/>
  </r>
  <r>
    <d v="2024-08-01T00:00:00"/>
    <x v="10"/>
    <n v="44"/>
    <n v="43"/>
    <n v="1"/>
  </r>
  <r>
    <d v="2024-08-01T00:00:00"/>
    <x v="11"/>
    <n v="37"/>
    <n v="37"/>
    <n v="0"/>
  </r>
  <r>
    <d v="2024-09-01T00:00:00"/>
    <x v="0"/>
    <n v="74"/>
    <n v="74"/>
    <n v="1"/>
  </r>
  <r>
    <d v="2024-09-01T00:00:00"/>
    <x v="1"/>
    <n v="129"/>
    <n v="128"/>
    <n v="1"/>
  </r>
  <r>
    <d v="2024-09-01T00:00:00"/>
    <x v="2"/>
    <n v="109"/>
    <n v="111"/>
    <n v="0"/>
  </r>
  <r>
    <d v="2024-09-01T00:00:00"/>
    <x v="3"/>
    <n v="151"/>
    <n v="150"/>
    <n v="1"/>
  </r>
  <r>
    <d v="2024-09-01T00:00:00"/>
    <x v="4"/>
    <n v="13"/>
    <n v="13"/>
    <n v="0"/>
  </r>
  <r>
    <d v="2024-09-01T00:00:00"/>
    <x v="5"/>
    <n v="99"/>
    <n v="100"/>
    <n v="1"/>
  </r>
  <r>
    <d v="2024-09-01T00:00:00"/>
    <x v="6"/>
    <n v="61"/>
    <n v="60"/>
    <n v="2"/>
  </r>
  <r>
    <d v="2024-09-01T00:00:00"/>
    <x v="7"/>
    <n v="457"/>
    <n v="454"/>
    <n v="3"/>
  </r>
  <r>
    <d v="2024-09-01T00:00:00"/>
    <x v="8"/>
    <n v="50"/>
    <n v="51"/>
    <n v="0"/>
  </r>
  <r>
    <d v="2024-09-01T00:00:00"/>
    <x v="9"/>
    <n v="26"/>
    <n v="24"/>
    <n v="2"/>
  </r>
  <r>
    <d v="2024-09-01T00:00:00"/>
    <x v="10"/>
    <n v="43"/>
    <n v="42"/>
    <n v="1"/>
  </r>
  <r>
    <d v="2024-09-01T00:00:00"/>
    <x v="11"/>
    <n v="37"/>
    <n v="37"/>
    <n v="0"/>
  </r>
  <r>
    <d v="2024-10-01T00:00:00"/>
    <x v="0"/>
    <n v="74"/>
    <n v="73"/>
    <n v="1"/>
  </r>
  <r>
    <d v="2024-10-01T00:00:00"/>
    <x v="1"/>
    <n v="128"/>
    <n v="127"/>
    <n v="1"/>
  </r>
  <r>
    <d v="2024-10-01T00:00:00"/>
    <x v="2"/>
    <n v="111"/>
    <n v="112"/>
    <n v="1"/>
  </r>
  <r>
    <d v="2024-10-01T00:00:00"/>
    <x v="3"/>
    <n v="150"/>
    <n v="150"/>
    <n v="1"/>
  </r>
  <r>
    <d v="2024-10-01T00:00:00"/>
    <x v="4"/>
    <n v="13"/>
    <n v="13"/>
    <n v="0"/>
  </r>
  <r>
    <d v="2024-10-01T00:00:00"/>
    <x v="5"/>
    <n v="100"/>
    <n v="102"/>
    <n v="2"/>
  </r>
  <r>
    <d v="2024-10-01T00:00:00"/>
    <x v="6"/>
    <n v="60"/>
    <n v="62"/>
    <n v="0"/>
  </r>
  <r>
    <d v="2024-10-01T00:00:00"/>
    <x v="7"/>
    <n v="454"/>
    <n v="453"/>
    <n v="2"/>
  </r>
  <r>
    <d v="2024-10-01T00:00:00"/>
    <x v="8"/>
    <n v="51"/>
    <n v="52"/>
    <n v="0"/>
  </r>
  <r>
    <d v="2024-10-01T00:00:00"/>
    <x v="9"/>
    <n v="24"/>
    <n v="24"/>
    <n v="0"/>
  </r>
  <r>
    <d v="2024-10-01T00:00:00"/>
    <x v="10"/>
    <n v="42"/>
    <n v="44"/>
    <n v="0"/>
  </r>
  <r>
    <d v="2024-10-01T00:00:00"/>
    <x v="11"/>
    <n v="37"/>
    <n v="37"/>
    <n v="0"/>
  </r>
  <r>
    <d v="2024-11-01T00:00:00"/>
    <x v="0"/>
    <n v="73"/>
    <n v="76"/>
    <n v="0"/>
  </r>
  <r>
    <d v="2024-11-01T00:00:00"/>
    <x v="1"/>
    <n v="127"/>
    <n v="127"/>
    <n v="1"/>
  </r>
  <r>
    <d v="2024-11-01T00:00:00"/>
    <x v="2"/>
    <n v="112"/>
    <n v="112"/>
    <n v="2"/>
  </r>
  <r>
    <d v="2024-11-01T00:00:00"/>
    <x v="3"/>
    <n v="150"/>
    <n v="151"/>
    <n v="2"/>
  </r>
  <r>
    <d v="2024-11-01T00:00:00"/>
    <x v="4"/>
    <n v="13"/>
    <n v="13"/>
    <n v="0"/>
  </r>
  <r>
    <d v="2024-11-01T00:00:00"/>
    <x v="5"/>
    <n v="102"/>
    <n v="104"/>
    <n v="0"/>
  </r>
  <r>
    <d v="2024-11-01T00:00:00"/>
    <x v="6"/>
    <n v="62"/>
    <n v="64"/>
    <n v="0"/>
  </r>
  <r>
    <d v="2024-11-01T00:00:00"/>
    <x v="7"/>
    <n v="453"/>
    <n v="453"/>
    <n v="7"/>
  </r>
  <r>
    <d v="2024-11-01T00:00:00"/>
    <x v="8"/>
    <n v="52"/>
    <n v="52"/>
    <n v="1"/>
  </r>
  <r>
    <d v="2024-11-01T00:00:00"/>
    <x v="9"/>
    <n v="24"/>
    <n v="27"/>
    <n v="1"/>
  </r>
  <r>
    <d v="2024-11-01T00:00:00"/>
    <x v="10"/>
    <n v="44"/>
    <n v="43"/>
    <n v="1"/>
  </r>
  <r>
    <d v="2024-11-01T00:00:00"/>
    <x v="11"/>
    <n v="37"/>
    <n v="37"/>
    <n v="1"/>
  </r>
  <r>
    <d v="2024-12-01T00:00:00"/>
    <x v="0"/>
    <n v="76"/>
    <n v="76"/>
    <n v="0"/>
  </r>
  <r>
    <d v="2024-12-01T00:00:00"/>
    <x v="1"/>
    <n v="127"/>
    <n v="128"/>
    <n v="1"/>
  </r>
  <r>
    <d v="2024-12-01T00:00:00"/>
    <x v="2"/>
    <n v="112"/>
    <n v="113"/>
    <n v="1"/>
  </r>
  <r>
    <d v="2024-12-01T00:00:00"/>
    <x v="3"/>
    <n v="151"/>
    <n v="151"/>
    <n v="1"/>
  </r>
  <r>
    <d v="2024-12-01T00:00:00"/>
    <x v="4"/>
    <n v="13"/>
    <n v="13"/>
    <n v="0"/>
  </r>
  <r>
    <d v="2024-12-01T00:00:00"/>
    <x v="5"/>
    <n v="104"/>
    <n v="104"/>
    <n v="2"/>
  </r>
  <r>
    <d v="2024-12-01T00:00:00"/>
    <x v="6"/>
    <n v="64"/>
    <n v="63"/>
    <n v="2"/>
  </r>
  <r>
    <d v="2024-12-01T00:00:00"/>
    <x v="7"/>
    <n v="453"/>
    <n v="454"/>
    <n v="4"/>
  </r>
  <r>
    <d v="2024-12-01T00:00:00"/>
    <x v="8"/>
    <n v="52"/>
    <n v="51"/>
    <n v="1"/>
  </r>
  <r>
    <d v="2024-12-01T00:00:00"/>
    <x v="9"/>
    <n v="27"/>
    <n v="26"/>
    <n v="1"/>
  </r>
  <r>
    <d v="2024-12-01T00:00:00"/>
    <x v="10"/>
    <n v="43"/>
    <n v="43"/>
    <n v="0"/>
  </r>
  <r>
    <d v="2024-12-01T00:00:00"/>
    <x v="11"/>
    <n v="37"/>
    <n v="36"/>
    <n v="1"/>
  </r>
  <r>
    <d v="2025-01-01T00:00:00"/>
    <x v="0"/>
    <n v="76"/>
    <n v="75"/>
    <n v="1"/>
  </r>
  <r>
    <d v="2025-01-01T00:00:00"/>
    <x v="1"/>
    <n v="128"/>
    <n v="128"/>
    <n v="1"/>
  </r>
  <r>
    <d v="2025-01-01T00:00:00"/>
    <x v="2"/>
    <n v="113"/>
    <n v="113"/>
    <n v="3"/>
  </r>
  <r>
    <d v="2025-01-01T00:00:00"/>
    <x v="3"/>
    <n v="151"/>
    <n v="154"/>
    <n v="4"/>
  </r>
  <r>
    <d v="2025-01-01T00:00:00"/>
    <x v="4"/>
    <n v="13"/>
    <n v="13"/>
    <n v="0"/>
  </r>
  <r>
    <d v="2025-01-01T00:00:00"/>
    <x v="5"/>
    <n v="104"/>
    <n v="103"/>
    <n v="3"/>
  </r>
  <r>
    <d v="2025-01-01T00:00:00"/>
    <x v="6"/>
    <n v="63"/>
    <n v="63"/>
    <n v="0"/>
  </r>
  <r>
    <d v="2025-01-01T00:00:00"/>
    <x v="7"/>
    <n v="454"/>
    <n v="459"/>
    <n v="4"/>
  </r>
  <r>
    <d v="2025-01-01T00:00:00"/>
    <x v="8"/>
    <n v="51"/>
    <n v="51"/>
    <n v="0"/>
  </r>
  <r>
    <d v="2025-01-01T00:00:00"/>
    <x v="9"/>
    <n v="26"/>
    <n v="25"/>
    <n v="1"/>
  </r>
  <r>
    <d v="2025-01-01T00:00:00"/>
    <x v="10"/>
    <n v="43"/>
    <n v="45"/>
    <n v="0"/>
  </r>
  <r>
    <d v="2025-01-01T00:00:00"/>
    <x v="11"/>
    <n v="36"/>
    <n v="37"/>
    <n v="0"/>
  </r>
  <r>
    <d v="2025-02-01T00:00:00"/>
    <x v="0"/>
    <n v="75"/>
    <n v="77"/>
    <n v="0"/>
  </r>
  <r>
    <d v="2025-02-01T00:00:00"/>
    <x v="1"/>
    <n v="128"/>
    <n v="129"/>
    <n v="3"/>
  </r>
  <r>
    <d v="2025-02-01T00:00:00"/>
    <x v="2"/>
    <n v="113"/>
    <n v="114"/>
    <n v="0"/>
  </r>
  <r>
    <d v="2025-02-01T00:00:00"/>
    <x v="3"/>
    <n v="154"/>
    <n v="153"/>
    <n v="4"/>
  </r>
  <r>
    <d v="2025-02-01T00:00:00"/>
    <x v="4"/>
    <n v="13"/>
    <n v="13"/>
    <n v="0"/>
  </r>
  <r>
    <d v="2025-02-01T00:00:00"/>
    <x v="5"/>
    <n v="103"/>
    <n v="103"/>
    <n v="1"/>
  </r>
  <r>
    <d v="2025-02-01T00:00:00"/>
    <x v="6"/>
    <n v="63"/>
    <n v="64"/>
    <n v="0"/>
  </r>
  <r>
    <d v="2025-02-01T00:00:00"/>
    <x v="7"/>
    <n v="459"/>
    <n v="461"/>
    <n v="5"/>
  </r>
  <r>
    <d v="2025-02-01T00:00:00"/>
    <x v="8"/>
    <n v="51"/>
    <n v="51"/>
    <n v="2"/>
  </r>
  <r>
    <d v="2025-02-01T00:00:00"/>
    <x v="9"/>
    <n v="25"/>
    <n v="25"/>
    <n v="0"/>
  </r>
  <r>
    <d v="2025-02-01T00:00:00"/>
    <x v="10"/>
    <n v="45"/>
    <n v="45"/>
    <n v="0"/>
  </r>
  <r>
    <d v="2025-02-01T00:00:00"/>
    <x v="11"/>
    <n v="37"/>
    <n v="37"/>
    <n v="1"/>
  </r>
  <r>
    <d v="2025-03-01T00:00:00"/>
    <x v="0"/>
    <n v="77"/>
    <n v="76"/>
    <n v="1"/>
  </r>
  <r>
    <d v="2025-03-01T00:00:00"/>
    <x v="1"/>
    <n v="129"/>
    <n v="127"/>
    <n v="3"/>
  </r>
  <r>
    <d v="2025-03-01T00:00:00"/>
    <x v="2"/>
    <n v="114"/>
    <n v="116"/>
    <n v="1"/>
  </r>
  <r>
    <d v="2025-03-01T00:00:00"/>
    <x v="3"/>
    <n v="153"/>
    <n v="152"/>
    <n v="3"/>
  </r>
  <r>
    <d v="2025-03-01T00:00:00"/>
    <x v="4"/>
    <n v="13"/>
    <n v="13"/>
    <n v="0"/>
  </r>
  <r>
    <d v="2025-03-01T00:00:00"/>
    <x v="5"/>
    <n v="103"/>
    <n v="102"/>
    <n v="4"/>
  </r>
  <r>
    <d v="2025-03-01T00:00:00"/>
    <x v="6"/>
    <n v="64"/>
    <n v="63"/>
    <n v="1"/>
  </r>
  <r>
    <d v="2025-03-01T00:00:00"/>
    <x v="7"/>
    <n v="461"/>
    <n v="465"/>
    <n v="6"/>
  </r>
  <r>
    <d v="2025-03-01T00:00:00"/>
    <x v="8"/>
    <n v="51"/>
    <n v="51"/>
    <n v="1"/>
  </r>
  <r>
    <d v="2025-03-01T00:00:00"/>
    <x v="9"/>
    <n v="25"/>
    <n v="26"/>
    <n v="0"/>
  </r>
  <r>
    <d v="2025-03-01T00:00:00"/>
    <x v="10"/>
    <n v="45"/>
    <n v="46"/>
    <n v="0"/>
  </r>
  <r>
    <d v="2025-03-01T00:00:00"/>
    <x v="11"/>
    <n v="37"/>
    <n v="39"/>
    <n v="0"/>
  </r>
  <r>
    <d v="2025-04-01T00:00:00"/>
    <x v="0"/>
    <n v="76"/>
    <n v="78"/>
    <n v="0"/>
  </r>
  <r>
    <d v="2025-04-01T00:00:00"/>
    <x v="1"/>
    <n v="127"/>
    <n v="128"/>
    <n v="1"/>
  </r>
  <r>
    <d v="2025-04-01T00:00:00"/>
    <x v="2"/>
    <n v="116"/>
    <n v="116"/>
    <n v="2"/>
  </r>
  <r>
    <d v="2025-04-01T00:00:00"/>
    <x v="3"/>
    <n v="152"/>
    <n v="155"/>
    <n v="0"/>
  </r>
  <r>
    <d v="2025-04-01T00:00:00"/>
    <x v="4"/>
    <n v="13"/>
    <n v="13"/>
    <n v="0"/>
  </r>
  <r>
    <d v="2025-04-01T00:00:00"/>
    <x v="5"/>
    <n v="102"/>
    <n v="102"/>
    <n v="1"/>
  </r>
  <r>
    <d v="2025-04-01T00:00:00"/>
    <x v="6"/>
    <n v="63"/>
    <n v="64"/>
    <n v="0"/>
  </r>
  <r>
    <d v="2025-04-01T00:00:00"/>
    <x v="7"/>
    <n v="465"/>
    <n v="459"/>
    <n v="9"/>
  </r>
  <r>
    <d v="2025-04-01T00:00:00"/>
    <x v="8"/>
    <n v="51"/>
    <n v="51"/>
    <n v="0"/>
  </r>
  <r>
    <d v="2025-04-01T00:00:00"/>
    <x v="9"/>
    <n v="26"/>
    <n v="27"/>
    <n v="1"/>
  </r>
  <r>
    <d v="2025-04-01T00:00:00"/>
    <x v="10"/>
    <n v="46"/>
    <n v="47"/>
    <n v="0"/>
  </r>
  <r>
    <d v="2025-04-01T00:00:00"/>
    <x v="11"/>
    <n v="39"/>
    <n v="39"/>
    <n v="0"/>
  </r>
  <r>
    <d v="2025-05-01T00:00:00"/>
    <x v="0"/>
    <n v="78"/>
    <n v="78"/>
    <n v="0"/>
  </r>
  <r>
    <d v="2025-05-01T00:00:00"/>
    <x v="1"/>
    <n v="128"/>
    <n v="127"/>
    <n v="2"/>
  </r>
  <r>
    <d v="2025-05-01T00:00:00"/>
    <x v="2"/>
    <n v="116"/>
    <n v="115"/>
    <n v="1"/>
  </r>
  <r>
    <d v="2025-05-01T00:00:00"/>
    <x v="3"/>
    <n v="155"/>
    <n v="156"/>
    <n v="2"/>
  </r>
  <r>
    <d v="2025-05-01T00:00:00"/>
    <x v="4"/>
    <n v="13"/>
    <n v="13"/>
    <n v="0"/>
  </r>
  <r>
    <d v="2025-05-01T00:00:00"/>
    <x v="5"/>
    <n v="102"/>
    <n v="102"/>
    <n v="0"/>
  </r>
  <r>
    <d v="2025-05-01T00:00:00"/>
    <x v="6"/>
    <n v="64"/>
    <n v="65"/>
    <n v="0"/>
  </r>
  <r>
    <d v="2025-05-01T00:00:00"/>
    <x v="7"/>
    <n v="459"/>
    <n v="466"/>
    <n v="3"/>
  </r>
  <r>
    <d v="2025-05-01T00:00:00"/>
    <x v="8"/>
    <n v="51"/>
    <n v="52"/>
    <n v="0"/>
  </r>
  <r>
    <d v="2025-05-01T00:00:00"/>
    <x v="9"/>
    <n v="27"/>
    <n v="27"/>
    <n v="0"/>
  </r>
  <r>
    <d v="2025-05-01T00:00:00"/>
    <x v="10"/>
    <n v="47"/>
    <n v="46"/>
    <n v="1"/>
  </r>
  <r>
    <d v="2025-05-01T00:00:00"/>
    <x v="11"/>
    <n v="39"/>
    <n v="39"/>
    <n v="1"/>
  </r>
  <r>
    <d v="2025-06-01T00:00:00"/>
    <x v="0"/>
    <n v="78"/>
    <n v="78"/>
    <n v="1"/>
  </r>
  <r>
    <d v="2025-06-01T00:00:00"/>
    <x v="1"/>
    <n v="127"/>
    <n v="130"/>
    <n v="0"/>
  </r>
  <r>
    <d v="2025-06-01T00:00:00"/>
    <x v="2"/>
    <n v="115"/>
    <n v="120"/>
    <n v="0"/>
  </r>
  <r>
    <d v="2025-06-01T00:00:00"/>
    <x v="3"/>
    <n v="156"/>
    <n v="158"/>
    <n v="1"/>
  </r>
  <r>
    <d v="2025-06-01T00:00:00"/>
    <x v="4"/>
    <n v="13"/>
    <n v="13"/>
    <n v="0"/>
  </r>
  <r>
    <d v="2025-06-01T00:00:00"/>
    <x v="5"/>
    <n v="102"/>
    <n v="103"/>
    <n v="0"/>
  </r>
  <r>
    <d v="2025-06-01T00:00:00"/>
    <x v="6"/>
    <n v="65"/>
    <n v="65"/>
    <n v="1"/>
  </r>
  <r>
    <d v="2025-06-01T00:00:00"/>
    <x v="7"/>
    <n v="466"/>
    <n v="466"/>
    <n v="5"/>
  </r>
  <r>
    <d v="2025-06-01T00:00:00"/>
    <x v="8"/>
    <n v="52"/>
    <n v="52"/>
    <n v="0"/>
  </r>
  <r>
    <d v="2025-06-01T00:00:00"/>
    <x v="9"/>
    <n v="27"/>
    <n v="26"/>
    <n v="1"/>
  </r>
  <r>
    <d v="2025-06-01T00:00:00"/>
    <x v="10"/>
    <n v="46"/>
    <n v="46"/>
    <n v="1"/>
  </r>
  <r>
    <d v="2025-06-01T00:00:00"/>
    <x v="11"/>
    <n v="39"/>
    <n v="39"/>
    <n v="1"/>
  </r>
  <r>
    <d v="2025-07-01T00:00:00"/>
    <x v="0"/>
    <n v="78"/>
    <n v="78"/>
    <n v="1"/>
  </r>
  <r>
    <d v="2025-07-01T00:00:00"/>
    <x v="1"/>
    <n v="130"/>
    <n v="133"/>
    <n v="1"/>
  </r>
  <r>
    <d v="2025-07-01T00:00:00"/>
    <x v="2"/>
    <n v="120"/>
    <n v="118"/>
    <n v="2"/>
  </r>
  <r>
    <d v="2025-07-01T00:00:00"/>
    <x v="3"/>
    <n v="158"/>
    <n v="152"/>
    <n v="6"/>
  </r>
  <r>
    <d v="2025-07-01T00:00:00"/>
    <x v="4"/>
    <n v="13"/>
    <n v="13"/>
    <n v="0"/>
  </r>
  <r>
    <d v="2025-07-01T00:00:00"/>
    <x v="5"/>
    <n v="103"/>
    <n v="106"/>
    <n v="1"/>
  </r>
  <r>
    <d v="2025-07-01T00:00:00"/>
    <x v="6"/>
    <n v="65"/>
    <n v="65"/>
    <n v="0"/>
  </r>
  <r>
    <d v="2025-07-01T00:00:00"/>
    <x v="7"/>
    <n v="466"/>
    <n v="487"/>
    <n v="4"/>
  </r>
  <r>
    <d v="2025-07-01T00:00:00"/>
    <x v="8"/>
    <n v="52"/>
    <n v="52"/>
    <n v="0"/>
  </r>
  <r>
    <d v="2025-07-01T00:00:00"/>
    <x v="9"/>
    <n v="26"/>
    <n v="26"/>
    <n v="0"/>
  </r>
  <r>
    <d v="2025-07-01T00:00:00"/>
    <x v="10"/>
    <n v="46"/>
    <n v="45"/>
    <n v="1"/>
  </r>
  <r>
    <d v="2025-07-01T00:00:00"/>
    <x v="11"/>
    <n v="39"/>
    <n v="39"/>
    <n v="0"/>
  </r>
  <r>
    <d v="2025-08-01T00:00:00"/>
    <x v="0"/>
    <n v="78"/>
    <n v="79"/>
    <n v="1"/>
  </r>
  <r>
    <d v="2025-08-01T00:00:00"/>
    <x v="1"/>
    <n v="133"/>
    <n v="135"/>
    <n v="1"/>
  </r>
  <r>
    <d v="2025-08-01T00:00:00"/>
    <x v="2"/>
    <n v="118"/>
    <n v="117"/>
    <n v="1"/>
  </r>
  <r>
    <d v="2025-08-01T00:00:00"/>
    <x v="3"/>
    <n v="152"/>
    <n v="151"/>
    <n v="1"/>
  </r>
  <r>
    <d v="2025-08-01T00:00:00"/>
    <x v="4"/>
    <n v="13"/>
    <n v="13"/>
    <n v="0"/>
  </r>
  <r>
    <d v="2025-08-01T00:00:00"/>
    <x v="5"/>
    <n v="106"/>
    <n v="108"/>
    <n v="0"/>
  </r>
  <r>
    <d v="2025-08-01T00:00:00"/>
    <x v="6"/>
    <n v="65"/>
    <n v="65"/>
    <n v="0"/>
  </r>
  <r>
    <d v="2025-08-01T00:00:00"/>
    <x v="7"/>
    <n v="487"/>
    <n v="491"/>
    <n v="5"/>
  </r>
  <r>
    <d v="2025-08-01T00:00:00"/>
    <x v="8"/>
    <n v="52"/>
    <n v="52"/>
    <n v="0"/>
  </r>
  <r>
    <d v="2025-08-01T00:00:00"/>
    <x v="9"/>
    <n v="26"/>
    <n v="26"/>
    <n v="0"/>
  </r>
  <r>
    <d v="2025-08-01T00:00:00"/>
    <x v="10"/>
    <n v="45"/>
    <n v="44"/>
    <n v="1"/>
  </r>
  <r>
    <d v="2025-08-01T00:00:00"/>
    <x v="11"/>
    <n v="39"/>
    <n v="39"/>
    <n v="0"/>
  </r>
  <r>
    <d v="2025-09-01T00:00:00"/>
    <x v="0"/>
    <n v="79"/>
    <n v="77"/>
    <n v="2"/>
  </r>
  <r>
    <d v="2025-09-01T00:00:00"/>
    <x v="1"/>
    <n v="135"/>
    <n v="134"/>
    <n v="1"/>
  </r>
  <r>
    <d v="2025-09-01T00:00:00"/>
    <x v="2"/>
    <n v="117"/>
    <n v="116"/>
    <n v="3"/>
  </r>
  <r>
    <d v="2025-09-01T00:00:00"/>
    <x v="3"/>
    <n v="151"/>
    <n v="153"/>
    <n v="2"/>
  </r>
  <r>
    <d v="2025-09-01T00:00:00"/>
    <x v="4"/>
    <n v="13"/>
    <n v="13"/>
    <n v="0"/>
  </r>
  <r>
    <d v="2025-09-01T00:00:00"/>
    <x v="5"/>
    <n v="108"/>
    <n v="107"/>
    <n v="1"/>
  </r>
  <r>
    <d v="2025-09-01T00:00:00"/>
    <x v="6"/>
    <n v="65"/>
    <n v="65"/>
    <n v="0"/>
  </r>
  <r>
    <d v="2025-09-01T00:00:00"/>
    <x v="7"/>
    <n v="491"/>
    <n v="489"/>
    <n v="4"/>
  </r>
  <r>
    <d v="2025-09-01T00:00:00"/>
    <x v="8"/>
    <n v="52"/>
    <n v="53"/>
    <n v="0"/>
  </r>
  <r>
    <d v="2025-09-01T00:00:00"/>
    <x v="9"/>
    <n v="26"/>
    <n v="25"/>
    <n v="1"/>
  </r>
  <r>
    <d v="2025-09-01T00:00:00"/>
    <x v="10"/>
    <n v="44"/>
    <n v="45"/>
    <n v="0"/>
  </r>
  <r>
    <d v="2025-09-01T00:00:00"/>
    <x v="11"/>
    <n v="39"/>
    <n v="40"/>
    <n v="0"/>
  </r>
  <r>
    <d v="2025-10-01T00:00:00"/>
    <x v="0"/>
    <n v="77"/>
    <n v="78"/>
    <n v="0"/>
  </r>
  <r>
    <d v="2025-10-01T00:00:00"/>
    <x v="1"/>
    <n v="134"/>
    <n v="133"/>
    <n v="1"/>
  </r>
  <r>
    <d v="2025-10-01T00:00:00"/>
    <x v="2"/>
    <n v="116"/>
    <n v="119"/>
    <n v="2"/>
  </r>
  <r>
    <d v="2025-10-01T00:00:00"/>
    <x v="3"/>
    <n v="153"/>
    <n v="158"/>
    <n v="4"/>
  </r>
  <r>
    <d v="2025-10-01T00:00:00"/>
    <x v="4"/>
    <n v="13"/>
    <n v="12"/>
    <n v="1"/>
  </r>
  <r>
    <d v="2025-10-01T00:00:00"/>
    <x v="5"/>
    <n v="107"/>
    <n v="104"/>
    <n v="3"/>
  </r>
  <r>
    <d v="2025-10-01T00:00:00"/>
    <x v="6"/>
    <n v="65"/>
    <n v="65"/>
    <n v="1"/>
  </r>
  <r>
    <d v="2025-10-01T00:00:00"/>
    <x v="7"/>
    <n v="489"/>
    <n v="487"/>
    <n v="5"/>
  </r>
  <r>
    <d v="2025-10-01T00:00:00"/>
    <x v="8"/>
    <n v="53"/>
    <n v="53"/>
    <n v="0"/>
  </r>
  <r>
    <d v="2025-10-01T00:00:00"/>
    <x v="9"/>
    <n v="25"/>
    <n v="26"/>
    <n v="0"/>
  </r>
  <r>
    <d v="2025-10-01T00:00:00"/>
    <x v="10"/>
    <n v="45"/>
    <n v="46"/>
    <n v="0"/>
  </r>
  <r>
    <d v="2025-10-01T00:00:00"/>
    <x v="11"/>
    <n v="40"/>
    <n v="41"/>
    <n v="0"/>
  </r>
  <r>
    <d v="2025-11-01T00:00:00"/>
    <x v="0"/>
    <n v="78"/>
    <n v="81"/>
    <n v="0"/>
  </r>
  <r>
    <d v="2025-11-01T00:00:00"/>
    <x v="1"/>
    <n v="133"/>
    <n v="136"/>
    <n v="0"/>
  </r>
  <r>
    <d v="2025-11-01T00:00:00"/>
    <x v="2"/>
    <n v="119"/>
    <n v="118"/>
    <n v="2"/>
  </r>
  <r>
    <d v="2025-11-01T00:00:00"/>
    <x v="3"/>
    <n v="158"/>
    <n v="158"/>
    <n v="2"/>
  </r>
  <r>
    <d v="2025-11-01T00:00:00"/>
    <x v="4"/>
    <n v="12"/>
    <n v="13"/>
    <n v="0"/>
  </r>
  <r>
    <d v="2025-11-01T00:00:00"/>
    <x v="5"/>
    <n v="104"/>
    <n v="107"/>
    <n v="2"/>
  </r>
  <r>
    <d v="2025-11-01T00:00:00"/>
    <x v="6"/>
    <n v="65"/>
    <n v="66"/>
    <n v="1"/>
  </r>
  <r>
    <d v="2025-11-01T00:00:00"/>
    <x v="7"/>
    <n v="487"/>
    <n v="484"/>
    <n v="7"/>
  </r>
  <r>
    <d v="2025-11-01T00:00:00"/>
    <x v="8"/>
    <n v="53"/>
    <n v="52"/>
    <n v="1"/>
  </r>
  <r>
    <d v="2025-11-01T00:00:00"/>
    <x v="9"/>
    <n v="26"/>
    <n v="27"/>
    <n v="0"/>
  </r>
  <r>
    <d v="2025-11-01T00:00:00"/>
    <x v="10"/>
    <n v="46"/>
    <n v="48"/>
    <n v="1"/>
  </r>
  <r>
    <d v="2025-11-01T00:00:00"/>
    <x v="11"/>
    <n v="41"/>
    <n v="40"/>
    <n v="1"/>
  </r>
  <r>
    <d v="2025-12-01T00:00:00"/>
    <x v="0"/>
    <n v="81"/>
    <n v="80"/>
    <n v="2"/>
  </r>
  <r>
    <d v="2025-12-01T00:00:00"/>
    <x v="1"/>
    <n v="136"/>
    <n v="136"/>
    <n v="2"/>
  </r>
  <r>
    <d v="2025-12-01T00:00:00"/>
    <x v="2"/>
    <n v="118"/>
    <n v="117"/>
    <n v="2"/>
  </r>
  <r>
    <d v="2025-12-01T00:00:00"/>
    <x v="3"/>
    <n v="158"/>
    <n v="162"/>
    <n v="0"/>
  </r>
  <r>
    <d v="2025-12-01T00:00:00"/>
    <x v="4"/>
    <n v="13"/>
    <n v="13"/>
    <n v="0"/>
  </r>
  <r>
    <d v="2025-12-01T00:00:00"/>
    <x v="5"/>
    <n v="107"/>
    <n v="111"/>
    <n v="0"/>
  </r>
  <r>
    <d v="2025-12-01T00:00:00"/>
    <x v="6"/>
    <n v="66"/>
    <n v="67"/>
    <n v="1"/>
  </r>
  <r>
    <d v="2025-12-01T00:00:00"/>
    <x v="7"/>
    <n v="484"/>
    <n v="481"/>
    <n v="4"/>
  </r>
  <r>
    <d v="2025-12-01T00:00:00"/>
    <x v="8"/>
    <n v="52"/>
    <n v="53"/>
    <n v="1"/>
  </r>
  <r>
    <d v="2025-12-01T00:00:00"/>
    <x v="9"/>
    <n v="27"/>
    <n v="28"/>
    <n v="0"/>
  </r>
  <r>
    <d v="2025-12-01T00:00:00"/>
    <x v="10"/>
    <n v="48"/>
    <n v="47"/>
    <n v="1"/>
  </r>
  <r>
    <d v="2025-12-01T00:00:00"/>
    <x v="11"/>
    <n v="40"/>
    <n v="40"/>
    <n v="0"/>
  </r>
  <r>
    <d v="2026-01-01T00:00:00"/>
    <x v="0"/>
    <n v="80"/>
    <n v="80"/>
    <n v="1"/>
  </r>
  <r>
    <d v="2026-01-01T00:00:00"/>
    <x v="1"/>
    <n v="136"/>
    <n v="136"/>
    <n v="3"/>
  </r>
  <r>
    <d v="2026-01-01T00:00:00"/>
    <x v="2"/>
    <n v="117"/>
    <n v="117"/>
    <n v="0"/>
  </r>
  <r>
    <d v="2026-01-01T00:00:00"/>
    <x v="3"/>
    <n v="162"/>
    <n v="162"/>
    <n v="3"/>
  </r>
  <r>
    <d v="2026-01-01T00:00:00"/>
    <x v="4"/>
    <n v="13"/>
    <n v="13"/>
    <n v="0"/>
  </r>
  <r>
    <d v="2026-01-01T00:00:00"/>
    <x v="5"/>
    <n v="111"/>
    <n v="111"/>
    <n v="4"/>
  </r>
  <r>
    <d v="2026-01-01T00:00:00"/>
    <x v="6"/>
    <n v="67"/>
    <n v="67"/>
    <n v="0"/>
  </r>
  <r>
    <d v="2026-01-01T00:00:00"/>
    <x v="7"/>
    <n v="481"/>
    <n v="481"/>
    <n v="3"/>
  </r>
  <r>
    <d v="2026-01-01T00:00:00"/>
    <x v="8"/>
    <n v="53"/>
    <n v="53"/>
    <n v="0"/>
  </r>
  <r>
    <d v="2026-01-01T00:00:00"/>
    <x v="9"/>
    <n v="28"/>
    <n v="28"/>
    <n v="0"/>
  </r>
  <r>
    <d v="2026-01-01T00:00:00"/>
    <x v="10"/>
    <n v="47"/>
    <n v="47"/>
    <n v="0"/>
  </r>
  <r>
    <d v="2026-01-01T00:00:00"/>
    <x v="11"/>
    <n v="40"/>
    <n v="40"/>
    <n v="0"/>
  </r>
  <r>
    <d v="2026-02-01T00:00:00"/>
    <x v="0"/>
    <n v="80"/>
    <n v="80"/>
    <n v="0"/>
  </r>
  <r>
    <d v="2026-02-01T00:00:00"/>
    <x v="1"/>
    <n v="136"/>
    <n v="136"/>
    <n v="1"/>
  </r>
  <r>
    <d v="2026-02-01T00:00:00"/>
    <x v="2"/>
    <n v="117"/>
    <n v="117"/>
    <n v="0"/>
  </r>
  <r>
    <d v="2026-02-01T00:00:00"/>
    <x v="3"/>
    <n v="162"/>
    <n v="162"/>
    <n v="1"/>
  </r>
  <r>
    <d v="2026-02-01T00:00:00"/>
    <x v="4"/>
    <n v="13"/>
    <n v="13"/>
    <n v="0"/>
  </r>
  <r>
    <d v="2026-02-01T00:00:00"/>
    <x v="5"/>
    <n v="111"/>
    <n v="111"/>
    <n v="1"/>
  </r>
  <r>
    <d v="2026-02-01T00:00:00"/>
    <x v="6"/>
    <n v="67"/>
    <n v="67"/>
    <n v="0"/>
  </r>
  <r>
    <d v="2026-02-01T00:00:00"/>
    <x v="7"/>
    <n v="481"/>
    <n v="481"/>
    <n v="4"/>
  </r>
  <r>
    <d v="2026-02-01T00:00:00"/>
    <x v="8"/>
    <n v="53"/>
    <n v="53"/>
    <n v="1"/>
  </r>
  <r>
    <d v="2026-02-01T00:00:00"/>
    <x v="9"/>
    <n v="28"/>
    <n v="28"/>
    <n v="2"/>
  </r>
  <r>
    <d v="2026-02-01T00:00:00"/>
    <x v="10"/>
    <n v="47"/>
    <n v="47"/>
    <n v="0"/>
  </r>
  <r>
    <d v="2026-02-01T00:00:00"/>
    <x v="11"/>
    <n v="40"/>
    <n v="4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7">
  <r>
    <s v="EX00001"/>
    <s v="ARV00895"/>
    <s v="Sandeep Varma"/>
    <x v="0"/>
    <x v="0"/>
    <s v="Admin Executive"/>
    <d v="2020-09-21T00:00:00"/>
    <d v="2021-01-01T00:00:00"/>
    <x v="0"/>
    <x v="0"/>
    <n v="2021"/>
    <x v="0"/>
    <s v="No"/>
    <n v="0"/>
    <n v="1"/>
    <x v="0"/>
    <s v="Career"/>
    <x v="0"/>
    <s v="Exited"/>
    <n v="6.06"/>
    <x v="0"/>
    <s v="Contract"/>
    <d v="2021-01-01T00:00:00"/>
    <d v="2021-03-02T00:00:00"/>
    <n v="169000"/>
    <s v="Bengaluru"/>
    <s v="Karnataka"/>
    <x v="0"/>
    <s v="India"/>
  </r>
  <r>
    <s v="EX00002"/>
    <s v="ARV00387"/>
    <s v="Moumita Sen"/>
    <x v="1"/>
    <x v="1"/>
    <s v="Product Manager"/>
    <d v="2019-06-05T00:00:00"/>
    <d v="2021-01-04T00:00:00"/>
    <x v="1"/>
    <x v="1"/>
    <n v="2021"/>
    <x v="0"/>
    <s v="No"/>
    <n v="0"/>
    <n v="1"/>
    <x v="1"/>
    <s v="Compensation"/>
    <x v="0"/>
    <s v="Exited"/>
    <n v="7.36"/>
    <x v="0"/>
    <s v="Full-Time"/>
    <d v="2021-01-01T00:00:00"/>
    <d v="2021-02-12T00:00:00"/>
    <n v="1322000"/>
    <s v="Gurugram"/>
    <s v="Haryana"/>
    <x v="1"/>
    <s v="India"/>
  </r>
  <r>
    <s v="EX00003"/>
    <s v="ARV00520"/>
    <s v="Vamsi Acharya"/>
    <x v="0"/>
    <x v="2"/>
    <s v="Senior Engineering Manager"/>
    <d v="2019-11-21T00:00:00"/>
    <d v="2021-01-04T00:00:00"/>
    <x v="2"/>
    <x v="2"/>
    <n v="2021"/>
    <x v="0"/>
    <s v="No"/>
    <n v="0"/>
    <n v="1"/>
    <x v="2"/>
    <s v="Work Environment"/>
    <x v="0"/>
    <s v="Exited"/>
    <n v="6.9"/>
    <x v="0"/>
    <s v="Full-Time"/>
    <d v="2021-01-01T00:00:00"/>
    <d v="2021-04-04T00:00:00"/>
    <n v="4325000"/>
    <s v="Noida"/>
    <s v="Uttar Pradesh"/>
    <x v="1"/>
    <s v="India"/>
  </r>
  <r>
    <s v="EX00004"/>
    <s v="ARV00270"/>
    <s v="Rakesh Negi"/>
    <x v="0"/>
    <x v="1"/>
    <s v="UI/UX Designer"/>
    <d v="2018-12-03T00:00:00"/>
    <d v="2021-01-05T00:00:00"/>
    <x v="3"/>
    <x v="0"/>
    <n v="2021"/>
    <x v="0"/>
    <s v="No"/>
    <n v="0"/>
    <n v="1"/>
    <x v="0"/>
    <s v="Career"/>
    <x v="0"/>
    <s v="Exited"/>
    <n v="7.87"/>
    <x v="0"/>
    <s v="Full-Time"/>
    <d v="2021-01-01T00:00:00"/>
    <d v="2021-03-06T00:00:00"/>
    <n v="822000"/>
    <s v="Gurugram"/>
    <s v="Haryana"/>
    <x v="1"/>
    <s v="India"/>
  </r>
  <r>
    <s v="EX00005"/>
    <s v="ARV00704"/>
    <s v="Sreeja Krishnan"/>
    <x v="1"/>
    <x v="3"/>
    <s v="Senior Customer Support Executive"/>
    <d v="2020-05-06T00:00:00"/>
    <d v="2021-01-05T00:00:00"/>
    <x v="4"/>
    <x v="1"/>
    <n v="2021"/>
    <x v="0"/>
    <s v="No"/>
    <n v="0"/>
    <n v="1"/>
    <x v="2"/>
    <s v="Work Environment"/>
    <x v="0"/>
    <s v="Exited"/>
    <n v="6.44"/>
    <x v="0"/>
    <s v="Full-Time"/>
    <d v="2021-01-01T00:00:00"/>
    <d v="2021-02-23T00:00:00"/>
    <n v="388000"/>
    <s v="Chennai"/>
    <s v="Tamil Nadu"/>
    <x v="0"/>
    <s v="India"/>
  </r>
  <r>
    <s v="EX00006"/>
    <s v="ARV00872"/>
    <s v="Sayan Sarkar"/>
    <x v="0"/>
    <x v="2"/>
    <s v="Associate Software Engineer"/>
    <d v="2020-09-07T00:00:00"/>
    <d v="2021-01-15T00:00:00"/>
    <x v="5"/>
    <x v="3"/>
    <n v="2021"/>
    <x v="1"/>
    <s v="No"/>
    <n v="0"/>
    <n v="0"/>
    <x v="3"/>
    <s v="Performance"/>
    <x v="0"/>
    <s v="Exited"/>
    <n v="6.1"/>
    <x v="0"/>
    <s v="Full-Time"/>
    <d v="2021-01-01T00:00:00"/>
    <d v="2021-01-30T00:00:00"/>
    <n v="424000"/>
    <s v="Pune"/>
    <s v="Maharashtra"/>
    <x v="2"/>
    <s v="India"/>
  </r>
  <r>
    <s v="EX00007"/>
    <s v="ARV00830"/>
    <s v="Mariam Pathan"/>
    <x v="1"/>
    <x v="2"/>
    <s v="Lead Software Engineer"/>
    <d v="2020-08-07T00:00:00"/>
    <d v="2021-01-15T00:00:00"/>
    <x v="6"/>
    <x v="2"/>
    <n v="2021"/>
    <x v="0"/>
    <s v="No"/>
    <n v="0"/>
    <n v="1"/>
    <x v="4"/>
    <s v="Work Environment"/>
    <x v="0"/>
    <s v="Exited"/>
    <n v="6.19"/>
    <x v="0"/>
    <s v="Full-Time"/>
    <d v="2021-01-01T00:00:00"/>
    <d v="2021-04-15T00:00:00"/>
    <n v="2012000"/>
    <s v="Bengaluru"/>
    <s v="Karnataka"/>
    <x v="0"/>
    <s v="India"/>
  </r>
  <r>
    <s v="EX00008"/>
    <s v="ARV00747"/>
    <s v="Anil Murthy"/>
    <x v="0"/>
    <x v="4"/>
    <s v="SEO Specialist"/>
    <d v="2020-06-08T00:00:00"/>
    <d v="2021-01-15T00:00:00"/>
    <x v="7"/>
    <x v="0"/>
    <n v="2021"/>
    <x v="0"/>
    <s v="No"/>
    <n v="0"/>
    <n v="1"/>
    <x v="4"/>
    <s v="Work Environment"/>
    <x v="0"/>
    <s v="Exited"/>
    <n v="6.35"/>
    <x v="0"/>
    <s v="Full-Time"/>
    <d v="2021-01-01T00:00:00"/>
    <d v="2021-03-16T00:00:00"/>
    <n v="579000"/>
    <s v="Bengaluru"/>
    <s v="Karnataka"/>
    <x v="0"/>
    <s v="India"/>
  </r>
  <r>
    <s v="EX00009"/>
    <s v="ARV00705"/>
    <s v="Aditya Dixit"/>
    <x v="0"/>
    <x v="5"/>
    <s v="Senior Data Analyst"/>
    <d v="2020-05-08T00:00:00"/>
    <d v="2021-01-18T00:00:00"/>
    <x v="8"/>
    <x v="0"/>
    <n v="2021"/>
    <x v="0"/>
    <s v="No"/>
    <n v="0"/>
    <n v="1"/>
    <x v="2"/>
    <s v="Work Environment"/>
    <x v="0"/>
    <s v="Exited"/>
    <n v="6.44"/>
    <x v="0"/>
    <s v="Full-Time"/>
    <d v="2021-01-01T00:00:00"/>
    <d v="2021-03-19T00:00:00"/>
    <n v="1162000"/>
    <s v="Bengaluru"/>
    <s v="Karnataka"/>
    <x v="0"/>
    <s v="India"/>
  </r>
  <r>
    <s v="EX00010"/>
    <s v="ARV00745"/>
    <s v="Sumit Sethi"/>
    <x v="0"/>
    <x v="6"/>
    <s v="Inside Sales Specialist"/>
    <d v="2020-06-05T00:00:00"/>
    <d v="2021-01-22T00:00:00"/>
    <x v="9"/>
    <x v="0"/>
    <n v="2021"/>
    <x v="0"/>
    <s v="No"/>
    <n v="0"/>
    <n v="1"/>
    <x v="4"/>
    <s v="Work Environment"/>
    <x v="0"/>
    <s v="Exited"/>
    <n v="6.36"/>
    <x v="0"/>
    <s v="Full-Time"/>
    <d v="2021-01-01T00:00:00"/>
    <d v="2021-03-23T00:00:00"/>
    <n v="473000"/>
    <s v="Bengaluru"/>
    <s v="Karnataka"/>
    <x v="0"/>
    <s v="India"/>
  </r>
  <r>
    <s v="EX00011"/>
    <s v="ARV00892"/>
    <s v="Gurjot Gill"/>
    <x v="0"/>
    <x v="4"/>
    <s v="Product Marketing Specialist"/>
    <d v="2020-09-17T00:00:00"/>
    <d v="2021-01-25T00:00:00"/>
    <x v="10"/>
    <x v="0"/>
    <n v="2021"/>
    <x v="0"/>
    <s v="No"/>
    <n v="0"/>
    <n v="1"/>
    <x v="0"/>
    <s v="Career"/>
    <x v="0"/>
    <s v="Exited"/>
    <n v="6.07"/>
    <x v="0"/>
    <s v="Full-Time"/>
    <d v="2021-01-01T00:00:00"/>
    <d v="2021-03-26T00:00:00"/>
    <n v="911000"/>
    <s v="Gurugram"/>
    <s v="Haryana"/>
    <x v="1"/>
    <s v="India"/>
  </r>
  <r>
    <s v="EX00012"/>
    <s v="ARV00242"/>
    <s v="Thomas D'Souza"/>
    <x v="0"/>
    <x v="2"/>
    <s v="Senior Software Engineer"/>
    <d v="2018-10-15T00:00:00"/>
    <d v="2021-01-25T00:00:00"/>
    <x v="10"/>
    <x v="0"/>
    <n v="2021"/>
    <x v="0"/>
    <s v="No"/>
    <n v="0"/>
    <n v="1"/>
    <x v="1"/>
    <s v="Compensation"/>
    <x v="0"/>
    <s v="Exited"/>
    <n v="8"/>
    <x v="0"/>
    <s v="Full-Time"/>
    <d v="2021-01-01T00:00:00"/>
    <d v="2021-03-26T00:00:00"/>
    <n v="1134000"/>
    <s v="Bengaluru"/>
    <s v="Karnataka"/>
    <x v="0"/>
    <s v="India"/>
  </r>
  <r>
    <s v="EX00013"/>
    <s v="ARV00574"/>
    <s v="Shreya Tripathi"/>
    <x v="1"/>
    <x v="2"/>
    <s v="Software Engineer"/>
    <d v="2020-01-13T00:00:00"/>
    <d v="2021-01-27T00:00:00"/>
    <x v="11"/>
    <x v="0"/>
    <n v="2021"/>
    <x v="0"/>
    <s v="No"/>
    <n v="0"/>
    <n v="1"/>
    <x v="0"/>
    <s v="Career"/>
    <x v="0"/>
    <s v="Exited"/>
    <n v="6.75"/>
    <x v="0"/>
    <s v="Full-Time"/>
    <d v="2021-01-01T00:00:00"/>
    <d v="2021-03-28T00:00:00"/>
    <n v="622000"/>
    <s v="Pune"/>
    <s v="Maharashtra"/>
    <x v="2"/>
    <s v="India"/>
  </r>
  <r>
    <s v="EX00014"/>
    <s v="ARV00735"/>
    <s v="Nandini Nair"/>
    <x v="1"/>
    <x v="3"/>
    <s v="Senior Customer Support Executive"/>
    <d v="2020-06-01T00:00:00"/>
    <d v="2021-01-27T00:00:00"/>
    <x v="11"/>
    <x v="0"/>
    <n v="2021"/>
    <x v="0"/>
    <s v="No"/>
    <n v="0"/>
    <n v="1"/>
    <x v="4"/>
    <s v="Work Environment"/>
    <x v="0"/>
    <s v="Exited"/>
    <n v="6.37"/>
    <x v="0"/>
    <s v="Contract"/>
    <d v="2021-01-01T00:00:00"/>
    <d v="2021-03-28T00:00:00"/>
    <n v="410000"/>
    <s v="Chennai"/>
    <s v="Tamil Nadu"/>
    <x v="0"/>
    <s v="India"/>
  </r>
  <r>
    <s v="EX00015"/>
    <s v="ARV00667"/>
    <s v="Aravind Menon"/>
    <x v="0"/>
    <x v="5"/>
    <s v="Senior Data Analyst"/>
    <d v="2020-04-13T00:00:00"/>
    <d v="2021-01-29T00:00:00"/>
    <x v="12"/>
    <x v="0"/>
    <n v="2021"/>
    <x v="0"/>
    <s v="No"/>
    <n v="0"/>
    <n v="1"/>
    <x v="5"/>
    <s v="Personal"/>
    <x v="0"/>
    <s v="Exited"/>
    <n v="6.5"/>
    <x v="0"/>
    <s v="Full-Time"/>
    <d v="2021-01-01T00:00:00"/>
    <d v="2021-03-30T00:00:00"/>
    <n v="1079000"/>
    <s v="Hyderabad"/>
    <s v="Telangana"/>
    <x v="0"/>
    <s v="India"/>
  </r>
  <r>
    <s v="EX00016"/>
    <s v="ARV00262"/>
    <s v="Harini Shankar"/>
    <x v="1"/>
    <x v="1"/>
    <s v="Product Manager"/>
    <d v="2018-11-23T00:00:00"/>
    <d v="2021-01-29T00:00:00"/>
    <x v="3"/>
    <x v="0"/>
    <n v="2021"/>
    <x v="0"/>
    <s v="No"/>
    <n v="0"/>
    <n v="1"/>
    <x v="2"/>
    <s v="Work Environment"/>
    <x v="0"/>
    <s v="Exited"/>
    <n v="7.89"/>
    <x v="0"/>
    <s v="Full-Time"/>
    <d v="2021-01-01T00:00:00"/>
    <d v="2021-03-06T00:00:00"/>
    <n v="1482000"/>
    <s v="Chennai"/>
    <s v="Tamil Nadu"/>
    <x v="0"/>
    <s v="India"/>
  </r>
  <r>
    <s v="EX00017"/>
    <s v="ARV00920"/>
    <s v="Shreyas Kulkarni"/>
    <x v="0"/>
    <x v="1"/>
    <s v="Product Analyst"/>
    <d v="2020-10-05T00:00:00"/>
    <d v="2021-02-01T00:00:00"/>
    <x v="13"/>
    <x v="2"/>
    <n v="2021"/>
    <x v="0"/>
    <s v="No"/>
    <n v="0"/>
    <n v="1"/>
    <x v="1"/>
    <s v="Compensation"/>
    <x v="0"/>
    <s v="Exited"/>
    <n v="6.03"/>
    <x v="0"/>
    <s v="Full-Time"/>
    <d v="2021-01-01T00:00:00"/>
    <d v="2021-04-02T00:00:00"/>
    <n v="406000"/>
    <s v="Noida"/>
    <s v="Uttar Pradesh"/>
    <x v="1"/>
    <s v="India"/>
  </r>
  <r>
    <s v="EX00018"/>
    <s v="ARV00345"/>
    <s v="Tushar Trivedi"/>
    <x v="0"/>
    <x v="2"/>
    <s v="Software Engineer"/>
    <d v="2019-04-02T00:00:00"/>
    <d v="2021-02-01T00:00:00"/>
    <x v="13"/>
    <x v="2"/>
    <n v="2021"/>
    <x v="0"/>
    <s v="No"/>
    <n v="0"/>
    <n v="1"/>
    <x v="6"/>
    <s v="Career"/>
    <x v="0"/>
    <s v="Exited"/>
    <n v="7.54"/>
    <x v="0"/>
    <s v="Full-Time"/>
    <d v="2021-01-01T00:00:00"/>
    <d v="2021-04-02T00:00:00"/>
    <n v="675000"/>
    <s v="Pune"/>
    <s v="Maharashtra"/>
    <x v="2"/>
    <s v="India"/>
  </r>
  <r>
    <s v="EX00019"/>
    <s v="ARV00739"/>
    <s v="Naveen Goud"/>
    <x v="0"/>
    <x v="7"/>
    <s v="Associate QA Engineer"/>
    <d v="2020-06-02T00:00:00"/>
    <d v="2021-02-02T00:00:00"/>
    <x v="14"/>
    <x v="2"/>
    <n v="2021"/>
    <x v="0"/>
    <s v="No"/>
    <n v="0"/>
    <n v="1"/>
    <x v="5"/>
    <s v="Personal"/>
    <x v="0"/>
    <s v="Exited"/>
    <n v="6.37"/>
    <x v="0"/>
    <s v="Full-Time"/>
    <d v="2021-01-01T00:00:00"/>
    <d v="2021-04-03T00:00:00"/>
    <n v="311000"/>
    <s v="Bengaluru"/>
    <s v="Karnataka"/>
    <x v="0"/>
    <s v="India"/>
  </r>
  <r>
    <s v="EX00020"/>
    <s v="ARV00592"/>
    <s v="Ashwini Shinde"/>
    <x v="1"/>
    <x v="2"/>
    <s v="Software Engineer"/>
    <d v="2020-01-27T00:00:00"/>
    <d v="2021-02-03T00:00:00"/>
    <x v="2"/>
    <x v="2"/>
    <n v="2021"/>
    <x v="0"/>
    <s v="No"/>
    <n v="0"/>
    <n v="1"/>
    <x v="7"/>
    <s v="Education"/>
    <x v="0"/>
    <s v="Exited"/>
    <n v="6.72"/>
    <x v="0"/>
    <s v="Full-Time"/>
    <d v="2021-01-01T00:00:00"/>
    <d v="2021-04-04T00:00:00"/>
    <n v="664000"/>
    <s v="Pune"/>
    <s v="Maharashtra"/>
    <x v="2"/>
    <s v="India"/>
  </r>
  <r>
    <s v="EX00021"/>
    <s v="ARV00755"/>
    <s v="Naman Chauhan"/>
    <x v="0"/>
    <x v="3"/>
    <s v="Senior Customer Support Executive"/>
    <d v="2020-06-11T00:00:00"/>
    <d v="2021-02-08T00:00:00"/>
    <x v="15"/>
    <x v="2"/>
    <n v="2021"/>
    <x v="0"/>
    <s v="No"/>
    <n v="0"/>
    <n v="1"/>
    <x v="4"/>
    <s v="Work Environment"/>
    <x v="0"/>
    <s v="Exited"/>
    <n v="6.34"/>
    <x v="0"/>
    <s v="Full-Time"/>
    <d v="2021-01-01T00:00:00"/>
    <d v="2021-04-09T00:00:00"/>
    <n v="410000"/>
    <s v="Chennai"/>
    <s v="Tamil Nadu"/>
    <x v="0"/>
    <s v="India"/>
  </r>
  <r>
    <s v="EX00022"/>
    <s v="ARV00899"/>
    <s v="Supriya Yadav"/>
    <x v="1"/>
    <x v="3"/>
    <s v="Technical Support Engineer"/>
    <d v="2020-09-23T00:00:00"/>
    <d v="2021-02-08T00:00:00"/>
    <x v="8"/>
    <x v="0"/>
    <n v="2021"/>
    <x v="0"/>
    <s v="No"/>
    <n v="0"/>
    <n v="1"/>
    <x v="7"/>
    <s v="Education"/>
    <x v="0"/>
    <s v="Exited"/>
    <n v="6.06"/>
    <x v="0"/>
    <s v="Contract"/>
    <d v="2021-01-01T00:00:00"/>
    <d v="2021-03-19T00:00:00"/>
    <n v="435000"/>
    <s v="Chennai"/>
    <s v="Tamil Nadu"/>
    <x v="0"/>
    <s v="India"/>
  </r>
  <r>
    <s v="EX00023"/>
    <s v="ARV00572"/>
    <s v="Murali Raghavan"/>
    <x v="0"/>
    <x v="2"/>
    <s v="Software Engineer - Mobile"/>
    <d v="2020-01-10T00:00:00"/>
    <d v="2021-02-08T00:00:00"/>
    <x v="15"/>
    <x v="2"/>
    <n v="2021"/>
    <x v="0"/>
    <s v="No"/>
    <n v="0"/>
    <n v="1"/>
    <x v="0"/>
    <s v="Career"/>
    <x v="0"/>
    <s v="Exited"/>
    <n v="6.76"/>
    <x v="0"/>
    <s v="Full-Time"/>
    <d v="2021-01-01T00:00:00"/>
    <d v="2021-04-09T00:00:00"/>
    <n v="595000"/>
    <s v="Noida"/>
    <s v="Uttar Pradesh"/>
    <x v="1"/>
    <s v="India"/>
  </r>
  <r>
    <s v="EX00024"/>
    <s v="ARV00190"/>
    <s v="Nisha Thakkar"/>
    <x v="1"/>
    <x v="3"/>
    <s v="Senior Customer Success Manager"/>
    <d v="2018-06-27T00:00:00"/>
    <d v="2021-02-09T00:00:00"/>
    <x v="16"/>
    <x v="4"/>
    <n v="2021"/>
    <x v="0"/>
    <s v="No"/>
    <n v="0"/>
    <n v="1"/>
    <x v="0"/>
    <s v="Career"/>
    <x v="0"/>
    <s v="Exited"/>
    <n v="8.3000000000000007"/>
    <x v="0"/>
    <s v="Full-Time"/>
    <d v="2021-01-01T00:00:00"/>
    <d v="2021-05-10T00:00:00"/>
    <n v="1208000"/>
    <s v="Pune"/>
    <s v="Maharashtra"/>
    <x v="2"/>
    <s v="India"/>
  </r>
  <r>
    <s v="EX00025"/>
    <s v="ARV00277"/>
    <s v="Tanuja Naik"/>
    <x v="1"/>
    <x v="7"/>
    <s v="QA Engineer"/>
    <d v="2018-12-10T00:00:00"/>
    <d v="2021-02-09T00:00:00"/>
    <x v="17"/>
    <x v="2"/>
    <n v="2021"/>
    <x v="0"/>
    <s v="No"/>
    <n v="0"/>
    <n v="1"/>
    <x v="1"/>
    <s v="Compensation"/>
    <x v="0"/>
    <s v="Exited"/>
    <n v="7.85"/>
    <x v="0"/>
    <s v="Full-Time"/>
    <d v="2021-01-01T00:00:00"/>
    <d v="2021-04-10T00:00:00"/>
    <n v="546000"/>
    <s v="Bengaluru"/>
    <s v="Karnataka"/>
    <x v="0"/>
    <s v="India"/>
  </r>
  <r>
    <s v="EX00026"/>
    <s v="ARV00523"/>
    <s v="Nandini Natarajan"/>
    <x v="1"/>
    <x v="3"/>
    <s v="Customer Support Executive"/>
    <d v="2019-11-25T00:00:00"/>
    <d v="2021-02-09T00:00:00"/>
    <x v="18"/>
    <x v="0"/>
    <n v="2021"/>
    <x v="0"/>
    <s v="No"/>
    <n v="0"/>
    <n v="1"/>
    <x v="7"/>
    <s v="Education"/>
    <x v="0"/>
    <s v="Exited"/>
    <n v="6.89"/>
    <x v="0"/>
    <s v="Contract"/>
    <d v="2021-01-01T00:00:00"/>
    <d v="2021-03-24T00:00:00"/>
    <n v="227000"/>
    <s v="Chennai"/>
    <s v="Tamil Nadu"/>
    <x v="0"/>
    <s v="India"/>
  </r>
  <r>
    <s v="EX00027"/>
    <s v="ARV00214"/>
    <s v="Vishnu Mohan"/>
    <x v="0"/>
    <x v="4"/>
    <s v="Product Marketing Specialist"/>
    <d v="2018-08-13T00:00:00"/>
    <d v="2021-02-15T00:00:00"/>
    <x v="19"/>
    <x v="2"/>
    <n v="2021"/>
    <x v="0"/>
    <s v="No"/>
    <n v="0"/>
    <n v="1"/>
    <x v="8"/>
    <s v="Personal"/>
    <x v="0"/>
    <s v="Exited"/>
    <n v="8.17"/>
    <x v="0"/>
    <s v="Full-Time"/>
    <d v="2021-01-01T00:00:00"/>
    <d v="2021-04-16T00:00:00"/>
    <n v="1010000"/>
    <s v="Bengaluru"/>
    <s v="Karnataka"/>
    <x v="0"/>
    <s v="India"/>
  </r>
  <r>
    <s v="EX00028"/>
    <s v="ARV00411"/>
    <s v="Swetha Mohan"/>
    <x v="1"/>
    <x v="3"/>
    <s v="Customer Success Manager"/>
    <d v="2019-07-12T00:00:00"/>
    <d v="2021-02-15T00:00:00"/>
    <x v="20"/>
    <x v="0"/>
    <n v="2021"/>
    <x v="0"/>
    <s v="No"/>
    <n v="0"/>
    <n v="1"/>
    <x v="4"/>
    <s v="Work Environment"/>
    <x v="0"/>
    <s v="Exited"/>
    <n v="7.26"/>
    <x v="0"/>
    <s v="Full-Time"/>
    <d v="2021-01-01T00:00:00"/>
    <d v="2021-03-18T00:00:00"/>
    <n v="681000"/>
    <s v="Chennai"/>
    <s v="Tamil Nadu"/>
    <x v="0"/>
    <s v="India"/>
  </r>
  <r>
    <s v="EX00029"/>
    <s v="ARV00875"/>
    <s v="Varsha Vora"/>
    <x v="1"/>
    <x v="2"/>
    <s v="Associate Software Engineer"/>
    <d v="2020-09-07T00:00:00"/>
    <d v="2021-02-17T00:00:00"/>
    <x v="21"/>
    <x v="2"/>
    <n v="2021"/>
    <x v="0"/>
    <s v="No"/>
    <n v="0"/>
    <n v="1"/>
    <x v="7"/>
    <s v="Education"/>
    <x v="0"/>
    <s v="Exited"/>
    <n v="6.1"/>
    <x v="0"/>
    <s v="Full-Time"/>
    <d v="2021-01-01T00:00:00"/>
    <d v="2021-04-18T00:00:00"/>
    <n v="388000"/>
    <s v="Pune"/>
    <s v="Maharashtra"/>
    <x v="2"/>
    <s v="India"/>
  </r>
  <r>
    <s v="EX00030"/>
    <s v="ARV00101"/>
    <s v="Sagar Kadam"/>
    <x v="0"/>
    <x v="0"/>
    <s v="Facilities Coordinator"/>
    <d v="2017-08-16T00:00:00"/>
    <d v="2021-02-17T00:00:00"/>
    <x v="9"/>
    <x v="0"/>
    <n v="2021"/>
    <x v="0"/>
    <s v="No"/>
    <n v="0"/>
    <n v="1"/>
    <x v="0"/>
    <s v="Career"/>
    <x v="0"/>
    <s v="Exited"/>
    <n v="9.16"/>
    <x v="0"/>
    <s v="Full-Time"/>
    <d v="2021-01-01T00:00:00"/>
    <d v="2021-03-23T00:00:00"/>
    <n v="407000"/>
    <s v="Hyderabad"/>
    <s v="Telangana"/>
    <x v="0"/>
    <s v="India"/>
  </r>
  <r>
    <s v="EX00031"/>
    <s v="ARV00754"/>
    <s v="Ankita Saha"/>
    <x v="1"/>
    <x v="3"/>
    <s v="Customer Success Manager"/>
    <d v="2020-06-11T00:00:00"/>
    <d v="2021-02-22T00:00:00"/>
    <x v="22"/>
    <x v="2"/>
    <n v="2021"/>
    <x v="0"/>
    <s v="No"/>
    <n v="0"/>
    <n v="1"/>
    <x v="4"/>
    <s v="Work Environment"/>
    <x v="0"/>
    <s v="Exited"/>
    <n v="6.34"/>
    <x v="0"/>
    <s v="Full-Time"/>
    <d v="2021-01-01T00:00:00"/>
    <d v="2021-04-23T00:00:00"/>
    <n v="682000"/>
    <s v="Bengaluru"/>
    <s v="Karnataka"/>
    <x v="0"/>
    <s v="India"/>
  </r>
  <r>
    <s v="EX00032"/>
    <s v="ARV00681"/>
    <s v="Shreyas Parekh"/>
    <x v="0"/>
    <x v="8"/>
    <s v="Accounts Associate"/>
    <d v="2020-04-23T00:00:00"/>
    <d v="2021-02-22T00:00:00"/>
    <x v="22"/>
    <x v="2"/>
    <n v="2021"/>
    <x v="0"/>
    <s v="No"/>
    <n v="0"/>
    <n v="1"/>
    <x v="9"/>
    <s v="Personal"/>
    <x v="0"/>
    <s v="Exited"/>
    <n v="6.48"/>
    <x v="0"/>
    <s v="Full-Time"/>
    <d v="2021-01-01T00:00:00"/>
    <d v="2021-04-23T00:00:00"/>
    <n v="308000"/>
    <s v="Pune"/>
    <s v="Maharashtra"/>
    <x v="2"/>
    <s v="India"/>
  </r>
  <r>
    <s v="EX00033"/>
    <s v="ARV00617"/>
    <s v="Owais Sayyed"/>
    <x v="0"/>
    <x v="2"/>
    <s v="Senior Software Engineer - Mobile"/>
    <d v="2020-02-24T00:00:00"/>
    <d v="2021-02-23T00:00:00"/>
    <x v="23"/>
    <x v="2"/>
    <n v="2021"/>
    <x v="0"/>
    <s v="No"/>
    <n v="0"/>
    <n v="1"/>
    <x v="1"/>
    <s v="Compensation"/>
    <x v="0"/>
    <s v="Exited"/>
    <n v="6.64"/>
    <x v="0"/>
    <s v="Full-Time"/>
    <d v="2021-01-01T00:00:00"/>
    <d v="2021-04-07T00:00:00"/>
    <n v="1055000"/>
    <s v="Hyderabad"/>
    <s v="Telangana"/>
    <x v="0"/>
    <s v="India"/>
  </r>
  <r>
    <s v="EX00034"/>
    <s v="ARV00931"/>
    <s v="Mahesh Patil"/>
    <x v="0"/>
    <x v="3"/>
    <s v="Customer Success Manager"/>
    <d v="2020-10-12T00:00:00"/>
    <d v="2021-02-24T00:00:00"/>
    <x v="24"/>
    <x v="2"/>
    <n v="2021"/>
    <x v="0"/>
    <s v="No"/>
    <n v="0"/>
    <n v="1"/>
    <x v="1"/>
    <s v="Compensation"/>
    <x v="0"/>
    <s v="Exited"/>
    <n v="6.01"/>
    <x v="0"/>
    <s v="Full-Time"/>
    <d v="2021-01-01T00:00:00"/>
    <d v="2021-04-25T00:00:00"/>
    <n v="677000"/>
    <s v="Pune"/>
    <s v="Maharashtra"/>
    <x v="2"/>
    <s v="India"/>
  </r>
  <r>
    <s v="EX00035"/>
    <s v="ARV00081"/>
    <s v="Navya Murthy"/>
    <x v="1"/>
    <x v="2"/>
    <s v="Lead Software Engineer"/>
    <d v="2017-05-22T00:00:00"/>
    <d v="2021-02-26T00:00:00"/>
    <x v="25"/>
    <x v="4"/>
    <n v="2021"/>
    <x v="0"/>
    <s v="No"/>
    <n v="0"/>
    <n v="1"/>
    <x v="0"/>
    <s v="Career"/>
    <x v="0"/>
    <s v="Exited"/>
    <n v="9.4"/>
    <x v="0"/>
    <s v="Full-Time"/>
    <d v="2021-01-01T00:00:00"/>
    <d v="2021-05-27T00:00:00"/>
    <n v="1900000"/>
    <s v="Bengaluru"/>
    <s v="Karnataka"/>
    <x v="0"/>
    <s v="India"/>
  </r>
  <r>
    <s v="EX00036"/>
    <s v="ARV00250"/>
    <s v="Abhilash Chowdary"/>
    <x v="0"/>
    <x v="7"/>
    <s v="Senior QA Engineer"/>
    <d v="2018-11-05T00:00:00"/>
    <d v="2021-03-02T00:00:00"/>
    <x v="26"/>
    <x v="4"/>
    <n v="2021"/>
    <x v="0"/>
    <s v="No"/>
    <n v="0"/>
    <n v="1"/>
    <x v="5"/>
    <s v="Personal"/>
    <x v="0"/>
    <s v="Exited"/>
    <n v="7.94"/>
    <x v="0"/>
    <s v="Full-Time"/>
    <d v="2021-01-01T00:00:00"/>
    <d v="2021-05-01T00:00:00"/>
    <n v="924000"/>
    <s v="Chennai"/>
    <s v="Tamil Nadu"/>
    <x v="0"/>
    <s v="India"/>
  </r>
  <r>
    <s v="EX00037"/>
    <s v="ARV00104"/>
    <s v="Aditya Patil"/>
    <x v="0"/>
    <x v="2"/>
    <s v="Senior Software Engineer - Frontend"/>
    <d v="2017-08-23T00:00:00"/>
    <d v="2021-03-06T00:00:00"/>
    <x v="3"/>
    <x v="0"/>
    <n v="2021"/>
    <x v="1"/>
    <s v="No"/>
    <n v="0"/>
    <n v="0"/>
    <x v="10"/>
    <s v="Conduct"/>
    <x v="0"/>
    <s v="Exited"/>
    <n v="9.15"/>
    <x v="0"/>
    <s v="Full-Time"/>
    <d v="2021-01-01T00:00:00"/>
    <d v="2021-03-06T00:00:00"/>
    <n v="1112000"/>
    <s v="Pune"/>
    <s v="Maharashtra"/>
    <x v="2"/>
    <s v="India"/>
  </r>
  <r>
    <s v="EX00038"/>
    <s v="ARV00461"/>
    <s v="Manasi Jadhav"/>
    <x v="1"/>
    <x v="3"/>
    <s v="Senior Customer Support Executive"/>
    <d v="2019-09-16T00:00:00"/>
    <d v="2021-03-12T00:00:00"/>
    <x v="27"/>
    <x v="4"/>
    <n v="2021"/>
    <x v="0"/>
    <s v="No"/>
    <n v="0"/>
    <n v="1"/>
    <x v="2"/>
    <s v="Work Environment"/>
    <x v="0"/>
    <s v="Exited"/>
    <n v="7.08"/>
    <x v="0"/>
    <s v="Full-Time"/>
    <d v="2021-01-01T00:00:00"/>
    <d v="2021-05-11T00:00:00"/>
    <n v="359000"/>
    <s v="Pune"/>
    <s v="Maharashtra"/>
    <x v="2"/>
    <s v="India"/>
  </r>
  <r>
    <s v="EX00039"/>
    <s v="ARV00862"/>
    <s v="Ravi Naidu"/>
    <x v="0"/>
    <x v="1"/>
    <s v="Business Analyst"/>
    <d v="2020-09-01T00:00:00"/>
    <d v="2021-03-15T00:00:00"/>
    <x v="28"/>
    <x v="4"/>
    <n v="2021"/>
    <x v="0"/>
    <s v="No"/>
    <n v="0"/>
    <n v="1"/>
    <x v="4"/>
    <s v="Work Environment"/>
    <x v="0"/>
    <s v="Exited"/>
    <n v="6.12"/>
    <x v="0"/>
    <s v="Full-Time"/>
    <d v="2021-01-01T00:00:00"/>
    <d v="2021-05-14T00:00:00"/>
    <n v="758000"/>
    <s v="Hyderabad"/>
    <s v="Telangana"/>
    <x v="0"/>
    <s v="India"/>
  </r>
  <r>
    <s v="EX00040"/>
    <s v="ARV00715"/>
    <s v="Hemant Sethi"/>
    <x v="0"/>
    <x v="2"/>
    <s v="Software Engineer"/>
    <d v="2020-05-18T00:00:00"/>
    <d v="2021-03-15T00:00:00"/>
    <x v="28"/>
    <x v="4"/>
    <n v="2021"/>
    <x v="0"/>
    <s v="No"/>
    <n v="0"/>
    <n v="1"/>
    <x v="1"/>
    <s v="Compensation"/>
    <x v="0"/>
    <s v="Exited"/>
    <n v="6.41"/>
    <x v="0"/>
    <s v="Full-Time"/>
    <d v="2021-01-01T00:00:00"/>
    <d v="2021-05-14T00:00:00"/>
    <n v="658000"/>
    <s v="Pune"/>
    <s v="Maharashtra"/>
    <x v="2"/>
    <s v="India"/>
  </r>
  <r>
    <s v="EX00041"/>
    <s v="ARV00188"/>
    <s v="Jatin Chopra"/>
    <x v="0"/>
    <x v="2"/>
    <s v="Engineering Manager"/>
    <d v="2018-06-25T00:00:00"/>
    <d v="2021-03-15T00:00:00"/>
    <x v="29"/>
    <x v="2"/>
    <n v="2021"/>
    <x v="0"/>
    <s v="No"/>
    <n v="0"/>
    <n v="1"/>
    <x v="1"/>
    <s v="Compensation"/>
    <x v="0"/>
    <s v="Exited"/>
    <n v="8.31"/>
    <x v="0"/>
    <s v="Full-Time"/>
    <d v="2021-01-01T00:00:00"/>
    <d v="2021-04-06T00:00:00"/>
    <n v="2733000"/>
    <s v="Bengaluru"/>
    <s v="Karnataka"/>
    <x v="0"/>
    <s v="India"/>
  </r>
  <r>
    <s v="EX00042"/>
    <s v="ARV00708"/>
    <s v="Yash Jha"/>
    <x v="0"/>
    <x v="6"/>
    <s v="Senior Business Development Executive"/>
    <d v="2020-05-11T00:00:00"/>
    <d v="2021-03-15T00:00:00"/>
    <x v="28"/>
    <x v="4"/>
    <n v="2021"/>
    <x v="0"/>
    <s v="No"/>
    <n v="0"/>
    <n v="1"/>
    <x v="1"/>
    <s v="Compensation"/>
    <x v="0"/>
    <s v="Exited"/>
    <n v="6.43"/>
    <x v="0"/>
    <s v="Full-Time"/>
    <d v="2021-01-01T00:00:00"/>
    <d v="2021-05-14T00:00:00"/>
    <n v="866000"/>
    <s v="Bengaluru"/>
    <s v="Karnataka"/>
    <x v="0"/>
    <s v="India"/>
  </r>
  <r>
    <s v="EX00043"/>
    <s v="ARV00443"/>
    <s v="Nadeem Qureshi"/>
    <x v="0"/>
    <x v="2"/>
    <s v="Software Engineer"/>
    <d v="2019-08-26T00:00:00"/>
    <d v="2021-03-16T00:00:00"/>
    <x v="30"/>
    <x v="4"/>
    <n v="2021"/>
    <x v="0"/>
    <s v="No"/>
    <n v="0"/>
    <n v="1"/>
    <x v="1"/>
    <s v="Compensation"/>
    <x v="0"/>
    <s v="Exited"/>
    <n v="7.14"/>
    <x v="0"/>
    <s v="Full-Time"/>
    <d v="2021-01-01T00:00:00"/>
    <d v="2021-05-15T00:00:00"/>
    <n v="598000"/>
    <s v="Noida"/>
    <s v="Uttar Pradesh"/>
    <x v="1"/>
    <s v="India"/>
  </r>
  <r>
    <s v="EX00044"/>
    <s v="ARV00717"/>
    <s v="Mohammed Hussain"/>
    <x v="0"/>
    <x v="3"/>
    <s v="Customer Success Manager"/>
    <d v="2020-05-20T00:00:00"/>
    <d v="2021-03-18T00:00:00"/>
    <x v="31"/>
    <x v="4"/>
    <n v="2021"/>
    <x v="0"/>
    <s v="No"/>
    <n v="0"/>
    <n v="1"/>
    <x v="0"/>
    <s v="Career"/>
    <x v="0"/>
    <s v="Exited"/>
    <n v="6.4"/>
    <x v="0"/>
    <s v="Full-Time"/>
    <d v="2021-01-01T00:00:00"/>
    <d v="2021-05-17T00:00:00"/>
    <n v="541000"/>
    <s v="Chennai"/>
    <s v="Tamil Nadu"/>
    <x v="0"/>
    <s v="India"/>
  </r>
  <r>
    <s v="EX00045"/>
    <s v="ARV00496"/>
    <s v="Sandeep Hebbar"/>
    <x v="0"/>
    <x v="2"/>
    <s v="Senior Software Engineer"/>
    <d v="2019-10-21T00:00:00"/>
    <d v="2021-03-22T00:00:00"/>
    <x v="32"/>
    <x v="4"/>
    <n v="2021"/>
    <x v="0"/>
    <s v="No"/>
    <n v="0"/>
    <n v="1"/>
    <x v="9"/>
    <s v="Personal"/>
    <x v="0"/>
    <s v="Exited"/>
    <n v="6.98"/>
    <x v="0"/>
    <s v="Full-Time"/>
    <d v="2021-01-01T00:00:00"/>
    <d v="2021-05-21T00:00:00"/>
    <n v="1377000"/>
    <s v="Hyderabad"/>
    <s v="Telangana"/>
    <x v="0"/>
    <s v="India"/>
  </r>
  <r>
    <s v="EX00046"/>
    <s v="ARV00368"/>
    <s v="Karthik Kurup"/>
    <x v="0"/>
    <x v="0"/>
    <s v="Senior Admin Executive"/>
    <d v="2019-05-06T00:00:00"/>
    <d v="2021-03-24T00:00:00"/>
    <x v="33"/>
    <x v="4"/>
    <n v="2021"/>
    <x v="0"/>
    <s v="No"/>
    <n v="0"/>
    <n v="1"/>
    <x v="1"/>
    <s v="Compensation"/>
    <x v="0"/>
    <s v="Exited"/>
    <n v="7.44"/>
    <x v="0"/>
    <s v="Full-Time"/>
    <d v="2021-01-01T00:00:00"/>
    <d v="2021-05-23T00:00:00"/>
    <n v="303000"/>
    <s v="Chennai"/>
    <s v="Tamil Nadu"/>
    <x v="0"/>
    <s v="India"/>
  </r>
  <r>
    <s v="EX00047"/>
    <s v="ARV00630"/>
    <s v="Naman Gupta"/>
    <x v="0"/>
    <x v="2"/>
    <s v="Senior Software Engineer - Frontend"/>
    <d v="2020-03-06T00:00:00"/>
    <d v="2021-03-25T00:00:00"/>
    <x v="34"/>
    <x v="4"/>
    <n v="2021"/>
    <x v="0"/>
    <s v="No"/>
    <n v="0"/>
    <n v="1"/>
    <x v="8"/>
    <s v="Personal"/>
    <x v="0"/>
    <s v="Exited"/>
    <n v="6.61"/>
    <x v="0"/>
    <s v="Full-Time"/>
    <d v="2021-01-01T00:00:00"/>
    <d v="2021-05-24T00:00:00"/>
    <n v="951000"/>
    <s v="Gurugram"/>
    <s v="Haryana"/>
    <x v="1"/>
    <s v="India"/>
  </r>
  <r>
    <s v="EX00048"/>
    <s v="ARV00105"/>
    <s v="Shahid Qureshi"/>
    <x v="0"/>
    <x v="3"/>
    <s v="Customer Success Manager"/>
    <d v="2017-08-25T00:00:00"/>
    <d v="2021-03-25T00:00:00"/>
    <x v="35"/>
    <x v="2"/>
    <n v="2021"/>
    <x v="0"/>
    <s v="No"/>
    <n v="0"/>
    <n v="1"/>
    <x v="1"/>
    <s v="Compensation"/>
    <x v="0"/>
    <s v="Exited"/>
    <n v="9.14"/>
    <x v="0"/>
    <s v="Full-Time"/>
    <d v="2021-01-01T00:00:00"/>
    <d v="2021-04-28T00:00:00"/>
    <n v="642000"/>
    <s v="Noida"/>
    <s v="Uttar Pradesh"/>
    <x v="1"/>
    <s v="India"/>
  </r>
  <r>
    <s v="EX00049"/>
    <s v="ARV00796"/>
    <s v="Girish Yadav"/>
    <x v="0"/>
    <x v="2"/>
    <s v="Associate Software Engineer"/>
    <d v="2020-07-13T00:00:00"/>
    <d v="2021-03-25T00:00:00"/>
    <x v="34"/>
    <x v="4"/>
    <n v="2021"/>
    <x v="0"/>
    <s v="No"/>
    <n v="0"/>
    <n v="1"/>
    <x v="4"/>
    <s v="Work Environment"/>
    <x v="0"/>
    <s v="Exited"/>
    <n v="6.26"/>
    <x v="0"/>
    <s v="Full-Time"/>
    <d v="2021-01-01T00:00:00"/>
    <d v="2021-05-24T00:00:00"/>
    <n v="358000"/>
    <s v="Bengaluru"/>
    <s v="Karnataka"/>
    <x v="0"/>
    <s v="India"/>
  </r>
  <r>
    <s v="EX00050"/>
    <s v="ARV00198"/>
    <s v="Vidhya Nair"/>
    <x v="1"/>
    <x v="4"/>
    <s v="Digital Marketing Executive"/>
    <d v="2018-07-23T00:00:00"/>
    <d v="2021-03-26T00:00:00"/>
    <x v="19"/>
    <x v="2"/>
    <n v="2021"/>
    <x v="0"/>
    <s v="No"/>
    <n v="0"/>
    <n v="1"/>
    <x v="0"/>
    <s v="Career"/>
    <x v="0"/>
    <s v="Exited"/>
    <n v="8.23"/>
    <x v="0"/>
    <s v="Full-Time"/>
    <d v="2021-01-01T00:00:00"/>
    <d v="2021-04-16T00:00:00"/>
    <n v="503000"/>
    <s v="Chennai"/>
    <s v="Tamil Nadu"/>
    <x v="0"/>
    <s v="India"/>
  </r>
  <r>
    <s v="EX00051"/>
    <s v="ARV00382"/>
    <s v="Sameer Kale"/>
    <x v="0"/>
    <x v="5"/>
    <s v="Data Analyst"/>
    <d v="2019-05-29T00:00:00"/>
    <d v="2021-03-30T00:00:00"/>
    <x v="36"/>
    <x v="4"/>
    <n v="2021"/>
    <x v="0"/>
    <s v="No"/>
    <n v="0"/>
    <n v="1"/>
    <x v="0"/>
    <s v="Career"/>
    <x v="0"/>
    <s v="Exited"/>
    <n v="7.38"/>
    <x v="0"/>
    <s v="Full-Time"/>
    <d v="2021-01-01T00:00:00"/>
    <d v="2021-05-29T00:00:00"/>
    <n v="754000"/>
    <s v="Pune"/>
    <s v="Maharashtra"/>
    <x v="2"/>
    <s v="India"/>
  </r>
  <r>
    <s v="EX00052"/>
    <s v="ARV00132"/>
    <s v="Karthik Acharya"/>
    <x v="0"/>
    <x v="2"/>
    <s v="Senior Software Engineer - Mobile"/>
    <d v="2018-01-11T00:00:00"/>
    <d v="2021-03-30T00:00:00"/>
    <x v="36"/>
    <x v="4"/>
    <n v="2021"/>
    <x v="0"/>
    <s v="No"/>
    <n v="0"/>
    <n v="1"/>
    <x v="1"/>
    <s v="Compensation"/>
    <x v="0"/>
    <s v="Exited"/>
    <n v="8.76"/>
    <x v="0"/>
    <s v="Full-Time"/>
    <d v="2021-01-01T00:00:00"/>
    <d v="2021-05-29T00:00:00"/>
    <n v="1115000"/>
    <s v="Hyderabad"/>
    <s v="Telangana"/>
    <x v="0"/>
    <s v="India"/>
  </r>
  <r>
    <s v="EX00053"/>
    <s v="ARV00413"/>
    <s v="Chaitanya Acharya"/>
    <x v="0"/>
    <x v="7"/>
    <s v="Automation Test Engineer"/>
    <d v="2019-07-15T00:00:00"/>
    <d v="2021-03-30T00:00:00"/>
    <x v="36"/>
    <x v="4"/>
    <n v="2021"/>
    <x v="0"/>
    <s v="No"/>
    <n v="0"/>
    <n v="1"/>
    <x v="0"/>
    <s v="Career"/>
    <x v="0"/>
    <s v="Exited"/>
    <n v="7.25"/>
    <x v="0"/>
    <s v="Contract"/>
    <d v="2021-01-01T00:00:00"/>
    <d v="2021-05-29T00:00:00"/>
    <n v="547000"/>
    <s v="Bengaluru"/>
    <s v="Karnataka"/>
    <x v="0"/>
    <s v="India"/>
  </r>
  <r>
    <s v="EX00054"/>
    <s v="ARV00591"/>
    <s v="Bhavya Goud"/>
    <x v="1"/>
    <x v="1"/>
    <s v="Product Analyst"/>
    <d v="2020-01-27T00:00:00"/>
    <d v="2021-04-05T00:00:00"/>
    <x v="37"/>
    <x v="4"/>
    <n v="2021"/>
    <x v="0"/>
    <s v="No"/>
    <n v="0"/>
    <n v="1"/>
    <x v="7"/>
    <s v="Education"/>
    <x v="1"/>
    <s v="Exited"/>
    <n v="6.72"/>
    <x v="0"/>
    <s v="Full-Time"/>
    <d v="2021-01-01T00:00:00"/>
    <d v="2021-03-31T00:00:00"/>
    <n v="333000"/>
    <s v="Hyderabad"/>
    <s v="Telangana"/>
    <x v="0"/>
    <s v="India"/>
  </r>
  <r>
    <s v="EX00055"/>
    <s v="ARV00674"/>
    <s v="Payal Chaudhary"/>
    <x v="1"/>
    <x v="3"/>
    <s v="Customer Support Executive"/>
    <d v="2020-04-17T00:00:00"/>
    <d v="2021-04-05T00:00:00"/>
    <x v="38"/>
    <x v="5"/>
    <n v="2021"/>
    <x v="0"/>
    <s v="No"/>
    <n v="0"/>
    <n v="1"/>
    <x v="7"/>
    <s v="Education"/>
    <x v="2"/>
    <s v="Exited"/>
    <n v="6.49"/>
    <x v="0"/>
    <s v="Contract"/>
    <d v="2021-01-01T00:00:00"/>
    <d v="2021-03-31T00:00:00"/>
    <n v="224000"/>
    <s v="Bengaluru"/>
    <s v="Karnataka"/>
    <x v="0"/>
    <s v="India"/>
  </r>
  <r>
    <s v="EX00056"/>
    <s v="ARV00580"/>
    <s v="Nilesh Patel"/>
    <x v="0"/>
    <x v="9"/>
    <s v="IT Support Associate"/>
    <d v="2020-01-20T00:00:00"/>
    <d v="2021-04-05T00:00:00"/>
    <x v="38"/>
    <x v="5"/>
    <n v="2021"/>
    <x v="0"/>
    <s v="Yes"/>
    <n v="1"/>
    <n v="1"/>
    <x v="0"/>
    <s v="Career"/>
    <x v="3"/>
    <s v="Exited"/>
    <n v="6.73"/>
    <x v="0"/>
    <s v="Full-Time"/>
    <d v="2021-01-01T00:00:00"/>
    <d v="2021-03-31T00:00:00"/>
    <n v="360000"/>
    <s v="Pune"/>
    <s v="Maharashtra"/>
    <x v="2"/>
    <s v="India"/>
  </r>
  <r>
    <s v="EX00057"/>
    <s v="ARV00548"/>
    <s v="Sreejith Iyengar"/>
    <x v="0"/>
    <x v="3"/>
    <s v="Senior Customer Support Executive"/>
    <d v="2019-12-17T00:00:00"/>
    <d v="2021-04-05T00:00:00"/>
    <x v="39"/>
    <x v="4"/>
    <n v="2021"/>
    <x v="0"/>
    <s v="No"/>
    <n v="0"/>
    <n v="1"/>
    <x v="7"/>
    <s v="Education"/>
    <x v="2"/>
    <s v="Exited"/>
    <n v="6.83"/>
    <x v="0"/>
    <s v="Full-Time"/>
    <d v="2021-01-01T00:00:00"/>
    <d v="2021-03-31T00:00:00"/>
    <n v="322000"/>
    <s v="Chennai"/>
    <s v="Tamil Nadu"/>
    <x v="0"/>
    <s v="India"/>
  </r>
  <r>
    <s v="EX00058"/>
    <s v="ARV00339"/>
    <s v="Bhagyashree Bhosale"/>
    <x v="1"/>
    <x v="6"/>
    <s v="Regional Sales Manager"/>
    <d v="2019-03-20T00:00:00"/>
    <d v="2021-04-07T00:00:00"/>
    <x v="40"/>
    <x v="4"/>
    <n v="2021"/>
    <x v="1"/>
    <s v="No"/>
    <n v="0"/>
    <n v="0"/>
    <x v="11"/>
    <s v="Performance"/>
    <x v="4"/>
    <s v="Exited"/>
    <n v="7.57"/>
    <x v="0"/>
    <s v="Full-Time"/>
    <d v="2021-01-01T00:00:00"/>
    <d v="2021-05-07T00:00:00"/>
    <n v="2190000"/>
    <s v="Pune"/>
    <s v="Maharashtra"/>
    <x v="2"/>
    <s v="India"/>
  </r>
  <r>
    <s v="EX00059"/>
    <s v="ARV00888"/>
    <s v="Wasim Hussain"/>
    <x v="0"/>
    <x v="5"/>
    <s v="Data Analyst"/>
    <d v="2020-09-14T00:00:00"/>
    <d v="2021-04-09T00:00:00"/>
    <x v="15"/>
    <x v="2"/>
    <n v="2021"/>
    <x v="1"/>
    <s v="No"/>
    <n v="0"/>
    <n v="0"/>
    <x v="12"/>
    <s v="Conduct"/>
    <x v="2"/>
    <s v="Exited"/>
    <n v="6.08"/>
    <x v="0"/>
    <s v="Full-Time"/>
    <d v="2021-01-01T00:00:00"/>
    <d v="2021-03-31T00:00:00"/>
    <n v="712000"/>
    <s v="Bengaluru"/>
    <s v="Karnataka"/>
    <x v="0"/>
    <s v="India"/>
  </r>
  <r>
    <s v="EX00060"/>
    <s v="ARV00063"/>
    <s v="Harish Rao"/>
    <x v="0"/>
    <x v="9"/>
    <s v="Senior DevOps Engineer"/>
    <d v="2016-11-29T00:00:00"/>
    <d v="2021-04-12T00:00:00"/>
    <x v="41"/>
    <x v="5"/>
    <n v="2021"/>
    <x v="0"/>
    <s v="No"/>
    <n v="0"/>
    <n v="1"/>
    <x v="4"/>
    <s v="Work Environment"/>
    <x v="1"/>
    <s v="Exited"/>
    <n v="9.8699999999999992"/>
    <x v="0"/>
    <s v="Full-Time"/>
    <d v="2021-01-01T00:00:00"/>
    <d v="2021-03-31T00:00:00"/>
    <n v="1178000"/>
    <s v="Hyderabad"/>
    <s v="Telangana"/>
    <x v="0"/>
    <s v="India"/>
  </r>
  <r>
    <s v="EX00061"/>
    <s v="ARV00460"/>
    <s v="Vinay Murthy"/>
    <x v="0"/>
    <x v="2"/>
    <s v="Senior Software Engineer - Frontend"/>
    <d v="2019-09-16T00:00:00"/>
    <d v="2021-04-12T00:00:00"/>
    <x v="41"/>
    <x v="5"/>
    <n v="2021"/>
    <x v="0"/>
    <s v="No"/>
    <n v="0"/>
    <n v="1"/>
    <x v="4"/>
    <s v="Work Environment"/>
    <x v="4"/>
    <s v="Exited"/>
    <n v="7.08"/>
    <x v="0"/>
    <s v="Full-Time"/>
    <d v="2021-01-01T00:00:00"/>
    <d v="2021-06-11T00:00:00"/>
    <n v="1269000"/>
    <s v="Hyderabad"/>
    <s v="Telangana"/>
    <x v="0"/>
    <s v="India"/>
  </r>
  <r>
    <s v="EX00062"/>
    <s v="ARV00819"/>
    <s v="Gurleen Sidhu"/>
    <x v="1"/>
    <x v="3"/>
    <s v="Customer Support Executive"/>
    <d v="2020-08-03T00:00:00"/>
    <d v="2021-04-12T00:00:00"/>
    <x v="41"/>
    <x v="5"/>
    <n v="2021"/>
    <x v="0"/>
    <s v="No"/>
    <n v="0"/>
    <n v="1"/>
    <x v="1"/>
    <s v="Compensation"/>
    <x v="2"/>
    <s v="Exited"/>
    <n v="6.2"/>
    <x v="0"/>
    <s v="Full-Time"/>
    <d v="2021-01-01T00:00:00"/>
    <d v="2021-03-31T00:00:00"/>
    <n v="221000"/>
    <s v="Pune"/>
    <s v="Maharashtra"/>
    <x v="2"/>
    <s v="India"/>
  </r>
  <r>
    <s v="EX00063"/>
    <s v="ARV00260"/>
    <s v="Kiranjeet Gill"/>
    <x v="1"/>
    <x v="2"/>
    <s v="Senior Software Engineer - Mobile"/>
    <d v="2018-11-22T00:00:00"/>
    <d v="2021-04-14T00:00:00"/>
    <x v="42"/>
    <x v="5"/>
    <n v="2021"/>
    <x v="0"/>
    <s v="No"/>
    <n v="0"/>
    <n v="1"/>
    <x v="1"/>
    <s v="Compensation"/>
    <x v="2"/>
    <s v="Exited"/>
    <n v="7.9"/>
    <x v="0"/>
    <s v="Full-Time"/>
    <d v="2021-01-01T00:00:00"/>
    <d v="2021-03-31T00:00:00"/>
    <n v="1011000"/>
    <s v="Pune"/>
    <s v="Maharashtra"/>
    <x v="2"/>
    <s v="India"/>
  </r>
  <r>
    <s v="EX00064"/>
    <s v="ARV00654"/>
    <s v="Aravind Mohan"/>
    <x v="0"/>
    <x v="3"/>
    <s v="Technical Support Engineer"/>
    <d v="2020-03-25T00:00:00"/>
    <d v="2021-04-15T00:00:00"/>
    <x v="43"/>
    <x v="5"/>
    <n v="2021"/>
    <x v="0"/>
    <s v="No"/>
    <n v="0"/>
    <n v="1"/>
    <x v="2"/>
    <s v="Work Environment"/>
    <x v="2"/>
    <s v="Exited"/>
    <n v="6.56"/>
    <x v="0"/>
    <s v="Full-Time"/>
    <d v="2021-01-01T00:00:00"/>
    <d v="2021-03-31T00:00:00"/>
    <n v="398000"/>
    <s v="Chennai"/>
    <s v="Tamil Nadu"/>
    <x v="0"/>
    <s v="India"/>
  </r>
  <r>
    <s v="EX00065"/>
    <s v="ARV00682"/>
    <s v="Payel Sahoo"/>
    <x v="1"/>
    <x v="7"/>
    <s v="QA Lead"/>
    <d v="2020-04-23T00:00:00"/>
    <d v="2021-04-17T00:00:00"/>
    <x v="44"/>
    <x v="2"/>
    <n v="2021"/>
    <x v="1"/>
    <s v="No"/>
    <n v="0"/>
    <n v="0"/>
    <x v="10"/>
    <s v="Conduct"/>
    <x v="1"/>
    <s v="Exited"/>
    <n v="6.48"/>
    <x v="0"/>
    <s v="Full-Time"/>
    <d v="2021-01-01T00:00:00"/>
    <d v="2021-03-31T00:00:00"/>
    <n v="1825000"/>
    <s v="Gurugram"/>
    <s v="Haryana"/>
    <x v="1"/>
    <s v="India"/>
  </r>
  <r>
    <s v="EX00066"/>
    <s v="ARV00545"/>
    <s v="Rajesh Jha"/>
    <x v="0"/>
    <x v="2"/>
    <s v="Lead Software Engineer"/>
    <d v="2019-12-16T00:00:00"/>
    <d v="2021-04-19T00:00:00"/>
    <x v="45"/>
    <x v="6"/>
    <n v="2021"/>
    <x v="0"/>
    <s v="No"/>
    <n v="0"/>
    <n v="1"/>
    <x v="4"/>
    <s v="Work Environment"/>
    <x v="2"/>
    <s v="Exited"/>
    <n v="6.83"/>
    <x v="0"/>
    <s v="Full-Time"/>
    <d v="2021-01-01T00:00:00"/>
    <d v="2021-03-31T00:00:00"/>
    <n v="1844000"/>
    <s v="Noida"/>
    <s v="Uttar Pradesh"/>
    <x v="1"/>
    <s v="India"/>
  </r>
  <r>
    <s v="EX00067"/>
    <s v="ARV00869"/>
    <s v="Anil Rao"/>
    <x v="0"/>
    <x v="3"/>
    <s v="Senior Customer Support Executive"/>
    <d v="2020-09-07T00:00:00"/>
    <d v="2021-04-20T00:00:00"/>
    <x v="46"/>
    <x v="4"/>
    <n v="2021"/>
    <x v="0"/>
    <s v="No"/>
    <n v="0"/>
    <n v="1"/>
    <x v="2"/>
    <s v="Work Environment"/>
    <x v="2"/>
    <s v="Exited"/>
    <n v="6.1"/>
    <x v="0"/>
    <s v="Contract"/>
    <d v="2021-01-01T00:00:00"/>
    <d v="2021-03-31T00:00:00"/>
    <n v="312000"/>
    <s v="Chennai"/>
    <s v="Tamil Nadu"/>
    <x v="0"/>
    <s v="India"/>
  </r>
  <r>
    <s v="EX00068"/>
    <s v="ARV00263"/>
    <s v="Gauri Kadam"/>
    <x v="1"/>
    <x v="7"/>
    <s v="QA Engineer"/>
    <d v="2018-11-23T00:00:00"/>
    <d v="2021-04-22T00:00:00"/>
    <x v="47"/>
    <x v="5"/>
    <n v="2021"/>
    <x v="0"/>
    <s v="No"/>
    <n v="0"/>
    <n v="1"/>
    <x v="6"/>
    <s v="Career"/>
    <x v="2"/>
    <s v="Exited"/>
    <n v="7.89"/>
    <x v="0"/>
    <s v="Full-Time"/>
    <d v="2021-01-01T00:00:00"/>
    <d v="2021-03-31T00:00:00"/>
    <n v="634000"/>
    <s v="Pune"/>
    <s v="Maharashtra"/>
    <x v="2"/>
    <s v="India"/>
  </r>
  <r>
    <s v="EX00069"/>
    <s v="ARV00562"/>
    <s v="Sudharsan Menon"/>
    <x v="0"/>
    <x v="3"/>
    <s v="Technical Support Engineer"/>
    <d v="2020-01-02T00:00:00"/>
    <d v="2021-04-26T00:00:00"/>
    <x v="48"/>
    <x v="5"/>
    <n v="2021"/>
    <x v="0"/>
    <s v="Yes"/>
    <n v="1"/>
    <n v="1"/>
    <x v="2"/>
    <s v="Work Environment"/>
    <x v="5"/>
    <s v="Exited"/>
    <n v="6.78"/>
    <x v="0"/>
    <s v="Contract"/>
    <d v="2021-01-01T00:00:00"/>
    <d v="2021-03-31T00:00:00"/>
    <n v="336000"/>
    <s v="Chennai"/>
    <s v="Tamil Nadu"/>
    <x v="0"/>
    <s v="India"/>
  </r>
  <r>
    <s v="EX00070"/>
    <s v="ARV00138"/>
    <s v="Sudeep Acharya"/>
    <x v="0"/>
    <x v="3"/>
    <s v="Senior Customer Support Executive"/>
    <d v="2018-02-06T00:00:00"/>
    <d v="2021-04-26T00:00:00"/>
    <x v="49"/>
    <x v="5"/>
    <n v="2021"/>
    <x v="0"/>
    <s v="No"/>
    <n v="0"/>
    <n v="1"/>
    <x v="0"/>
    <s v="Career"/>
    <x v="2"/>
    <s v="Exited"/>
    <n v="8.69"/>
    <x v="0"/>
    <s v="Full-Time"/>
    <d v="2021-01-01T00:00:00"/>
    <d v="2021-03-31T00:00:00"/>
    <n v="445000"/>
    <s v="Chennai"/>
    <s v="Tamil Nadu"/>
    <x v="0"/>
    <s v="India"/>
  </r>
  <r>
    <s v="EX00071"/>
    <s v="ARV00565"/>
    <s v="Yusuf Pathan"/>
    <x v="0"/>
    <x v="2"/>
    <s v="Lead Software Engineer"/>
    <d v="2020-01-06T00:00:00"/>
    <d v="2021-04-26T00:00:00"/>
    <x v="50"/>
    <x v="6"/>
    <n v="2021"/>
    <x v="0"/>
    <s v="No"/>
    <n v="0"/>
    <n v="1"/>
    <x v="6"/>
    <s v="Career"/>
    <x v="2"/>
    <s v="Exited"/>
    <n v="6.77"/>
    <x v="0"/>
    <s v="Full-Time"/>
    <d v="2021-01-01T00:00:00"/>
    <d v="2021-03-31T00:00:00"/>
    <n v="1698000"/>
    <s v="Pune"/>
    <s v="Maharashtra"/>
    <x v="2"/>
    <s v="India"/>
  </r>
  <r>
    <s v="EX00072"/>
    <s v="ARV00191"/>
    <s v="Mahesh Sawant"/>
    <x v="0"/>
    <x v="10"/>
    <s v="HR Executive"/>
    <d v="2018-06-28T00:00:00"/>
    <d v="2021-04-26T00:00:00"/>
    <x v="48"/>
    <x v="5"/>
    <n v="2021"/>
    <x v="0"/>
    <s v="No"/>
    <n v="0"/>
    <n v="1"/>
    <x v="4"/>
    <s v="Work Environment"/>
    <x v="1"/>
    <s v="Exited"/>
    <n v="8.3000000000000007"/>
    <x v="0"/>
    <s v="Full-Time"/>
    <d v="2021-01-01T00:00:00"/>
    <d v="2021-03-31T00:00:00"/>
    <n v="552000"/>
    <s v="Pune"/>
    <s v="Maharashtra"/>
    <x v="2"/>
    <s v="India"/>
  </r>
  <r>
    <s v="EX00073"/>
    <s v="ARV00121"/>
    <s v="Navjot Sandhu"/>
    <x v="0"/>
    <x v="2"/>
    <s v="Senior Software Engineer - Mobile"/>
    <d v="2017-11-07T00:00:00"/>
    <d v="2021-04-27T00:00:00"/>
    <x v="46"/>
    <x v="4"/>
    <n v="2021"/>
    <x v="0"/>
    <s v="No"/>
    <n v="0"/>
    <n v="1"/>
    <x v="1"/>
    <s v="Compensation"/>
    <x v="4"/>
    <s v="Exited"/>
    <n v="8.94"/>
    <x v="0"/>
    <s v="Full-Time"/>
    <d v="2021-01-01T00:00:00"/>
    <d v="2021-05-28T00:00:00"/>
    <n v="941000"/>
    <s v="Hyderabad"/>
    <s v="Telangana"/>
    <x v="0"/>
    <s v="India"/>
  </r>
  <r>
    <s v="EX00074"/>
    <s v="ARV00713"/>
    <s v="Chirag Deshpande"/>
    <x v="0"/>
    <x v="1"/>
    <s v="Product Analyst"/>
    <d v="2020-05-12T00:00:00"/>
    <d v="2021-04-27T00:00:00"/>
    <x v="51"/>
    <x v="5"/>
    <n v="2021"/>
    <x v="0"/>
    <s v="Yes"/>
    <n v="1"/>
    <n v="1"/>
    <x v="9"/>
    <s v="Personal"/>
    <x v="3"/>
    <s v="Exited"/>
    <n v="6.43"/>
    <x v="0"/>
    <s v="Full-Time"/>
    <d v="2021-01-01T00:00:00"/>
    <d v="2021-03-31T00:00:00"/>
    <n v="374000"/>
    <s v="Bengaluru"/>
    <s v="Karnataka"/>
    <x v="0"/>
    <s v="India"/>
  </r>
  <r>
    <s v="EX00075"/>
    <s v="ARV00980"/>
    <s v="Pooja Patil"/>
    <x v="1"/>
    <x v="2"/>
    <s v="Lead Software Engineer"/>
    <d v="2021-01-12T00:00:00"/>
    <d v="2021-05-02T00:00:00"/>
    <x v="31"/>
    <x v="4"/>
    <n v="2021"/>
    <x v="1"/>
    <s v="No"/>
    <n v="0"/>
    <n v="0"/>
    <x v="3"/>
    <s v="Performance"/>
    <x v="0"/>
    <s v="Exited"/>
    <n v="5.76"/>
    <x v="0"/>
    <s v="Full-Time"/>
    <d v="2021-01-12T00:00:00"/>
    <d v="2021-05-17T00:00:00"/>
    <n v="1966000"/>
    <s v="Bengaluru"/>
    <s v="Karnataka"/>
    <x v="0"/>
    <s v="India"/>
  </r>
  <r>
    <s v="EX00076"/>
    <s v="ARV00663"/>
    <s v="Gurleen Grewal"/>
    <x v="1"/>
    <x v="2"/>
    <s v="Software Engineer"/>
    <d v="2020-04-06T00:00:00"/>
    <d v="2021-05-03T00:00:00"/>
    <x v="46"/>
    <x v="4"/>
    <n v="2021"/>
    <x v="0"/>
    <s v="No"/>
    <n v="0"/>
    <n v="1"/>
    <x v="0"/>
    <s v="Career"/>
    <x v="2"/>
    <s v="Exited"/>
    <n v="6.52"/>
    <x v="0"/>
    <s v="Full-Time"/>
    <d v="2021-01-01T00:00:00"/>
    <d v="2021-03-31T00:00:00"/>
    <n v="596000"/>
    <s v="Pune"/>
    <s v="Maharashtra"/>
    <x v="2"/>
    <s v="India"/>
  </r>
  <r>
    <s v="EX00077"/>
    <s v="ARV00798"/>
    <s v="Mohit Arora"/>
    <x v="0"/>
    <x v="6"/>
    <s v="Account Manager"/>
    <d v="2020-07-14T00:00:00"/>
    <d v="2021-05-03T00:00:00"/>
    <x v="52"/>
    <x v="6"/>
    <n v="2021"/>
    <x v="0"/>
    <s v="No"/>
    <n v="0"/>
    <n v="1"/>
    <x v="2"/>
    <s v="Work Environment"/>
    <x v="2"/>
    <s v="Exited"/>
    <n v="6.25"/>
    <x v="0"/>
    <s v="Full-Time"/>
    <d v="2021-01-01T00:00:00"/>
    <d v="2021-03-31T00:00:00"/>
    <n v="905000"/>
    <s v="Bengaluru"/>
    <s v="Karnataka"/>
    <x v="0"/>
    <s v="India"/>
  </r>
  <r>
    <s v="EX00078"/>
    <s v="ARV00184"/>
    <s v="Nadeem Sheikh"/>
    <x v="0"/>
    <x v="2"/>
    <s v="Senior Software Engineer - Mobile"/>
    <d v="2018-06-14T00:00:00"/>
    <d v="2021-05-04T00:00:00"/>
    <x v="53"/>
    <x v="6"/>
    <n v="2021"/>
    <x v="0"/>
    <s v="No"/>
    <n v="0"/>
    <n v="1"/>
    <x v="0"/>
    <s v="Career"/>
    <x v="1"/>
    <s v="Exited"/>
    <n v="8.34"/>
    <x v="0"/>
    <s v="Full-Time"/>
    <d v="2021-01-01T00:00:00"/>
    <d v="2021-03-31T00:00:00"/>
    <n v="1236000"/>
    <s v="Pune"/>
    <s v="Maharashtra"/>
    <x v="2"/>
    <s v="India"/>
  </r>
  <r>
    <s v="EX00079"/>
    <s v="ARV00282"/>
    <s v="Kunal Tripathi"/>
    <x v="0"/>
    <x v="6"/>
    <s v="Key Account Manager"/>
    <d v="2018-12-18T00:00:00"/>
    <d v="2021-05-04T00:00:00"/>
    <x v="54"/>
    <x v="7"/>
    <n v="2021"/>
    <x v="0"/>
    <s v="Yes"/>
    <n v="1"/>
    <n v="1"/>
    <x v="2"/>
    <s v="Work Environment"/>
    <x v="5"/>
    <s v="Exited"/>
    <n v="7.83"/>
    <x v="0"/>
    <s v="Full-Time"/>
    <d v="2021-01-01T00:00:00"/>
    <d v="2021-03-31T00:00:00"/>
    <n v="952000"/>
    <s v="Gurugram"/>
    <s v="Haryana"/>
    <x v="1"/>
    <s v="India"/>
  </r>
  <r>
    <s v="EX00080"/>
    <s v="ARV00445"/>
    <s v="Sandeep Raju"/>
    <x v="0"/>
    <x v="1"/>
    <s v="Senior Business Analyst"/>
    <d v="2019-08-26T00:00:00"/>
    <d v="2021-05-04T00:00:00"/>
    <x v="55"/>
    <x v="4"/>
    <n v="2021"/>
    <x v="1"/>
    <s v="No"/>
    <n v="0"/>
    <n v="0"/>
    <x v="12"/>
    <s v="Conduct"/>
    <x v="2"/>
    <s v="Exited"/>
    <n v="7.14"/>
    <x v="0"/>
    <s v="Full-Time"/>
    <d v="2021-01-01T00:00:00"/>
    <d v="2021-03-31T00:00:00"/>
    <n v="1216000"/>
    <s v="Hyderabad"/>
    <s v="Telangana"/>
    <x v="0"/>
    <s v="India"/>
  </r>
  <r>
    <s v="EX00081"/>
    <s v="ARV00666"/>
    <s v="Kavya Bhat"/>
    <x v="1"/>
    <x v="3"/>
    <s v="Senior Customer Support Executive"/>
    <d v="2020-04-10T00:00:00"/>
    <d v="2021-05-05T00:00:00"/>
    <x v="56"/>
    <x v="5"/>
    <n v="2021"/>
    <x v="0"/>
    <s v="No"/>
    <n v="0"/>
    <n v="1"/>
    <x v="5"/>
    <s v="Personal"/>
    <x v="2"/>
    <s v="Exited"/>
    <n v="6.51"/>
    <x v="0"/>
    <s v="Full-Time"/>
    <d v="2021-01-01T00:00:00"/>
    <d v="2021-03-31T00:00:00"/>
    <n v="386000"/>
    <s v="Hyderabad"/>
    <s v="Telangana"/>
    <x v="0"/>
    <s v="India"/>
  </r>
  <r>
    <s v="EX00082"/>
    <s v="ARV00750"/>
    <s v="Madhumita Bose"/>
    <x v="1"/>
    <x v="7"/>
    <s v="QA Lead"/>
    <d v="2020-06-09T00:00:00"/>
    <d v="2021-05-06T00:00:00"/>
    <x v="57"/>
    <x v="4"/>
    <n v="2021"/>
    <x v="1"/>
    <s v="No"/>
    <n v="0"/>
    <n v="0"/>
    <x v="12"/>
    <s v="Conduct"/>
    <x v="2"/>
    <s v="Exited"/>
    <n v="6.35"/>
    <x v="0"/>
    <s v="Full-Time"/>
    <d v="2021-01-01T00:00:00"/>
    <d v="2021-03-31T00:00:00"/>
    <n v="1525000"/>
    <s v="Pune"/>
    <s v="Maharashtra"/>
    <x v="2"/>
    <s v="India"/>
  </r>
  <r>
    <s v="EX00083"/>
    <s v="ARV00737"/>
    <s v="Jasleen Grewal"/>
    <x v="1"/>
    <x v="6"/>
    <s v="Inside Sales Specialist"/>
    <d v="2020-06-02T00:00:00"/>
    <d v="2021-05-10T00:00:00"/>
    <x v="58"/>
    <x v="6"/>
    <n v="2021"/>
    <x v="0"/>
    <s v="Yes"/>
    <n v="1"/>
    <n v="1"/>
    <x v="9"/>
    <s v="Personal"/>
    <x v="3"/>
    <s v="Exited"/>
    <n v="6.37"/>
    <x v="0"/>
    <s v="Full-Time"/>
    <d v="2021-01-01T00:00:00"/>
    <d v="2021-03-31T00:00:00"/>
    <n v="520000"/>
    <s v="Gurugram"/>
    <s v="Haryana"/>
    <x v="1"/>
    <s v="India"/>
  </r>
  <r>
    <s v="EX00084"/>
    <s v="ARV00844"/>
    <s v="Sandeep Chopra"/>
    <x v="0"/>
    <x v="2"/>
    <s v="Software Engineer - Frontend"/>
    <d v="2020-08-17T00:00:00"/>
    <d v="2021-05-13T00:00:00"/>
    <x v="59"/>
    <x v="6"/>
    <n v="2021"/>
    <x v="0"/>
    <s v="No"/>
    <n v="0"/>
    <n v="1"/>
    <x v="7"/>
    <s v="Education"/>
    <x v="2"/>
    <s v="Exited"/>
    <n v="6.16"/>
    <x v="0"/>
    <s v="Full-Time"/>
    <d v="2021-01-01T00:00:00"/>
    <d v="2021-03-31T00:00:00"/>
    <n v="505000"/>
    <s v="Pune"/>
    <s v="Maharashtra"/>
    <x v="2"/>
    <s v="India"/>
  </r>
  <r>
    <s v="EX00085"/>
    <s v="ARV00840"/>
    <s v="Paramita Chakraborty"/>
    <x v="1"/>
    <x v="7"/>
    <s v="Associate QA Engineer"/>
    <d v="2020-08-17T00:00:00"/>
    <d v="2021-05-15T00:00:00"/>
    <x v="30"/>
    <x v="4"/>
    <n v="2021"/>
    <x v="1"/>
    <s v="No"/>
    <n v="0"/>
    <n v="0"/>
    <x v="10"/>
    <s v="Conduct"/>
    <x v="2"/>
    <s v="Exited"/>
    <n v="6.16"/>
    <x v="0"/>
    <s v="Full-Time"/>
    <d v="2021-01-01T00:00:00"/>
    <d v="2021-03-31T00:00:00"/>
    <n v="317000"/>
    <s v="Pune"/>
    <s v="Maharashtra"/>
    <x v="2"/>
    <s v="India"/>
  </r>
  <r>
    <s v="EX00086"/>
    <s v="ARV00519"/>
    <s v="Anjali Khanna"/>
    <x v="1"/>
    <x v="6"/>
    <s v="Pre-Sales Consultant"/>
    <d v="2019-11-21T00:00:00"/>
    <d v="2021-05-17T00:00:00"/>
    <x v="60"/>
    <x v="7"/>
    <n v="2021"/>
    <x v="0"/>
    <s v="No"/>
    <n v="0"/>
    <n v="1"/>
    <x v="2"/>
    <s v="Work Environment"/>
    <x v="1"/>
    <s v="Exited"/>
    <n v="6.9"/>
    <x v="0"/>
    <s v="Full-Time"/>
    <d v="2021-01-01T00:00:00"/>
    <d v="2021-03-31T00:00:00"/>
    <n v="1482000"/>
    <s v="Hyderabad"/>
    <s v="Telangana"/>
    <x v="0"/>
    <s v="India"/>
  </r>
  <r>
    <s v="EX00087"/>
    <s v="ARV00608"/>
    <s v="Praveen Raju"/>
    <x v="0"/>
    <x v="2"/>
    <s v="Software Engineer - Mobile"/>
    <d v="2020-02-11T00:00:00"/>
    <d v="2021-05-21T00:00:00"/>
    <x v="61"/>
    <x v="6"/>
    <n v="2021"/>
    <x v="0"/>
    <s v="No"/>
    <n v="0"/>
    <n v="1"/>
    <x v="5"/>
    <s v="Personal"/>
    <x v="2"/>
    <s v="Exited"/>
    <n v="6.67"/>
    <x v="0"/>
    <s v="Full-Time"/>
    <d v="2021-01-01T00:00:00"/>
    <d v="2021-03-31T00:00:00"/>
    <n v="641000"/>
    <s v="Pune"/>
    <s v="Maharashtra"/>
    <x v="2"/>
    <s v="India"/>
  </r>
  <r>
    <s v="EX00088"/>
    <s v="ARV00561"/>
    <s v="Payal Rana"/>
    <x v="1"/>
    <x v="3"/>
    <s v="Senior Customer Support Executive"/>
    <d v="2020-01-02T00:00:00"/>
    <d v="2021-05-25T00:00:00"/>
    <x v="62"/>
    <x v="5"/>
    <n v="2021"/>
    <x v="0"/>
    <s v="Yes"/>
    <n v="1"/>
    <n v="1"/>
    <x v="1"/>
    <s v="Compensation"/>
    <x v="3"/>
    <s v="Exited"/>
    <n v="6.78"/>
    <x v="0"/>
    <s v="Full-Time"/>
    <d v="2021-01-01T00:00:00"/>
    <d v="2021-03-31T00:00:00"/>
    <n v="377000"/>
    <s v="Noida"/>
    <s v="Uttar Pradesh"/>
    <x v="1"/>
    <s v="India"/>
  </r>
  <r>
    <s v="EX00089"/>
    <s v="ARV00256"/>
    <s v="Aniket Chavan"/>
    <x v="0"/>
    <x v="6"/>
    <s v="Key Account Manager"/>
    <d v="2018-11-15T00:00:00"/>
    <d v="2021-05-28T00:00:00"/>
    <x v="63"/>
    <x v="7"/>
    <n v="2021"/>
    <x v="0"/>
    <s v="Yes"/>
    <n v="1"/>
    <n v="1"/>
    <x v="1"/>
    <s v="Compensation"/>
    <x v="5"/>
    <s v="Exited"/>
    <n v="7.92"/>
    <x v="0"/>
    <s v="Full-Time"/>
    <d v="2021-01-01T00:00:00"/>
    <d v="2021-03-31T00:00:00"/>
    <n v="907000"/>
    <s v="Pune"/>
    <s v="Maharashtra"/>
    <x v="2"/>
    <s v="India"/>
  </r>
  <r>
    <s v="EX00090"/>
    <s v="ARV00691"/>
    <s v="Sanjay Dixit"/>
    <x v="0"/>
    <x v="5"/>
    <s v="Associate Data Analyst"/>
    <d v="2020-05-04T00:00:00"/>
    <d v="2021-05-31T00:00:00"/>
    <x v="64"/>
    <x v="6"/>
    <n v="2021"/>
    <x v="0"/>
    <s v="No"/>
    <n v="0"/>
    <n v="1"/>
    <x v="9"/>
    <s v="Personal"/>
    <x v="2"/>
    <s v="Exited"/>
    <n v="6.45"/>
    <x v="0"/>
    <s v="Full-Time"/>
    <d v="2021-01-01T00:00:00"/>
    <d v="2021-03-31T00:00:00"/>
    <n v="395000"/>
    <s v="Noida"/>
    <s v="Uttar Pradesh"/>
    <x v="1"/>
    <s v="India"/>
  </r>
  <r>
    <s v="EX00091"/>
    <s v="ARV00043"/>
    <s v="Harish Chowdary"/>
    <x v="0"/>
    <x v="1"/>
    <s v="Senior Product Manager"/>
    <d v="2016-05-04T00:00:00"/>
    <d v="2021-06-01T00:00:00"/>
    <x v="65"/>
    <x v="7"/>
    <n v="2021"/>
    <x v="0"/>
    <s v="Yes"/>
    <n v="1"/>
    <n v="1"/>
    <x v="9"/>
    <s v="Personal"/>
    <x v="3"/>
    <s v="Exited"/>
    <n v="10.45"/>
    <x v="1"/>
    <s v="Full-Time"/>
    <d v="2021-01-01T00:00:00"/>
    <d v="2021-03-31T00:00:00"/>
    <n v="2209000"/>
    <s v="Hyderabad"/>
    <s v="Telangana"/>
    <x v="0"/>
    <s v="India"/>
  </r>
  <r>
    <s v="EX00092"/>
    <s v="ARV00403"/>
    <s v="Mayank Mittal"/>
    <x v="0"/>
    <x v="5"/>
    <s v="Data Science Manager"/>
    <d v="2019-06-26T00:00:00"/>
    <d v="2021-06-04T00:00:00"/>
    <x v="66"/>
    <x v="8"/>
    <n v="2021"/>
    <x v="0"/>
    <s v="Yes"/>
    <n v="1"/>
    <n v="1"/>
    <x v="4"/>
    <s v="Work Environment"/>
    <x v="3"/>
    <s v="Exited"/>
    <n v="7.3"/>
    <x v="0"/>
    <s v="Full-Time"/>
    <d v="2021-01-01T00:00:00"/>
    <d v="2021-03-31T00:00:00"/>
    <n v="3065000"/>
    <s v="Bengaluru"/>
    <s v="Karnataka"/>
    <x v="0"/>
    <s v="India"/>
  </r>
  <r>
    <s v="EX00093"/>
    <s v="ARV00979"/>
    <s v="Anjana Rajan"/>
    <x v="1"/>
    <x v="1"/>
    <s v="Senior Product Manager"/>
    <d v="2021-01-18T00:00:00"/>
    <d v="2021-06-07T00:00:00"/>
    <x v="67"/>
    <x v="8"/>
    <n v="2021"/>
    <x v="0"/>
    <s v="No"/>
    <n v="0"/>
    <n v="1"/>
    <x v="1"/>
    <s v="Compensation"/>
    <x v="0"/>
    <s v="Exited"/>
    <n v="5.74"/>
    <x v="0"/>
    <s v="Full-Time"/>
    <d v="2021-01-18T00:00:00"/>
    <d v="2021-09-05T00:00:00"/>
    <n v="2056000"/>
    <s v="Hyderabad"/>
    <s v="Telangana"/>
    <x v="0"/>
    <s v="India"/>
  </r>
  <r>
    <s v="EX00094"/>
    <s v="ARV00751"/>
    <s v="Sonal Sharma"/>
    <x v="1"/>
    <x v="6"/>
    <s v="Senior Business Development Executive"/>
    <d v="2020-06-09T00:00:00"/>
    <d v="2021-06-07T00:00:00"/>
    <x v="68"/>
    <x v="7"/>
    <n v="2021"/>
    <x v="0"/>
    <s v="No"/>
    <n v="0"/>
    <n v="1"/>
    <x v="1"/>
    <s v="Compensation"/>
    <x v="2"/>
    <s v="Exited"/>
    <n v="6.35"/>
    <x v="0"/>
    <s v="Full-Time"/>
    <d v="2021-01-01T00:00:00"/>
    <d v="2021-03-31T00:00:00"/>
    <n v="980000"/>
    <s v="Gurugram"/>
    <s v="Haryana"/>
    <x v="1"/>
    <s v="India"/>
  </r>
  <r>
    <s v="EX00095"/>
    <s v="ARV00303"/>
    <s v="Francis Pereira"/>
    <x v="0"/>
    <x v="2"/>
    <s v="Senior Software Engineer - Mobile"/>
    <d v="2019-01-16T00:00:00"/>
    <d v="2021-06-07T00:00:00"/>
    <x v="68"/>
    <x v="7"/>
    <n v="2021"/>
    <x v="0"/>
    <s v="No"/>
    <n v="0"/>
    <n v="1"/>
    <x v="6"/>
    <s v="Career"/>
    <x v="2"/>
    <s v="Exited"/>
    <n v="7.75"/>
    <x v="0"/>
    <s v="Full-Time"/>
    <d v="2021-01-01T00:00:00"/>
    <d v="2021-03-31T00:00:00"/>
    <n v="987000"/>
    <s v="Bengaluru"/>
    <s v="Karnataka"/>
    <x v="0"/>
    <s v="India"/>
  </r>
  <r>
    <s v="EX00096"/>
    <s v="ARV00120"/>
    <s v="Krishna Kamath"/>
    <x v="0"/>
    <x v="5"/>
    <s v="Senior Data Scientist"/>
    <d v="2017-11-06T00:00:00"/>
    <d v="2021-06-09T00:00:00"/>
    <x v="64"/>
    <x v="6"/>
    <n v="2021"/>
    <x v="0"/>
    <s v="No"/>
    <n v="0"/>
    <n v="1"/>
    <x v="9"/>
    <s v="Personal"/>
    <x v="2"/>
    <s v="Exited"/>
    <n v="8.94"/>
    <x v="0"/>
    <s v="Full-Time"/>
    <d v="2021-01-01T00:00:00"/>
    <d v="2021-03-31T00:00:00"/>
    <n v="1897000"/>
    <s v="Bengaluru"/>
    <s v="Karnataka"/>
    <x v="0"/>
    <s v="India"/>
  </r>
  <r>
    <s v="EX00097"/>
    <s v="ARV00133"/>
    <s v="Aarti Shah"/>
    <x v="1"/>
    <x v="2"/>
    <s v="Senior Software Engineer"/>
    <d v="2018-01-15T00:00:00"/>
    <d v="2021-06-09T00:00:00"/>
    <x v="69"/>
    <x v="7"/>
    <n v="2021"/>
    <x v="0"/>
    <s v="Yes"/>
    <n v="1"/>
    <n v="1"/>
    <x v="9"/>
    <s v="Personal"/>
    <x v="3"/>
    <s v="Exited"/>
    <n v="8.75"/>
    <x v="0"/>
    <s v="Full-Time"/>
    <d v="2021-01-01T00:00:00"/>
    <d v="2021-03-31T00:00:00"/>
    <n v="1246000"/>
    <s v="Pune"/>
    <s v="Maharashtra"/>
    <x v="2"/>
    <s v="India"/>
  </r>
  <r>
    <s v="EX00098"/>
    <s v="ARV01067"/>
    <s v="Kartik Tiwari"/>
    <x v="0"/>
    <x v="7"/>
    <s v="QA Engineer"/>
    <d v="2021-05-17T00:00:00"/>
    <d v="2021-06-13T00:00:00"/>
    <x v="70"/>
    <x v="5"/>
    <n v="2021"/>
    <x v="1"/>
    <s v="No"/>
    <n v="0"/>
    <n v="0"/>
    <x v="3"/>
    <s v="Performance"/>
    <x v="0"/>
    <s v="Exited"/>
    <n v="5.41"/>
    <x v="0"/>
    <s v="Contract"/>
    <d v="2021-05-17T00:00:00"/>
    <d v="2021-06-28T00:00:00"/>
    <n v="613000"/>
    <s v="Chennai"/>
    <s v="Tamil Nadu"/>
    <x v="0"/>
    <s v="India"/>
  </r>
  <r>
    <s v="EX00099"/>
    <s v="ARV00968"/>
    <s v="Linet Lobo"/>
    <x v="1"/>
    <x v="7"/>
    <s v="Associate QA Engineer"/>
    <d v="2020-12-07T00:00:00"/>
    <d v="2021-06-14T00:00:00"/>
    <x v="71"/>
    <x v="7"/>
    <n v="2021"/>
    <x v="0"/>
    <s v="No"/>
    <n v="0"/>
    <n v="1"/>
    <x v="4"/>
    <s v="Work Environment"/>
    <x v="0"/>
    <s v="Exited"/>
    <n v="5.85"/>
    <x v="0"/>
    <s v="Full-Time"/>
    <d v="2021-01-01T00:00:00"/>
    <d v="2021-08-13T00:00:00"/>
    <n v="331000"/>
    <s v="Noida"/>
    <s v="Uttar Pradesh"/>
    <x v="1"/>
    <s v="India"/>
  </r>
  <r>
    <s v="EX00100"/>
    <s v="ARV00576"/>
    <s v="Soumya Das"/>
    <x v="0"/>
    <x v="2"/>
    <s v="Senior Software Engineer"/>
    <d v="2020-01-15T00:00:00"/>
    <d v="2021-06-14T00:00:00"/>
    <x v="71"/>
    <x v="7"/>
    <n v="2021"/>
    <x v="0"/>
    <s v="No"/>
    <n v="0"/>
    <n v="1"/>
    <x v="5"/>
    <s v="Personal"/>
    <x v="2"/>
    <s v="Exited"/>
    <n v="6.75"/>
    <x v="0"/>
    <s v="Full-Time"/>
    <d v="2021-01-01T00:00:00"/>
    <d v="2021-03-31T00:00:00"/>
    <n v="922000"/>
    <s v="Pune"/>
    <s v="Maharashtra"/>
    <x v="2"/>
    <s v="India"/>
  </r>
  <r>
    <s v="EX00101"/>
    <s v="ARV00569"/>
    <s v="Sravani Hegde"/>
    <x v="1"/>
    <x v="2"/>
    <s v="Software Engineer"/>
    <d v="2020-01-08T00:00:00"/>
    <d v="2021-06-16T00:00:00"/>
    <x v="60"/>
    <x v="7"/>
    <n v="2021"/>
    <x v="0"/>
    <s v="No"/>
    <n v="0"/>
    <n v="1"/>
    <x v="7"/>
    <s v="Education"/>
    <x v="2"/>
    <s v="Exited"/>
    <n v="6.77"/>
    <x v="0"/>
    <s v="Full-Time"/>
    <d v="2021-01-01T00:00:00"/>
    <d v="2021-03-31T00:00:00"/>
    <n v="700000"/>
    <s v="Bengaluru"/>
    <s v="Karnataka"/>
    <x v="0"/>
    <s v="India"/>
  </r>
  <r>
    <s v="EX00102"/>
    <s v="ARV00774"/>
    <s v="Gayathri Balasubramanian"/>
    <x v="1"/>
    <x v="3"/>
    <s v="Senior Technical Support Engineer"/>
    <d v="2020-06-23T00:00:00"/>
    <d v="2021-06-18T00:00:00"/>
    <x v="72"/>
    <x v="7"/>
    <n v="2021"/>
    <x v="0"/>
    <s v="Yes"/>
    <n v="1"/>
    <n v="1"/>
    <x v="9"/>
    <s v="Personal"/>
    <x v="3"/>
    <s v="Exited"/>
    <n v="6.31"/>
    <x v="0"/>
    <s v="Full-Time"/>
    <d v="2021-01-01T00:00:00"/>
    <d v="2021-03-31T00:00:00"/>
    <n v="634000"/>
    <s v="Chennai"/>
    <s v="Tamil Nadu"/>
    <x v="0"/>
    <s v="India"/>
  </r>
  <r>
    <s v="EX00103"/>
    <s v="ARV00838"/>
    <s v="Satyajit Patnaik"/>
    <x v="0"/>
    <x v="7"/>
    <s v="QA Engineer"/>
    <d v="2020-08-17T00:00:00"/>
    <d v="2021-06-21T00:00:00"/>
    <x v="73"/>
    <x v="7"/>
    <n v="2021"/>
    <x v="0"/>
    <s v="No"/>
    <n v="0"/>
    <n v="1"/>
    <x v="1"/>
    <s v="Compensation"/>
    <x v="2"/>
    <s v="Exited"/>
    <n v="6.16"/>
    <x v="0"/>
    <s v="Full-Time"/>
    <d v="2021-01-01T00:00:00"/>
    <d v="2021-03-31T00:00:00"/>
    <n v="458000"/>
    <s v="Hyderabad"/>
    <s v="Telangana"/>
    <x v="0"/>
    <s v="India"/>
  </r>
  <r>
    <s v="EX00104"/>
    <s v="ARV00834"/>
    <s v="Sandeep Acharya"/>
    <x v="0"/>
    <x v="2"/>
    <s v="Associate Software Engineer"/>
    <d v="2020-08-11T00:00:00"/>
    <d v="2021-06-21T00:00:00"/>
    <x v="73"/>
    <x v="7"/>
    <n v="2021"/>
    <x v="0"/>
    <s v="No"/>
    <n v="0"/>
    <n v="1"/>
    <x v="1"/>
    <s v="Compensation"/>
    <x v="1"/>
    <s v="Exited"/>
    <n v="6.18"/>
    <x v="0"/>
    <s v="Full-Time"/>
    <d v="2021-01-01T00:00:00"/>
    <d v="2021-03-31T00:00:00"/>
    <n v="341000"/>
    <s v="Hyderabad"/>
    <s v="Telangana"/>
    <x v="0"/>
    <s v="India"/>
  </r>
  <r>
    <s v="EX00105"/>
    <s v="ARV00037"/>
    <s v="Shruti Kumar"/>
    <x v="1"/>
    <x v="7"/>
    <s v="QA Lead"/>
    <d v="2016-03-04T00:00:00"/>
    <d v="2021-06-21T00:00:00"/>
    <x v="63"/>
    <x v="7"/>
    <n v="2021"/>
    <x v="0"/>
    <s v="No"/>
    <n v="0"/>
    <n v="1"/>
    <x v="9"/>
    <s v="Personal"/>
    <x v="2"/>
    <s v="Exited"/>
    <n v="10.61"/>
    <x v="1"/>
    <s v="Full-Time"/>
    <d v="2021-01-01T00:00:00"/>
    <d v="2021-03-31T00:00:00"/>
    <n v="1444000"/>
    <s v="Bengaluru"/>
    <s v="Karnataka"/>
    <x v="0"/>
    <s v="India"/>
  </r>
  <r>
    <s v="EX00106"/>
    <s v="ARV00072"/>
    <s v="Kritika Srivastava"/>
    <x v="1"/>
    <x v="6"/>
    <s v="Account Manager"/>
    <d v="2017-01-23T00:00:00"/>
    <d v="2021-06-22T00:00:00"/>
    <x v="74"/>
    <x v="7"/>
    <n v="2021"/>
    <x v="0"/>
    <s v="No"/>
    <n v="0"/>
    <n v="1"/>
    <x v="2"/>
    <s v="Work Environment"/>
    <x v="4"/>
    <s v="Exited"/>
    <n v="9.73"/>
    <x v="0"/>
    <s v="Full-Time"/>
    <d v="2021-01-01T00:00:00"/>
    <d v="2021-08-21T00:00:00"/>
    <n v="912000"/>
    <s v="Hyderabad"/>
    <s v="Telangana"/>
    <x v="0"/>
    <s v="India"/>
  </r>
  <r>
    <s v="EX00107"/>
    <s v="ARV00616"/>
    <s v="Bhagyashree Desai"/>
    <x v="1"/>
    <x v="2"/>
    <s v="Technical Lead - Frontend"/>
    <d v="2020-02-24T00:00:00"/>
    <d v="2021-06-22T00:00:00"/>
    <x v="75"/>
    <x v="8"/>
    <n v="2021"/>
    <x v="0"/>
    <s v="No"/>
    <n v="0"/>
    <n v="1"/>
    <x v="1"/>
    <s v="Compensation"/>
    <x v="4"/>
    <s v="Exited"/>
    <n v="6.64"/>
    <x v="0"/>
    <s v="Full-Time"/>
    <d v="2021-01-01T00:00:00"/>
    <d v="2021-09-20T00:00:00"/>
    <n v="1747000"/>
    <s v="Pune"/>
    <s v="Maharashtra"/>
    <x v="2"/>
    <s v="India"/>
  </r>
  <r>
    <s v="EX00108"/>
    <s v="ARV00419"/>
    <s v="Ravi Hegde"/>
    <x v="0"/>
    <x v="2"/>
    <s v="Lead Software Engineer"/>
    <d v="2019-07-19T00:00:00"/>
    <d v="2021-06-22T00:00:00"/>
    <x v="75"/>
    <x v="8"/>
    <n v="2021"/>
    <x v="0"/>
    <s v="No"/>
    <n v="0"/>
    <n v="1"/>
    <x v="1"/>
    <s v="Compensation"/>
    <x v="2"/>
    <s v="Exited"/>
    <n v="7.24"/>
    <x v="0"/>
    <s v="Full-Time"/>
    <d v="2021-01-01T00:00:00"/>
    <d v="2021-03-31T00:00:00"/>
    <n v="1899000"/>
    <s v="Bengaluru"/>
    <s v="Karnataka"/>
    <x v="0"/>
    <s v="India"/>
  </r>
  <r>
    <s v="EX00109"/>
    <s v="ARV00839"/>
    <s v="Neha Tripathi"/>
    <x v="1"/>
    <x v="3"/>
    <s v="Senior Customer Support Executive"/>
    <d v="2020-08-17T00:00:00"/>
    <d v="2021-06-22T00:00:00"/>
    <x v="50"/>
    <x v="6"/>
    <n v="2021"/>
    <x v="0"/>
    <s v="Yes"/>
    <n v="1"/>
    <n v="1"/>
    <x v="1"/>
    <s v="Compensation"/>
    <x v="3"/>
    <s v="Exited"/>
    <n v="6.16"/>
    <x v="0"/>
    <s v="Full-Time"/>
    <d v="2021-01-01T00:00:00"/>
    <d v="2021-03-31T00:00:00"/>
    <n v="385000"/>
    <s v="Bengaluru"/>
    <s v="Karnataka"/>
    <x v="0"/>
    <s v="India"/>
  </r>
  <r>
    <s v="EX00110"/>
    <s v="ARV00742"/>
    <s v="Naveen Hebbar"/>
    <x v="0"/>
    <x v="2"/>
    <s v="Software Engineer"/>
    <d v="2020-06-04T00:00:00"/>
    <d v="2021-06-23T00:00:00"/>
    <x v="76"/>
    <x v="7"/>
    <n v="2021"/>
    <x v="0"/>
    <s v="No"/>
    <n v="0"/>
    <n v="1"/>
    <x v="2"/>
    <s v="Work Environment"/>
    <x v="2"/>
    <s v="Exited"/>
    <n v="6.36"/>
    <x v="0"/>
    <s v="Full-Time"/>
    <d v="2021-01-01T00:00:00"/>
    <d v="2021-03-31T00:00:00"/>
    <n v="643000"/>
    <s v="Bengaluru"/>
    <s v="Karnataka"/>
    <x v="0"/>
    <s v="India"/>
  </r>
  <r>
    <s v="EX00111"/>
    <s v="ARV00658"/>
    <s v="Kedar Deshmukh"/>
    <x v="0"/>
    <x v="5"/>
    <s v="Senior Data Analyst"/>
    <d v="2020-03-30T00:00:00"/>
    <d v="2021-06-24T00:00:00"/>
    <x v="77"/>
    <x v="6"/>
    <n v="2021"/>
    <x v="0"/>
    <s v="No"/>
    <n v="0"/>
    <n v="1"/>
    <x v="9"/>
    <s v="Personal"/>
    <x v="2"/>
    <s v="Exited"/>
    <n v="6.54"/>
    <x v="0"/>
    <s v="Full-Time"/>
    <d v="2021-01-01T00:00:00"/>
    <d v="2021-03-31T00:00:00"/>
    <n v="1362000"/>
    <s v="Pune"/>
    <s v="Maharashtra"/>
    <x v="2"/>
    <s v="India"/>
  </r>
  <r>
    <s v="EX00112"/>
    <s v="ARV00857"/>
    <s v="Shreya Majumdar"/>
    <x v="1"/>
    <x v="3"/>
    <s v="Senior Customer Support Executive"/>
    <d v="2020-08-28T00:00:00"/>
    <d v="2021-06-28T00:00:00"/>
    <x v="78"/>
    <x v="7"/>
    <n v="2021"/>
    <x v="0"/>
    <s v="No"/>
    <n v="0"/>
    <n v="1"/>
    <x v="1"/>
    <s v="Compensation"/>
    <x v="2"/>
    <s v="Exited"/>
    <n v="6.13"/>
    <x v="0"/>
    <s v="Full-Time"/>
    <d v="2021-01-01T00:00:00"/>
    <d v="2021-03-31T00:00:00"/>
    <n v="331000"/>
    <s v="Hyderabad"/>
    <s v="Telangana"/>
    <x v="0"/>
    <s v="India"/>
  </r>
  <r>
    <s v="EX00113"/>
    <s v="ARV00484"/>
    <s v="Akanksha Agarwal"/>
    <x v="1"/>
    <x v="7"/>
    <s v="Senior QA Engineer"/>
    <d v="2019-10-14T00:00:00"/>
    <d v="2021-06-28T00:00:00"/>
    <x v="78"/>
    <x v="7"/>
    <n v="2021"/>
    <x v="0"/>
    <s v="Yes"/>
    <n v="1"/>
    <n v="1"/>
    <x v="9"/>
    <s v="Personal"/>
    <x v="3"/>
    <s v="Exited"/>
    <n v="7"/>
    <x v="0"/>
    <s v="Full-Time"/>
    <d v="2021-01-01T00:00:00"/>
    <d v="2021-03-31T00:00:00"/>
    <n v="888000"/>
    <s v="Gurugram"/>
    <s v="Haryana"/>
    <x v="1"/>
    <s v="India"/>
  </r>
  <r>
    <s v="EX00114"/>
    <s v="ARV00062"/>
    <s v="Ketaki Gaikwad"/>
    <x v="1"/>
    <x v="8"/>
    <s v="Senior Accountant"/>
    <d v="2016-11-18T00:00:00"/>
    <d v="2021-06-30T00:00:00"/>
    <x v="79"/>
    <x v="5"/>
    <n v="2021"/>
    <x v="1"/>
    <s v="No"/>
    <n v="0"/>
    <n v="0"/>
    <x v="12"/>
    <s v="Conduct"/>
    <x v="4"/>
    <s v="Exited"/>
    <n v="9.9"/>
    <x v="0"/>
    <s v="Full-Time"/>
    <d v="2021-01-01T00:00:00"/>
    <d v="2021-06-30T00:00:00"/>
    <n v="914000"/>
    <s v="Pune"/>
    <s v="Maharashtra"/>
    <x v="2"/>
    <s v="India"/>
  </r>
  <r>
    <s v="EX00115"/>
    <s v="ARV00686"/>
    <s v="Vishal Kumar"/>
    <x v="0"/>
    <x v="5"/>
    <s v="Associate Data Analyst"/>
    <d v="2020-04-29T00:00:00"/>
    <d v="2021-07-02T00:00:00"/>
    <x v="80"/>
    <x v="7"/>
    <n v="2021"/>
    <x v="0"/>
    <s v="No"/>
    <n v="0"/>
    <n v="1"/>
    <x v="8"/>
    <s v="Personal"/>
    <x v="2"/>
    <s v="Exited"/>
    <n v="6.46"/>
    <x v="0"/>
    <s v="Full-Time"/>
    <d v="2021-01-01T00:00:00"/>
    <d v="2021-03-31T00:00:00"/>
    <n v="327000"/>
    <s v="Pune"/>
    <s v="Maharashtra"/>
    <x v="2"/>
    <s v="India"/>
  </r>
  <r>
    <s v="EX00116"/>
    <s v="ARV00375"/>
    <s v="Gurjot Singh"/>
    <x v="0"/>
    <x v="5"/>
    <s v="Data Analyst"/>
    <d v="2019-05-14T00:00:00"/>
    <d v="2021-07-02T00:00:00"/>
    <x v="80"/>
    <x v="7"/>
    <n v="2021"/>
    <x v="0"/>
    <s v="Yes"/>
    <n v="1"/>
    <n v="1"/>
    <x v="1"/>
    <s v="Compensation"/>
    <x v="3"/>
    <s v="Exited"/>
    <n v="7.42"/>
    <x v="0"/>
    <s v="Full-Time"/>
    <d v="2021-01-01T00:00:00"/>
    <d v="2021-03-31T00:00:00"/>
    <n v="455000"/>
    <s v="Gurugram"/>
    <s v="Haryana"/>
    <x v="1"/>
    <s v="India"/>
  </r>
  <r>
    <s v="EX00117"/>
    <s v="ARV00782"/>
    <s v="Ankan Sarkar"/>
    <x v="0"/>
    <x v="2"/>
    <s v="Software Engineer - Mobile"/>
    <d v="2020-06-26T00:00:00"/>
    <d v="2021-07-05T00:00:00"/>
    <x v="81"/>
    <x v="8"/>
    <n v="2021"/>
    <x v="0"/>
    <s v="Yes"/>
    <n v="1"/>
    <n v="1"/>
    <x v="1"/>
    <s v="Compensation"/>
    <x v="3"/>
    <s v="Exited"/>
    <n v="6.3"/>
    <x v="0"/>
    <s v="Full-Time"/>
    <d v="2021-01-01T00:00:00"/>
    <d v="2021-03-31T00:00:00"/>
    <n v="579000"/>
    <s v="Bengaluru"/>
    <s v="Karnataka"/>
    <x v="0"/>
    <s v="India"/>
  </r>
  <r>
    <s v="EX00118"/>
    <s v="ARV00792"/>
    <s v="Raghav Shukla"/>
    <x v="0"/>
    <x v="2"/>
    <s v="Senior Software Engineer - Frontend"/>
    <d v="2020-07-10T00:00:00"/>
    <d v="2021-07-05T00:00:00"/>
    <x v="72"/>
    <x v="7"/>
    <n v="2021"/>
    <x v="0"/>
    <s v="No"/>
    <n v="0"/>
    <n v="1"/>
    <x v="4"/>
    <s v="Work Environment"/>
    <x v="1"/>
    <s v="Exited"/>
    <n v="6.26"/>
    <x v="0"/>
    <s v="Full-Time"/>
    <d v="2021-01-01T00:00:00"/>
    <d v="2021-03-31T00:00:00"/>
    <n v="1017000"/>
    <s v="Pune"/>
    <s v="Maharashtra"/>
    <x v="2"/>
    <s v="India"/>
  </r>
  <r>
    <s v="EX00119"/>
    <s v="ARV00791"/>
    <s v="Mihir Trivedi"/>
    <x v="0"/>
    <x v="0"/>
    <s v="Admin Executive"/>
    <d v="2020-07-10T00:00:00"/>
    <d v="2021-07-05T00:00:00"/>
    <x v="81"/>
    <x v="8"/>
    <n v="2021"/>
    <x v="0"/>
    <s v="No"/>
    <n v="0"/>
    <n v="1"/>
    <x v="7"/>
    <s v="Education"/>
    <x v="2"/>
    <s v="Exited"/>
    <n v="6.26"/>
    <x v="0"/>
    <s v="Full-Time"/>
    <d v="2021-01-01T00:00:00"/>
    <d v="2021-03-31T00:00:00"/>
    <n v="213000"/>
    <s v="Pune"/>
    <s v="Maharashtra"/>
    <x v="2"/>
    <s v="India"/>
  </r>
  <r>
    <s v="EX00120"/>
    <s v="ARV00614"/>
    <s v="Kiran Acharya"/>
    <x v="0"/>
    <x v="6"/>
    <s v="Business Development Executive"/>
    <d v="2020-02-20T00:00:00"/>
    <d v="2021-07-12T00:00:00"/>
    <x v="82"/>
    <x v="8"/>
    <n v="2021"/>
    <x v="0"/>
    <s v="No"/>
    <n v="0"/>
    <n v="1"/>
    <x v="2"/>
    <s v="Work Environment"/>
    <x v="2"/>
    <s v="Exited"/>
    <n v="6.65"/>
    <x v="0"/>
    <s v="Full-Time"/>
    <d v="2021-01-01T00:00:00"/>
    <d v="2021-03-31T00:00:00"/>
    <n v="636000"/>
    <s v="Bengaluru"/>
    <s v="Karnataka"/>
    <x v="0"/>
    <s v="India"/>
  </r>
  <r>
    <s v="EX00121"/>
    <s v="ARV00477"/>
    <s v="Vignesh Raghavan"/>
    <x v="0"/>
    <x v="3"/>
    <s v="Senior Customer Support Executive"/>
    <d v="2019-10-07T00:00:00"/>
    <d v="2021-07-14T00:00:00"/>
    <x v="83"/>
    <x v="8"/>
    <n v="2021"/>
    <x v="0"/>
    <s v="No"/>
    <n v="0"/>
    <n v="1"/>
    <x v="7"/>
    <s v="Education"/>
    <x v="2"/>
    <s v="Exited"/>
    <n v="7.02"/>
    <x v="0"/>
    <s v="Full-Time"/>
    <d v="2021-01-01T00:00:00"/>
    <d v="2021-03-31T00:00:00"/>
    <n v="343000"/>
    <s v="Bengaluru"/>
    <s v="Karnataka"/>
    <x v="0"/>
    <s v="India"/>
  </r>
  <r>
    <s v="EX00122"/>
    <s v="ARV00187"/>
    <s v="Saravanan Mohan"/>
    <x v="0"/>
    <x v="3"/>
    <s v="Manager - Customer Support"/>
    <d v="2018-06-18T00:00:00"/>
    <d v="2021-07-14T00:00:00"/>
    <x v="84"/>
    <x v="9"/>
    <n v="2021"/>
    <x v="0"/>
    <s v="No"/>
    <n v="0"/>
    <n v="1"/>
    <x v="1"/>
    <s v="Compensation"/>
    <x v="1"/>
    <s v="Exited"/>
    <n v="8.33"/>
    <x v="0"/>
    <s v="Full-Time"/>
    <d v="2021-01-01T00:00:00"/>
    <d v="2021-03-31T00:00:00"/>
    <n v="1413000"/>
    <s v="Chennai"/>
    <s v="Tamil Nadu"/>
    <x v="0"/>
    <s v="India"/>
  </r>
  <r>
    <s v="EX00123"/>
    <s v="ARV00619"/>
    <s v="Sebastian Lobo"/>
    <x v="0"/>
    <x v="1"/>
    <s v="Associate Product Manager"/>
    <d v="2020-02-25T00:00:00"/>
    <d v="2021-07-16T00:00:00"/>
    <x v="85"/>
    <x v="8"/>
    <n v="2021"/>
    <x v="0"/>
    <s v="No"/>
    <n v="0"/>
    <n v="1"/>
    <x v="0"/>
    <s v="Career"/>
    <x v="2"/>
    <s v="Exited"/>
    <n v="6.64"/>
    <x v="0"/>
    <s v="Full-Time"/>
    <d v="2021-01-01T00:00:00"/>
    <d v="2021-03-31T00:00:00"/>
    <n v="580000"/>
    <s v="Bengaluru"/>
    <s v="Karnataka"/>
    <x v="0"/>
    <s v="India"/>
  </r>
  <r>
    <s v="EX00124"/>
    <s v="ARV01084"/>
    <s v="Aparna Venkataraman"/>
    <x v="1"/>
    <x v="0"/>
    <s v="Admin Executive"/>
    <d v="2021-05-18T00:00:00"/>
    <d v="2021-07-17T00:00:00"/>
    <x v="86"/>
    <x v="7"/>
    <n v="2021"/>
    <x v="1"/>
    <s v="No"/>
    <n v="0"/>
    <n v="0"/>
    <x v="3"/>
    <s v="Performance"/>
    <x v="0"/>
    <s v="Exited"/>
    <n v="5.41"/>
    <x v="0"/>
    <s v="Full-Time"/>
    <d v="2021-05-18T00:00:00"/>
    <d v="2021-08-01T00:00:00"/>
    <n v="183000"/>
    <s v="Bengaluru"/>
    <s v="Karnataka"/>
    <x v="0"/>
    <s v="India"/>
  </r>
  <r>
    <s v="EX00125"/>
    <s v="ARV00855"/>
    <s v="Venkatesh Chowdary"/>
    <x v="0"/>
    <x v="3"/>
    <s v="Senior Customer Support Executive"/>
    <d v="2020-08-25T00:00:00"/>
    <d v="2021-07-19T00:00:00"/>
    <x v="87"/>
    <x v="8"/>
    <n v="2021"/>
    <x v="0"/>
    <s v="No"/>
    <n v="0"/>
    <n v="1"/>
    <x v="7"/>
    <s v="Education"/>
    <x v="1"/>
    <s v="Exited"/>
    <n v="6.14"/>
    <x v="0"/>
    <s v="Full-Time"/>
    <d v="2021-01-01T00:00:00"/>
    <d v="2021-03-31T00:00:00"/>
    <n v="440000"/>
    <s v="Pune"/>
    <s v="Maharashtra"/>
    <x v="2"/>
    <s v="India"/>
  </r>
  <r>
    <s v="EX00126"/>
    <s v="ARV00383"/>
    <s v="Ankur Rana"/>
    <x v="0"/>
    <x v="2"/>
    <s v="Senior Software Engineer - Frontend"/>
    <d v="2019-05-30T00:00:00"/>
    <d v="2021-07-20T00:00:00"/>
    <x v="82"/>
    <x v="8"/>
    <n v="2021"/>
    <x v="0"/>
    <s v="Yes"/>
    <n v="1"/>
    <n v="1"/>
    <x v="5"/>
    <s v="Personal"/>
    <x v="5"/>
    <s v="Exited"/>
    <n v="7.38"/>
    <x v="0"/>
    <s v="Full-Time"/>
    <d v="2021-01-01T00:00:00"/>
    <d v="2021-03-31T00:00:00"/>
    <n v="562000"/>
    <s v="Pune"/>
    <s v="Maharashtra"/>
    <x v="2"/>
    <s v="India"/>
  </r>
  <r>
    <s v="EX00127"/>
    <s v="ARV00249"/>
    <s v="Sanjay Mishra"/>
    <x v="0"/>
    <x v="3"/>
    <s v="Senior Customer Support Executive"/>
    <d v="2018-11-05T00:00:00"/>
    <d v="2021-07-20T00:00:00"/>
    <x v="88"/>
    <x v="8"/>
    <n v="2021"/>
    <x v="0"/>
    <s v="No"/>
    <n v="0"/>
    <n v="1"/>
    <x v="0"/>
    <s v="Career"/>
    <x v="2"/>
    <s v="Exited"/>
    <n v="7.94"/>
    <x v="0"/>
    <s v="Contract"/>
    <d v="2021-01-01T00:00:00"/>
    <d v="2021-03-31T00:00:00"/>
    <n v="485000"/>
    <s v="Gurugram"/>
    <s v="Haryana"/>
    <x v="1"/>
    <s v="India"/>
  </r>
  <r>
    <s v="EX00128"/>
    <s v="ARV00426"/>
    <s v="Anil Acharya"/>
    <x v="0"/>
    <x v="6"/>
    <s v="Business Development Executive"/>
    <d v="2019-07-29T00:00:00"/>
    <d v="2021-07-26T00:00:00"/>
    <x v="60"/>
    <x v="7"/>
    <n v="2021"/>
    <x v="0"/>
    <s v="No"/>
    <n v="0"/>
    <n v="1"/>
    <x v="4"/>
    <s v="Work Environment"/>
    <x v="1"/>
    <s v="Exited"/>
    <n v="7.21"/>
    <x v="0"/>
    <s v="Full-Time"/>
    <d v="2021-01-01T00:00:00"/>
    <d v="2021-03-31T00:00:00"/>
    <n v="562000"/>
    <s v="Bengaluru"/>
    <s v="Karnataka"/>
    <x v="0"/>
    <s v="India"/>
  </r>
  <r>
    <s v="EX00129"/>
    <s v="ARV00392"/>
    <s v="Pavan Rao"/>
    <x v="0"/>
    <x v="1"/>
    <s v="Senior Product Manager"/>
    <d v="2019-06-17T00:00:00"/>
    <d v="2021-07-26T00:00:00"/>
    <x v="65"/>
    <x v="7"/>
    <n v="2021"/>
    <x v="0"/>
    <s v="No"/>
    <n v="0"/>
    <n v="1"/>
    <x v="0"/>
    <s v="Career"/>
    <x v="2"/>
    <s v="Exited"/>
    <n v="7.33"/>
    <x v="0"/>
    <s v="Full-Time"/>
    <d v="2021-01-01T00:00:00"/>
    <d v="2021-03-31T00:00:00"/>
    <n v="2050000"/>
    <s v="Hyderabad"/>
    <s v="Telangana"/>
    <x v="0"/>
    <s v="India"/>
  </r>
  <r>
    <s v="EX00130"/>
    <s v="ARV00372"/>
    <s v="Zaid Khan"/>
    <x v="0"/>
    <x v="3"/>
    <s v="Senior Customer Support Executive"/>
    <d v="2019-05-13T00:00:00"/>
    <d v="2021-07-26T00:00:00"/>
    <x v="89"/>
    <x v="8"/>
    <n v="2021"/>
    <x v="0"/>
    <s v="No"/>
    <n v="0"/>
    <n v="1"/>
    <x v="2"/>
    <s v="Work Environment"/>
    <x v="2"/>
    <s v="Exited"/>
    <n v="7.43"/>
    <x v="0"/>
    <s v="Full-Time"/>
    <d v="2021-01-01T00:00:00"/>
    <d v="2021-03-31T00:00:00"/>
    <n v="401000"/>
    <s v="Chennai"/>
    <s v="Tamil Nadu"/>
    <x v="0"/>
    <s v="India"/>
  </r>
  <r>
    <s v="EX00131"/>
    <s v="ARV00159"/>
    <s v="Akanksha Jha"/>
    <x v="1"/>
    <x v="5"/>
    <s v="Data Analyst"/>
    <d v="2018-03-30T00:00:00"/>
    <d v="2021-07-26T00:00:00"/>
    <x v="90"/>
    <x v="8"/>
    <n v="2021"/>
    <x v="0"/>
    <s v="No"/>
    <n v="0"/>
    <n v="1"/>
    <x v="5"/>
    <s v="Personal"/>
    <x v="2"/>
    <s v="Exited"/>
    <n v="8.5500000000000007"/>
    <x v="0"/>
    <s v="Full-Time"/>
    <d v="2021-01-01T00:00:00"/>
    <d v="2021-03-31T00:00:00"/>
    <n v="762000"/>
    <s v="Gurugram"/>
    <s v="Haryana"/>
    <x v="1"/>
    <s v="India"/>
  </r>
  <r>
    <s v="EX00132"/>
    <s v="ARV00427"/>
    <s v="Pankaj Shukla"/>
    <x v="0"/>
    <x v="5"/>
    <s v="Senior Data Scientist"/>
    <d v="2019-07-29T00:00:00"/>
    <d v="2021-07-29T00:00:00"/>
    <x v="91"/>
    <x v="9"/>
    <n v="2021"/>
    <x v="0"/>
    <s v="No"/>
    <n v="0"/>
    <n v="1"/>
    <x v="1"/>
    <s v="Compensation"/>
    <x v="1"/>
    <s v="Exited"/>
    <n v="7.21"/>
    <x v="0"/>
    <s v="Full-Time"/>
    <d v="2021-01-01T00:00:00"/>
    <d v="2021-03-31T00:00:00"/>
    <n v="1790000"/>
    <s v="Hyderabad"/>
    <s v="Telangana"/>
    <x v="0"/>
    <s v="India"/>
  </r>
  <r>
    <s v="EX00133"/>
    <s v="ARV00652"/>
    <s v="Swapnil Apte"/>
    <x v="0"/>
    <x v="2"/>
    <s v="Software Engineer - Frontend"/>
    <d v="2020-03-23T00:00:00"/>
    <d v="2021-08-02T00:00:00"/>
    <x v="92"/>
    <x v="9"/>
    <n v="2021"/>
    <x v="0"/>
    <s v="No"/>
    <n v="0"/>
    <n v="1"/>
    <x v="1"/>
    <s v="Compensation"/>
    <x v="1"/>
    <s v="Exited"/>
    <n v="6.56"/>
    <x v="0"/>
    <s v="Full-Time"/>
    <d v="2021-01-01T00:00:00"/>
    <d v="2021-03-31T00:00:00"/>
    <n v="621000"/>
    <s v="Pune"/>
    <s v="Maharashtra"/>
    <x v="2"/>
    <s v="India"/>
  </r>
  <r>
    <s v="EX00134"/>
    <s v="ARV00175"/>
    <s v="Ankur Garg"/>
    <x v="0"/>
    <x v="7"/>
    <s v="Senior QA Engineer"/>
    <d v="2018-05-21T00:00:00"/>
    <d v="2021-08-02T00:00:00"/>
    <x v="92"/>
    <x v="9"/>
    <n v="2021"/>
    <x v="0"/>
    <s v="No"/>
    <n v="0"/>
    <n v="1"/>
    <x v="1"/>
    <s v="Compensation"/>
    <x v="2"/>
    <s v="Exited"/>
    <n v="8.4"/>
    <x v="0"/>
    <s v="Full-Time"/>
    <d v="2021-01-01T00:00:00"/>
    <d v="2021-03-31T00:00:00"/>
    <n v="868000"/>
    <s v="Noida"/>
    <s v="Uttar Pradesh"/>
    <x v="1"/>
    <s v="India"/>
  </r>
  <r>
    <s v="EX00135"/>
    <s v="ARV00785"/>
    <s v="Arnab Bhattacharya"/>
    <x v="0"/>
    <x v="2"/>
    <s v="Senior Software Engineer - Frontend"/>
    <d v="2020-06-29T00:00:00"/>
    <d v="2021-08-02T00:00:00"/>
    <x v="92"/>
    <x v="9"/>
    <n v="2021"/>
    <x v="0"/>
    <s v="No"/>
    <n v="0"/>
    <n v="1"/>
    <x v="4"/>
    <s v="Work Environment"/>
    <x v="2"/>
    <s v="Exited"/>
    <n v="6.29"/>
    <x v="0"/>
    <s v="Full-Time"/>
    <d v="2021-01-01T00:00:00"/>
    <d v="2021-03-31T00:00:00"/>
    <n v="1117000"/>
    <s v="Noida"/>
    <s v="Uttar Pradesh"/>
    <x v="1"/>
    <s v="India"/>
  </r>
  <r>
    <s v="EX00136"/>
    <s v="ARV01065"/>
    <s v="Navjot Sandhu"/>
    <x v="0"/>
    <x v="2"/>
    <s v="Software Engineer - Mobile"/>
    <d v="2021-05-03T00:00:00"/>
    <d v="2021-08-03T00:00:00"/>
    <x v="93"/>
    <x v="9"/>
    <n v="2021"/>
    <x v="0"/>
    <s v="No"/>
    <n v="0"/>
    <n v="1"/>
    <x v="0"/>
    <s v="Career"/>
    <x v="0"/>
    <s v="Exited"/>
    <n v="5.45"/>
    <x v="0"/>
    <s v="Full-Time"/>
    <d v="2021-05-03T00:00:00"/>
    <d v="2021-10-02T00:00:00"/>
    <n v="675000"/>
    <s v="Bengaluru"/>
    <s v="Karnataka"/>
    <x v="0"/>
    <s v="India"/>
  </r>
  <r>
    <s v="EX00137"/>
    <s v="ARV01017"/>
    <s v="Ankan Chakraborty"/>
    <x v="0"/>
    <x v="4"/>
    <s v="Content Writer"/>
    <d v="2021-03-01T00:00:00"/>
    <d v="2021-08-05T00:00:00"/>
    <x v="94"/>
    <x v="9"/>
    <n v="2021"/>
    <x v="0"/>
    <s v="No"/>
    <n v="0"/>
    <n v="1"/>
    <x v="7"/>
    <s v="Education"/>
    <x v="0"/>
    <s v="Exited"/>
    <n v="5.62"/>
    <x v="0"/>
    <s v="Full-Time"/>
    <d v="2021-03-01T00:00:00"/>
    <d v="2021-10-04T00:00:00"/>
    <n v="531000"/>
    <s v="Noida"/>
    <s v="Uttar Pradesh"/>
    <x v="1"/>
    <s v="India"/>
  </r>
  <r>
    <s v="EX00138"/>
    <s v="ARV00393"/>
    <s v="Sai Shetty"/>
    <x v="0"/>
    <x v="3"/>
    <s v="Senior Technical Support Engineer"/>
    <d v="2019-06-18T00:00:00"/>
    <d v="2021-08-05T00:00:00"/>
    <x v="94"/>
    <x v="9"/>
    <n v="2021"/>
    <x v="0"/>
    <s v="No"/>
    <n v="0"/>
    <n v="1"/>
    <x v="0"/>
    <s v="Career"/>
    <x v="2"/>
    <s v="Exited"/>
    <n v="7.33"/>
    <x v="0"/>
    <s v="Full-Time"/>
    <d v="2021-01-01T00:00:00"/>
    <d v="2021-03-31T00:00:00"/>
    <n v="761000"/>
    <s v="Bengaluru"/>
    <s v="Karnataka"/>
    <x v="0"/>
    <s v="India"/>
  </r>
  <r>
    <s v="EX00139"/>
    <s v="ARV00926"/>
    <s v="Rizwan Siddiqui"/>
    <x v="0"/>
    <x v="7"/>
    <s v="QA Engineer"/>
    <d v="2020-10-08T00:00:00"/>
    <d v="2021-08-13T00:00:00"/>
    <x v="84"/>
    <x v="9"/>
    <n v="2021"/>
    <x v="0"/>
    <s v="No"/>
    <n v="0"/>
    <n v="1"/>
    <x v="7"/>
    <s v="Education"/>
    <x v="0"/>
    <s v="Exited"/>
    <n v="6.02"/>
    <x v="0"/>
    <s v="Full-Time"/>
    <d v="2021-01-01T00:00:00"/>
    <d v="2021-10-12T00:00:00"/>
    <n v="542000"/>
    <s v="Hyderabad"/>
    <s v="Telangana"/>
    <x v="0"/>
    <s v="India"/>
  </r>
  <r>
    <s v="EX00140"/>
    <s v="ARV00049"/>
    <s v="Tabassum Ali"/>
    <x v="1"/>
    <x v="10"/>
    <s v="Senior HR Executive"/>
    <d v="2016-06-21T00:00:00"/>
    <d v="2021-08-15T00:00:00"/>
    <x v="85"/>
    <x v="8"/>
    <n v="2021"/>
    <x v="1"/>
    <s v="No"/>
    <n v="0"/>
    <n v="0"/>
    <x v="11"/>
    <s v="Performance"/>
    <x v="4"/>
    <s v="Exited"/>
    <n v="10.32"/>
    <x v="1"/>
    <s v="Full-Time"/>
    <d v="2021-01-01T00:00:00"/>
    <d v="2021-09-14T00:00:00"/>
    <n v="935000"/>
    <s v="Pune"/>
    <s v="Maharashtra"/>
    <x v="2"/>
    <s v="India"/>
  </r>
  <r>
    <s v="EX00141"/>
    <s v="ARV00778"/>
    <s v="Saravanan Natarajan"/>
    <x v="0"/>
    <x v="2"/>
    <s v="Senior Software Engineer"/>
    <d v="2020-06-24T00:00:00"/>
    <d v="2021-08-16T00:00:00"/>
    <x v="95"/>
    <x v="8"/>
    <n v="2021"/>
    <x v="0"/>
    <s v="Yes"/>
    <n v="1"/>
    <n v="1"/>
    <x v="6"/>
    <s v="Career"/>
    <x v="3"/>
    <s v="Exited"/>
    <n v="6.31"/>
    <x v="0"/>
    <s v="Full-Time"/>
    <d v="2021-01-01T00:00:00"/>
    <d v="2021-03-31T00:00:00"/>
    <n v="1297000"/>
    <s v="Bengaluru"/>
    <s v="Karnataka"/>
    <x v="0"/>
    <s v="India"/>
  </r>
  <r>
    <s v="EX00142"/>
    <s v="ARV00265"/>
    <s v="Ravi Hebbar"/>
    <x v="0"/>
    <x v="2"/>
    <s v="Senior Software Engineer"/>
    <d v="2018-11-26T00:00:00"/>
    <d v="2021-08-16T00:00:00"/>
    <x v="96"/>
    <x v="8"/>
    <n v="2021"/>
    <x v="0"/>
    <s v="No"/>
    <n v="0"/>
    <n v="1"/>
    <x v="1"/>
    <s v="Compensation"/>
    <x v="4"/>
    <s v="Exited"/>
    <n v="7.89"/>
    <x v="0"/>
    <s v="Full-Time"/>
    <d v="2021-01-01T00:00:00"/>
    <d v="2021-09-29T00:00:00"/>
    <n v="1041000"/>
    <s v="Pune"/>
    <s v="Maharashtra"/>
    <x v="2"/>
    <s v="India"/>
  </r>
  <r>
    <s v="EX00143"/>
    <s v="ARV00179"/>
    <s v="Tushar Vora"/>
    <x v="0"/>
    <x v="7"/>
    <s v="QA Lead"/>
    <d v="2018-05-28T00:00:00"/>
    <d v="2021-08-16T00:00:00"/>
    <x v="97"/>
    <x v="10"/>
    <n v="2021"/>
    <x v="0"/>
    <s v="Yes"/>
    <n v="1"/>
    <n v="1"/>
    <x v="8"/>
    <s v="Personal"/>
    <x v="3"/>
    <s v="Exited"/>
    <n v="8.3800000000000008"/>
    <x v="0"/>
    <s v="Full-Time"/>
    <d v="2021-01-01T00:00:00"/>
    <d v="2021-03-31T00:00:00"/>
    <n v="1816000"/>
    <s v="Bengaluru"/>
    <s v="Karnataka"/>
    <x v="0"/>
    <s v="India"/>
  </r>
  <r>
    <s v="EX00144"/>
    <s v="ARV00786"/>
    <s v="Joseph George"/>
    <x v="0"/>
    <x v="2"/>
    <s v="Senior Software Engineer"/>
    <d v="2020-07-02T00:00:00"/>
    <d v="2021-08-17T00:00:00"/>
    <x v="98"/>
    <x v="9"/>
    <n v="2021"/>
    <x v="0"/>
    <s v="No"/>
    <n v="0"/>
    <n v="1"/>
    <x v="6"/>
    <s v="Career"/>
    <x v="2"/>
    <s v="Exited"/>
    <n v="6.29"/>
    <x v="0"/>
    <s v="Full-Time"/>
    <d v="2021-01-01T00:00:00"/>
    <d v="2021-03-31T00:00:00"/>
    <n v="1176000"/>
    <s v="Pune"/>
    <s v="Maharashtra"/>
    <x v="2"/>
    <s v="India"/>
  </r>
  <r>
    <s v="EX00145"/>
    <s v="ARV00356"/>
    <s v="Vartika Tripathi"/>
    <x v="1"/>
    <x v="3"/>
    <s v="Senior Customer Support Executive"/>
    <d v="2019-04-19T00:00:00"/>
    <d v="2021-08-20T00:00:00"/>
    <x v="99"/>
    <x v="9"/>
    <n v="2021"/>
    <x v="0"/>
    <s v="No"/>
    <n v="0"/>
    <n v="1"/>
    <x v="6"/>
    <s v="Career"/>
    <x v="2"/>
    <s v="Exited"/>
    <n v="7.49"/>
    <x v="0"/>
    <s v="Full-Time"/>
    <d v="2021-01-01T00:00:00"/>
    <d v="2021-03-31T00:00:00"/>
    <n v="358000"/>
    <s v="Chennai"/>
    <s v="Tamil Nadu"/>
    <x v="0"/>
    <s v="India"/>
  </r>
  <r>
    <s v="EX00146"/>
    <s v="ARV00807"/>
    <s v="Girish Naidu"/>
    <x v="0"/>
    <x v="2"/>
    <s v="Software Engineer - Frontend"/>
    <d v="2020-07-23T00:00:00"/>
    <d v="2021-08-24T00:00:00"/>
    <x v="100"/>
    <x v="9"/>
    <n v="2021"/>
    <x v="0"/>
    <s v="No"/>
    <n v="0"/>
    <n v="1"/>
    <x v="9"/>
    <s v="Personal"/>
    <x v="2"/>
    <s v="Exited"/>
    <n v="6.23"/>
    <x v="0"/>
    <s v="Full-Time"/>
    <d v="2021-01-01T00:00:00"/>
    <d v="2021-03-31T00:00:00"/>
    <n v="655000"/>
    <s v="Hyderabad"/>
    <s v="Telangana"/>
    <x v="0"/>
    <s v="India"/>
  </r>
  <r>
    <s v="EX00147"/>
    <s v="ARV00604"/>
    <s v="Shawn Rodrigues"/>
    <x v="0"/>
    <x v="2"/>
    <s v="Software Engineer"/>
    <d v="2020-02-10T00:00:00"/>
    <d v="2021-08-24T00:00:00"/>
    <x v="100"/>
    <x v="9"/>
    <n v="2021"/>
    <x v="0"/>
    <s v="Yes"/>
    <n v="1"/>
    <n v="1"/>
    <x v="1"/>
    <s v="Compensation"/>
    <x v="3"/>
    <s v="Exited"/>
    <n v="6.68"/>
    <x v="0"/>
    <s v="Full-Time"/>
    <d v="2021-01-01T00:00:00"/>
    <d v="2021-03-31T00:00:00"/>
    <n v="547000"/>
    <s v="Bengaluru"/>
    <s v="Karnataka"/>
    <x v="0"/>
    <s v="India"/>
  </r>
  <r>
    <s v="EX00148"/>
    <s v="ARV00223"/>
    <s v="Ritesh Agarwal"/>
    <x v="0"/>
    <x v="7"/>
    <s v="Senior QA Engineer"/>
    <d v="2018-09-04T00:00:00"/>
    <d v="2021-08-25T00:00:00"/>
    <x v="101"/>
    <x v="8"/>
    <n v="2021"/>
    <x v="0"/>
    <s v="Yes"/>
    <n v="1"/>
    <n v="1"/>
    <x v="1"/>
    <s v="Compensation"/>
    <x v="3"/>
    <s v="Exited"/>
    <n v="8.11"/>
    <x v="0"/>
    <s v="Full-Time"/>
    <d v="2021-01-01T00:00:00"/>
    <d v="2021-03-31T00:00:00"/>
    <n v="599000"/>
    <s v="Bengaluru"/>
    <s v="Karnataka"/>
    <x v="0"/>
    <s v="India"/>
  </r>
  <r>
    <s v="EX00149"/>
    <s v="ARV00594"/>
    <s v="Snehal Jadhav"/>
    <x v="1"/>
    <x v="3"/>
    <s v="Technical Support Engineer"/>
    <d v="2020-01-27T00:00:00"/>
    <d v="2021-09-03T00:00:00"/>
    <x v="102"/>
    <x v="10"/>
    <n v="2021"/>
    <x v="0"/>
    <s v="Yes"/>
    <n v="1"/>
    <n v="1"/>
    <x v="7"/>
    <s v="Education"/>
    <x v="3"/>
    <s v="Exited"/>
    <n v="6.72"/>
    <x v="0"/>
    <s v="Full-Time"/>
    <d v="2021-01-01T00:00:00"/>
    <d v="2021-03-31T00:00:00"/>
    <n v="386000"/>
    <s v="Pune"/>
    <s v="Maharashtra"/>
    <x v="2"/>
    <s v="India"/>
  </r>
  <r>
    <s v="EX00150"/>
    <s v="ARV00116"/>
    <s v="Amandeep Randhawa"/>
    <x v="0"/>
    <x v="2"/>
    <s v="Engineering Manager"/>
    <d v="2017-10-19T00:00:00"/>
    <d v="2021-09-04T00:00:00"/>
    <x v="103"/>
    <x v="8"/>
    <n v="2021"/>
    <x v="1"/>
    <s v="No"/>
    <n v="0"/>
    <n v="0"/>
    <x v="10"/>
    <s v="Conduct"/>
    <x v="4"/>
    <s v="Exited"/>
    <n v="8.99"/>
    <x v="0"/>
    <s v="Full-Time"/>
    <d v="2021-01-01T00:00:00"/>
    <d v="2021-09-04T00:00:00"/>
    <n v="2465000"/>
    <s v="Noida"/>
    <s v="Uttar Pradesh"/>
    <x v="1"/>
    <s v="India"/>
  </r>
  <r>
    <s v="EX00151"/>
    <s v="ARV00971"/>
    <s v="Dinesh Narayanan"/>
    <x v="0"/>
    <x v="3"/>
    <s v="Customer Support Executive"/>
    <d v="2020-12-09T00:00:00"/>
    <d v="2021-09-06T00:00:00"/>
    <x v="104"/>
    <x v="10"/>
    <n v="2021"/>
    <x v="0"/>
    <s v="No"/>
    <n v="0"/>
    <n v="1"/>
    <x v="7"/>
    <s v="Education"/>
    <x v="0"/>
    <s v="Exited"/>
    <n v="5.85"/>
    <x v="0"/>
    <s v="Full-Time"/>
    <d v="2021-01-01T00:00:00"/>
    <d v="2021-11-05T00:00:00"/>
    <n v="237000"/>
    <s v="Chennai"/>
    <s v="Tamil Nadu"/>
    <x v="0"/>
    <s v="India"/>
  </r>
  <r>
    <s v="EX00152"/>
    <s v="ARV00870"/>
    <s v="Tanmay Mondal"/>
    <x v="0"/>
    <x v="6"/>
    <s v="Senior Business Development Executive"/>
    <d v="2020-09-07T00:00:00"/>
    <d v="2021-09-07T00:00:00"/>
    <x v="105"/>
    <x v="8"/>
    <n v="2021"/>
    <x v="0"/>
    <s v="No"/>
    <n v="0"/>
    <n v="1"/>
    <x v="5"/>
    <s v="Personal"/>
    <x v="2"/>
    <s v="Exited"/>
    <n v="6.1"/>
    <x v="0"/>
    <s v="Full-Time"/>
    <d v="2021-01-01T00:00:00"/>
    <d v="2021-03-31T00:00:00"/>
    <n v="863000"/>
    <s v="Gurugram"/>
    <s v="Haryana"/>
    <x v="1"/>
    <s v="India"/>
  </r>
  <r>
    <s v="EX00153"/>
    <s v="ARV00168"/>
    <s v="Rajat Rastogi"/>
    <x v="0"/>
    <x v="2"/>
    <s v="Lead Software Engineer"/>
    <d v="2018-04-25T00:00:00"/>
    <d v="2021-09-08T00:00:00"/>
    <x v="106"/>
    <x v="11"/>
    <n v="2021"/>
    <x v="0"/>
    <s v="No"/>
    <n v="0"/>
    <n v="1"/>
    <x v="2"/>
    <s v="Work Environment"/>
    <x v="2"/>
    <s v="Exited"/>
    <n v="8.4700000000000006"/>
    <x v="0"/>
    <s v="Full-Time"/>
    <d v="2021-01-01T00:00:00"/>
    <d v="2021-03-31T00:00:00"/>
    <n v="1989000"/>
    <s v="Noida"/>
    <s v="Uttar Pradesh"/>
    <x v="1"/>
    <s v="India"/>
  </r>
  <r>
    <s v="EX00154"/>
    <s v="ARV00511"/>
    <s v="Ayesha Baig"/>
    <x v="1"/>
    <x v="3"/>
    <s v="Senior Customer Support Executive"/>
    <d v="2019-11-08T00:00:00"/>
    <d v="2021-09-13T00:00:00"/>
    <x v="107"/>
    <x v="10"/>
    <n v="2021"/>
    <x v="0"/>
    <s v="No"/>
    <n v="0"/>
    <n v="1"/>
    <x v="4"/>
    <s v="Work Environment"/>
    <x v="2"/>
    <s v="Exited"/>
    <n v="6.93"/>
    <x v="0"/>
    <s v="Contract"/>
    <d v="2021-01-01T00:00:00"/>
    <d v="2021-03-31T00:00:00"/>
    <n v="372000"/>
    <s v="Gurugram"/>
    <s v="Haryana"/>
    <x v="1"/>
    <s v="India"/>
  </r>
  <r>
    <s v="EX00155"/>
    <s v="ARV00482"/>
    <s v="Chirag Kadam"/>
    <x v="0"/>
    <x v="2"/>
    <s v="Software Engineer - Frontend"/>
    <d v="2019-10-10T00:00:00"/>
    <d v="2021-09-13T00:00:00"/>
    <x v="107"/>
    <x v="10"/>
    <n v="2021"/>
    <x v="0"/>
    <s v="No"/>
    <n v="0"/>
    <n v="1"/>
    <x v="2"/>
    <s v="Work Environment"/>
    <x v="1"/>
    <s v="Exited"/>
    <n v="7.01"/>
    <x v="0"/>
    <s v="Full-Time"/>
    <d v="2021-01-01T00:00:00"/>
    <d v="2021-03-31T00:00:00"/>
    <n v="665000"/>
    <s v="Hyderabad"/>
    <s v="Telangana"/>
    <x v="0"/>
    <s v="India"/>
  </r>
  <r>
    <s v="EX00156"/>
    <s v="ARV00357"/>
    <s v="Priya Thakur"/>
    <x v="1"/>
    <x v="7"/>
    <s v="QA Engineer"/>
    <d v="2019-04-22T00:00:00"/>
    <d v="2021-09-13T00:00:00"/>
    <x v="107"/>
    <x v="10"/>
    <n v="2021"/>
    <x v="0"/>
    <s v="No"/>
    <n v="0"/>
    <n v="1"/>
    <x v="5"/>
    <s v="Personal"/>
    <x v="2"/>
    <s v="Exited"/>
    <n v="7.48"/>
    <x v="0"/>
    <s v="Full-Time"/>
    <d v="2021-01-01T00:00:00"/>
    <d v="2021-03-31T00:00:00"/>
    <n v="521000"/>
    <s v="Noida"/>
    <s v="Uttar Pradesh"/>
    <x v="1"/>
    <s v="India"/>
  </r>
  <r>
    <s v="EX00157"/>
    <s v="ARV00166"/>
    <s v="Ishita Bhattacharya"/>
    <x v="1"/>
    <x v="1"/>
    <s v="Senior Product Manager"/>
    <d v="2018-04-23T00:00:00"/>
    <d v="2021-09-13T00:00:00"/>
    <x v="108"/>
    <x v="9"/>
    <n v="2021"/>
    <x v="0"/>
    <s v="Yes"/>
    <n v="1"/>
    <n v="1"/>
    <x v="4"/>
    <s v="Work Environment"/>
    <x v="3"/>
    <s v="Exited"/>
    <n v="8.48"/>
    <x v="0"/>
    <s v="Full-Time"/>
    <d v="2021-01-01T00:00:00"/>
    <d v="2021-03-31T00:00:00"/>
    <n v="1995000"/>
    <s v="Chennai"/>
    <s v="Tamil Nadu"/>
    <x v="0"/>
    <s v="India"/>
  </r>
  <r>
    <s v="EX00158"/>
    <s v="ARV01146"/>
    <s v="Amit Rawat"/>
    <x v="0"/>
    <x v="2"/>
    <s v="Associate Software Engineer"/>
    <d v="2021-08-02T00:00:00"/>
    <d v="2021-09-13T00:00:00"/>
    <x v="107"/>
    <x v="10"/>
    <n v="2021"/>
    <x v="0"/>
    <s v="No"/>
    <n v="0"/>
    <n v="1"/>
    <x v="1"/>
    <s v="Compensation"/>
    <x v="0"/>
    <s v="Exited"/>
    <n v="5.2"/>
    <x v="0"/>
    <s v="Full-Time"/>
    <d v="2021-08-02T00:00:00"/>
    <d v="2021-11-12T00:00:00"/>
    <n v="317000"/>
    <s v="Noida"/>
    <s v="Uttar Pradesh"/>
    <x v="1"/>
    <s v="India"/>
  </r>
  <r>
    <s v="EX00159"/>
    <s v="ARV00143"/>
    <s v="Aravind Murugan"/>
    <x v="0"/>
    <x v="2"/>
    <s v="Senior Engineering Manager"/>
    <d v="2018-02-16T00:00:00"/>
    <d v="2021-09-13T00:00:00"/>
    <x v="109"/>
    <x v="9"/>
    <n v="2021"/>
    <x v="0"/>
    <s v="No"/>
    <n v="0"/>
    <n v="1"/>
    <x v="1"/>
    <s v="Compensation"/>
    <x v="1"/>
    <s v="Exited"/>
    <n v="8.66"/>
    <x v="0"/>
    <s v="Full-Time"/>
    <d v="2021-01-01T00:00:00"/>
    <d v="2021-03-31T00:00:00"/>
    <n v="4557000"/>
    <s v="Chennai"/>
    <s v="Tamil Nadu"/>
    <x v="0"/>
    <s v="India"/>
  </r>
  <r>
    <s v="EX00160"/>
    <s v="ARV00297"/>
    <s v="Rahul Bhatia"/>
    <x v="0"/>
    <x v="2"/>
    <s v="Senior Software Engineer"/>
    <d v="2019-01-07T00:00:00"/>
    <d v="2021-09-13T00:00:00"/>
    <x v="107"/>
    <x v="10"/>
    <n v="2021"/>
    <x v="0"/>
    <s v="No"/>
    <n v="0"/>
    <n v="1"/>
    <x v="0"/>
    <s v="Career"/>
    <x v="2"/>
    <s v="Exited"/>
    <n v="7.77"/>
    <x v="0"/>
    <s v="Full-Time"/>
    <d v="2021-01-01T00:00:00"/>
    <d v="2021-03-31T00:00:00"/>
    <n v="1221000"/>
    <s v="Chennai"/>
    <s v="Tamil Nadu"/>
    <x v="0"/>
    <s v="India"/>
  </r>
  <r>
    <s v="EX00161"/>
    <s v="ARV00687"/>
    <s v="Mahesh Hebbar"/>
    <x v="0"/>
    <x v="5"/>
    <s v="Data Analyst"/>
    <d v="2020-04-29T00:00:00"/>
    <d v="2021-09-13T00:00:00"/>
    <x v="107"/>
    <x v="10"/>
    <n v="2021"/>
    <x v="0"/>
    <s v="No"/>
    <n v="0"/>
    <n v="1"/>
    <x v="2"/>
    <s v="Work Environment"/>
    <x v="2"/>
    <s v="Exited"/>
    <n v="6.46"/>
    <x v="0"/>
    <s v="Full-Time"/>
    <d v="2021-01-01T00:00:00"/>
    <d v="2021-03-31T00:00:00"/>
    <n v="842000"/>
    <s v="Bengaluru"/>
    <s v="Karnataka"/>
    <x v="0"/>
    <s v="India"/>
  </r>
  <r>
    <s v="EX00162"/>
    <s v="ARV00227"/>
    <s v="Ankit Bhatia"/>
    <x v="0"/>
    <x v="0"/>
    <s v="Facilities Coordinator"/>
    <d v="2018-09-17T00:00:00"/>
    <d v="2021-09-16T00:00:00"/>
    <x v="110"/>
    <x v="10"/>
    <n v="2021"/>
    <x v="0"/>
    <s v="Yes"/>
    <n v="1"/>
    <n v="1"/>
    <x v="5"/>
    <s v="Personal"/>
    <x v="3"/>
    <s v="Exited"/>
    <n v="8.08"/>
    <x v="0"/>
    <s v="Full-Time"/>
    <d v="2021-01-01T00:00:00"/>
    <d v="2021-03-31T00:00:00"/>
    <n v="378000"/>
    <s v="Bengaluru"/>
    <s v="Karnataka"/>
    <x v="0"/>
    <s v="India"/>
  </r>
  <r>
    <s v="EX00163"/>
    <s v="ARV00048"/>
    <s v="Arvind Krishnan"/>
    <x v="0"/>
    <x v="6"/>
    <s v="Account Manager"/>
    <d v="2016-06-10T00:00:00"/>
    <d v="2021-09-16T00:00:00"/>
    <x v="110"/>
    <x v="10"/>
    <n v="2021"/>
    <x v="0"/>
    <s v="No"/>
    <n v="0"/>
    <n v="1"/>
    <x v="1"/>
    <s v="Compensation"/>
    <x v="1"/>
    <s v="Exited"/>
    <n v="10.35"/>
    <x v="1"/>
    <s v="Full-Time"/>
    <d v="2021-01-01T00:00:00"/>
    <d v="2021-03-31T00:00:00"/>
    <n v="881000"/>
    <s v="Chennai"/>
    <s v="Tamil Nadu"/>
    <x v="0"/>
    <s v="India"/>
  </r>
  <r>
    <s v="EX00164"/>
    <s v="ARV00064"/>
    <s v="Kavya Raju"/>
    <x v="1"/>
    <x v="5"/>
    <s v="Senior Data Analyst"/>
    <d v="2016-12-05T00:00:00"/>
    <d v="2021-09-17T00:00:00"/>
    <x v="111"/>
    <x v="10"/>
    <n v="2021"/>
    <x v="0"/>
    <s v="No"/>
    <n v="0"/>
    <n v="1"/>
    <x v="0"/>
    <s v="Career"/>
    <x v="2"/>
    <s v="Exited"/>
    <n v="9.86"/>
    <x v="0"/>
    <s v="Full-Time"/>
    <d v="2021-01-01T00:00:00"/>
    <d v="2021-03-31T00:00:00"/>
    <n v="1337000"/>
    <s v="Bengaluru"/>
    <s v="Karnataka"/>
    <x v="0"/>
    <s v="India"/>
  </r>
  <r>
    <s v="EX00165"/>
    <s v="ARV00358"/>
    <s v="Farhan Khan"/>
    <x v="0"/>
    <x v="7"/>
    <s v="Senior SDET"/>
    <d v="2019-04-23T00:00:00"/>
    <d v="2021-09-19T00:00:00"/>
    <x v="99"/>
    <x v="9"/>
    <n v="2021"/>
    <x v="1"/>
    <s v="No"/>
    <n v="0"/>
    <n v="0"/>
    <x v="11"/>
    <s v="Performance"/>
    <x v="4"/>
    <s v="Exited"/>
    <n v="7.48"/>
    <x v="0"/>
    <s v="Full-Time"/>
    <d v="2021-01-01T00:00:00"/>
    <d v="2021-10-19T00:00:00"/>
    <n v="959000"/>
    <s v="Gurugram"/>
    <s v="Haryana"/>
    <x v="1"/>
    <s v="India"/>
  </r>
  <r>
    <s v="EX00166"/>
    <s v="ARV00714"/>
    <s v="Javed Hussain"/>
    <x v="0"/>
    <x v="2"/>
    <s v="Software Engineer"/>
    <d v="2020-05-18T00:00:00"/>
    <d v="2021-09-20T00:00:00"/>
    <x v="112"/>
    <x v="10"/>
    <n v="2021"/>
    <x v="0"/>
    <s v="No"/>
    <n v="0"/>
    <n v="1"/>
    <x v="5"/>
    <s v="Personal"/>
    <x v="2"/>
    <s v="Exited"/>
    <n v="6.41"/>
    <x v="0"/>
    <s v="Full-Time"/>
    <d v="2021-01-01T00:00:00"/>
    <d v="2021-03-31T00:00:00"/>
    <n v="600000"/>
    <s v="Bengaluru"/>
    <s v="Karnataka"/>
    <x v="0"/>
    <s v="India"/>
  </r>
  <r>
    <s v="EX00167"/>
    <s v="ARV01036"/>
    <s v="Karthik Srinivasan"/>
    <x v="0"/>
    <x v="6"/>
    <s v="Business Development Executive"/>
    <d v="2021-04-19T00:00:00"/>
    <d v="2021-09-23T00:00:00"/>
    <x v="113"/>
    <x v="10"/>
    <n v="2021"/>
    <x v="0"/>
    <s v="No"/>
    <n v="0"/>
    <n v="1"/>
    <x v="1"/>
    <s v="Compensation"/>
    <x v="0"/>
    <s v="Exited"/>
    <n v="5.49"/>
    <x v="0"/>
    <s v="Full-Time"/>
    <d v="2021-04-19T00:00:00"/>
    <d v="2021-11-08T00:00:00"/>
    <n v="458000"/>
    <s v="Bengaluru"/>
    <s v="Karnataka"/>
    <x v="0"/>
    <s v="India"/>
  </r>
  <r>
    <s v="EX00168"/>
    <s v="ARV00415"/>
    <s v="Rajesh Bisht"/>
    <x v="0"/>
    <x v="7"/>
    <s v="Automation Test Engineer"/>
    <d v="2019-07-15T00:00:00"/>
    <d v="2021-09-23T00:00:00"/>
    <x v="114"/>
    <x v="10"/>
    <n v="2021"/>
    <x v="0"/>
    <s v="Yes"/>
    <n v="1"/>
    <n v="1"/>
    <x v="4"/>
    <s v="Work Environment"/>
    <x v="3"/>
    <s v="Exited"/>
    <n v="7.25"/>
    <x v="0"/>
    <s v="Full-Time"/>
    <d v="2021-01-01T00:00:00"/>
    <d v="2021-03-31T00:00:00"/>
    <n v="448000"/>
    <s v="Noida"/>
    <s v="Uttar Pradesh"/>
    <x v="1"/>
    <s v="India"/>
  </r>
  <r>
    <s v="EX00169"/>
    <s v="ARV00537"/>
    <s v="Harini Krishnan"/>
    <x v="1"/>
    <x v="2"/>
    <s v="Software Engineer - Mobile"/>
    <d v="2019-12-06T00:00:00"/>
    <d v="2021-09-24T00:00:00"/>
    <x v="115"/>
    <x v="10"/>
    <n v="2021"/>
    <x v="0"/>
    <s v="No"/>
    <n v="0"/>
    <n v="1"/>
    <x v="4"/>
    <s v="Work Environment"/>
    <x v="2"/>
    <s v="Exited"/>
    <n v="6.86"/>
    <x v="0"/>
    <s v="Full-Time"/>
    <d v="2021-01-01T00:00:00"/>
    <d v="2021-03-31T00:00:00"/>
    <n v="640000"/>
    <s v="Chennai"/>
    <s v="Tamil Nadu"/>
    <x v="0"/>
    <s v="India"/>
  </r>
  <r>
    <s v="EX00170"/>
    <s v="ARV00288"/>
    <s v="Anjana Venkataraman"/>
    <x v="1"/>
    <x v="4"/>
    <s v="Senior Digital Marketing Specialist"/>
    <d v="2018-12-28T00:00:00"/>
    <d v="2021-09-24T00:00:00"/>
    <x v="115"/>
    <x v="10"/>
    <n v="2021"/>
    <x v="0"/>
    <s v="No"/>
    <n v="0"/>
    <n v="1"/>
    <x v="2"/>
    <s v="Work Environment"/>
    <x v="2"/>
    <s v="Exited"/>
    <n v="7.8"/>
    <x v="0"/>
    <s v="Full-Time"/>
    <d v="2021-01-01T00:00:00"/>
    <d v="2021-03-31T00:00:00"/>
    <n v="1032000"/>
    <s v="Bengaluru"/>
    <s v="Karnataka"/>
    <x v="0"/>
    <s v="India"/>
  </r>
  <r>
    <s v="EX00171"/>
    <s v="ARV00752"/>
    <s v="Tanushree Ganguly"/>
    <x v="1"/>
    <x v="6"/>
    <s v="Business Development Executive"/>
    <d v="2020-06-10T00:00:00"/>
    <d v="2021-09-28T00:00:00"/>
    <x v="116"/>
    <x v="10"/>
    <n v="2021"/>
    <x v="0"/>
    <s v="Yes"/>
    <n v="1"/>
    <n v="1"/>
    <x v="9"/>
    <s v="Personal"/>
    <x v="3"/>
    <s v="Exited"/>
    <n v="6.35"/>
    <x v="0"/>
    <s v="Full-Time"/>
    <d v="2021-01-01T00:00:00"/>
    <d v="2021-03-31T00:00:00"/>
    <n v="528000"/>
    <s v="Hyderabad"/>
    <s v="Telangana"/>
    <x v="0"/>
    <s v="India"/>
  </r>
  <r>
    <s v="EX00172"/>
    <s v="ARV00675"/>
    <s v="Komal Kadam"/>
    <x v="1"/>
    <x v="5"/>
    <s v="Data Analyst"/>
    <d v="2020-04-20T00:00:00"/>
    <d v="2021-09-28T00:00:00"/>
    <x v="117"/>
    <x v="10"/>
    <n v="2021"/>
    <x v="0"/>
    <s v="No"/>
    <n v="0"/>
    <n v="1"/>
    <x v="4"/>
    <s v="Work Environment"/>
    <x v="2"/>
    <s v="Exited"/>
    <n v="6.49"/>
    <x v="0"/>
    <s v="Full-Time"/>
    <d v="2021-01-01T00:00:00"/>
    <d v="2021-03-31T00:00:00"/>
    <n v="648000"/>
    <s v="Pune"/>
    <s v="Maharashtra"/>
    <x v="2"/>
    <s v="India"/>
  </r>
  <r>
    <s v="EX00173"/>
    <s v="ARV00612"/>
    <s v="Girish Reddy"/>
    <x v="0"/>
    <x v="7"/>
    <s v="Senior SDET"/>
    <d v="2020-02-17T00:00:00"/>
    <d v="2021-10-04T00:00:00"/>
    <x v="107"/>
    <x v="10"/>
    <n v="2021"/>
    <x v="0"/>
    <s v="Yes"/>
    <n v="1"/>
    <n v="1"/>
    <x v="0"/>
    <s v="Career"/>
    <x v="3"/>
    <s v="Exited"/>
    <n v="6.66"/>
    <x v="0"/>
    <s v="Full-Time"/>
    <d v="2021-01-01T00:00:00"/>
    <d v="2021-03-31T00:00:00"/>
    <n v="964000"/>
    <s v="Hyderabad"/>
    <s v="Telangana"/>
    <x v="0"/>
    <s v="India"/>
  </r>
  <r>
    <s v="EX00174"/>
    <s v="ARV00801"/>
    <s v="Allen D'Souza"/>
    <x v="0"/>
    <x v="7"/>
    <s v="Automation Test Engineer"/>
    <d v="2020-07-16T00:00:00"/>
    <d v="2021-10-04T00:00:00"/>
    <x v="118"/>
    <x v="11"/>
    <n v="2021"/>
    <x v="0"/>
    <s v="No"/>
    <n v="0"/>
    <n v="1"/>
    <x v="5"/>
    <s v="Personal"/>
    <x v="2"/>
    <s v="Exited"/>
    <n v="6.25"/>
    <x v="0"/>
    <s v="Full-Time"/>
    <d v="2021-01-01T00:00:00"/>
    <d v="2021-03-31T00:00:00"/>
    <n v="543000"/>
    <s v="Hyderabad"/>
    <s v="Telangana"/>
    <x v="0"/>
    <s v="India"/>
  </r>
  <r>
    <s v="EX00175"/>
    <s v="ARV00235"/>
    <s v="Abhijit Ghosh"/>
    <x v="0"/>
    <x v="2"/>
    <s v="Senior Software Engineer - Mobile"/>
    <d v="2018-10-05T00:00:00"/>
    <d v="2021-10-05T00:00:00"/>
    <x v="119"/>
    <x v="11"/>
    <n v="2021"/>
    <x v="0"/>
    <s v="No"/>
    <n v="0"/>
    <n v="1"/>
    <x v="5"/>
    <s v="Personal"/>
    <x v="2"/>
    <s v="Exited"/>
    <n v="8.0299999999999994"/>
    <x v="0"/>
    <s v="Full-Time"/>
    <d v="2021-01-01T00:00:00"/>
    <d v="2021-03-31T00:00:00"/>
    <n v="1273000"/>
    <s v="Hyderabad"/>
    <s v="Telangana"/>
    <x v="0"/>
    <s v="India"/>
  </r>
  <r>
    <s v="EX00176"/>
    <s v="ARV00901"/>
    <s v="Pavan Murthy"/>
    <x v="0"/>
    <x v="3"/>
    <s v="Manager - Customer Support"/>
    <d v="2020-09-25T00:00:00"/>
    <d v="2021-10-07T00:00:00"/>
    <x v="120"/>
    <x v="3"/>
    <n v="2022"/>
    <x v="0"/>
    <s v="No"/>
    <n v="0"/>
    <n v="1"/>
    <x v="2"/>
    <s v="Work Environment"/>
    <x v="2"/>
    <s v="Exited"/>
    <n v="6.05"/>
    <x v="0"/>
    <s v="Full-Time"/>
    <d v="2021-01-01T00:00:00"/>
    <d v="2021-03-31T00:00:00"/>
    <n v="1537000"/>
    <s v="Bengaluru"/>
    <s v="Karnataka"/>
    <x v="0"/>
    <s v="India"/>
  </r>
  <r>
    <s v="EX00177"/>
    <s v="ARV01137"/>
    <s v="Mrunal Mehta"/>
    <x v="1"/>
    <x v="3"/>
    <s v="Customer Support Executive"/>
    <d v="2021-08-02T00:00:00"/>
    <d v="2021-10-08T00:00:00"/>
    <x v="106"/>
    <x v="11"/>
    <n v="2021"/>
    <x v="0"/>
    <s v="No"/>
    <n v="0"/>
    <n v="1"/>
    <x v="0"/>
    <s v="Career"/>
    <x v="0"/>
    <s v="Exited"/>
    <n v="5.2"/>
    <x v="0"/>
    <s v="Full-Time"/>
    <d v="2021-08-02T00:00:00"/>
    <d v="2021-12-07T00:00:00"/>
    <n v="179000"/>
    <s v="Bengaluru"/>
    <s v="Karnataka"/>
    <x v="0"/>
    <s v="India"/>
  </r>
  <r>
    <s v="EX00178"/>
    <s v="ARV00989"/>
    <s v="Sravani Yadav"/>
    <x v="1"/>
    <x v="7"/>
    <s v="Senior QA Engineer"/>
    <d v="2021-01-04T00:00:00"/>
    <d v="2021-10-08T00:00:00"/>
    <x v="106"/>
    <x v="11"/>
    <n v="2021"/>
    <x v="0"/>
    <s v="No"/>
    <n v="0"/>
    <n v="1"/>
    <x v="6"/>
    <s v="Career"/>
    <x v="0"/>
    <s v="Exited"/>
    <n v="5.78"/>
    <x v="0"/>
    <s v="Full-Time"/>
    <d v="2021-01-04T00:00:00"/>
    <d v="2021-12-07T00:00:00"/>
    <n v="1044000"/>
    <s v="Bengaluru"/>
    <s v="Karnataka"/>
    <x v="0"/>
    <s v="India"/>
  </r>
  <r>
    <s v="EX00179"/>
    <s v="ARV01046"/>
    <s v="Abhilash Bhat"/>
    <x v="0"/>
    <x v="2"/>
    <s v="Associate Software Engineer"/>
    <d v="2021-04-20T00:00:00"/>
    <d v="2021-10-12T00:00:00"/>
    <x v="121"/>
    <x v="11"/>
    <n v="2021"/>
    <x v="0"/>
    <s v="No"/>
    <n v="0"/>
    <n v="1"/>
    <x v="1"/>
    <s v="Compensation"/>
    <x v="0"/>
    <s v="Exited"/>
    <n v="5.49"/>
    <x v="0"/>
    <s v="Full-Time"/>
    <d v="2021-04-20T00:00:00"/>
    <d v="2021-12-11T00:00:00"/>
    <n v="415000"/>
    <s v="Bengaluru"/>
    <s v="Karnataka"/>
    <x v="0"/>
    <s v="India"/>
  </r>
  <r>
    <s v="EX00180"/>
    <s v="ARV01172"/>
    <s v="Gurjot Gill"/>
    <x v="0"/>
    <x v="5"/>
    <s v="Associate Data Analyst"/>
    <d v="2021-07-19T00:00:00"/>
    <d v="2021-10-18T00:00:00"/>
    <x v="122"/>
    <x v="11"/>
    <n v="2021"/>
    <x v="0"/>
    <s v="No"/>
    <n v="0"/>
    <n v="1"/>
    <x v="1"/>
    <s v="Compensation"/>
    <x v="0"/>
    <s v="Exited"/>
    <n v="5.24"/>
    <x v="0"/>
    <s v="Full-Time"/>
    <d v="2021-07-19T00:00:00"/>
    <d v="2021-12-17T00:00:00"/>
    <n v="333000"/>
    <s v="Gurugram"/>
    <s v="Haryana"/>
    <x v="1"/>
    <s v="India"/>
  </r>
  <r>
    <s v="EX00181"/>
    <s v="ARV00908"/>
    <s v="Ganesh Sundaram"/>
    <x v="0"/>
    <x v="0"/>
    <s v="Admin Executive"/>
    <d v="2020-09-28T00:00:00"/>
    <d v="2021-10-18T00:00:00"/>
    <x v="106"/>
    <x v="11"/>
    <n v="2021"/>
    <x v="0"/>
    <s v="Yes"/>
    <n v="1"/>
    <n v="1"/>
    <x v="2"/>
    <s v="Work Environment"/>
    <x v="5"/>
    <s v="Exited"/>
    <n v="6.04"/>
    <x v="0"/>
    <s v="Contract"/>
    <d v="2021-01-01T00:00:00"/>
    <d v="2021-03-31T00:00:00"/>
    <n v="222000"/>
    <s v="Chennai"/>
    <s v="Tamil Nadu"/>
    <x v="0"/>
    <s v="India"/>
  </r>
  <r>
    <s v="EX00182"/>
    <s v="ARV00606"/>
    <s v="Tanmay Bose"/>
    <x v="0"/>
    <x v="7"/>
    <s v="Senior QA Engineer"/>
    <d v="2020-02-10T00:00:00"/>
    <d v="2021-10-18T00:00:00"/>
    <x v="122"/>
    <x v="11"/>
    <n v="2021"/>
    <x v="0"/>
    <s v="No"/>
    <n v="0"/>
    <n v="1"/>
    <x v="4"/>
    <s v="Work Environment"/>
    <x v="2"/>
    <s v="Exited"/>
    <n v="6.68"/>
    <x v="0"/>
    <s v="Full-Time"/>
    <d v="2021-01-01T00:00:00"/>
    <d v="2021-03-31T00:00:00"/>
    <n v="919000"/>
    <s v="Chennai"/>
    <s v="Tamil Nadu"/>
    <x v="0"/>
    <s v="India"/>
  </r>
  <r>
    <s v="EX00183"/>
    <s v="ARV00525"/>
    <s v="Naveen Varma"/>
    <x v="0"/>
    <x v="5"/>
    <s v="Senior Data Engineer"/>
    <d v="2019-11-25T00:00:00"/>
    <d v="2021-10-18T00:00:00"/>
    <x v="122"/>
    <x v="11"/>
    <n v="2021"/>
    <x v="0"/>
    <s v="No"/>
    <n v="0"/>
    <n v="1"/>
    <x v="9"/>
    <s v="Personal"/>
    <x v="2"/>
    <s v="Exited"/>
    <n v="6.89"/>
    <x v="0"/>
    <s v="Full-Time"/>
    <d v="2021-01-01T00:00:00"/>
    <d v="2021-03-31T00:00:00"/>
    <n v="1251000"/>
    <s v="Hyderabad"/>
    <s v="Telangana"/>
    <x v="0"/>
    <s v="India"/>
  </r>
  <r>
    <s v="EX00184"/>
    <s v="ARV00084"/>
    <s v="Gaurav Shukla"/>
    <x v="0"/>
    <x v="6"/>
    <s v="Senior Business Development Executive"/>
    <d v="2017-05-29T00:00:00"/>
    <d v="2021-10-18T00:00:00"/>
    <x v="122"/>
    <x v="11"/>
    <n v="2021"/>
    <x v="0"/>
    <s v="No"/>
    <n v="0"/>
    <n v="1"/>
    <x v="1"/>
    <s v="Compensation"/>
    <x v="2"/>
    <s v="Exited"/>
    <n v="9.3800000000000008"/>
    <x v="0"/>
    <s v="Full-Time"/>
    <d v="2021-01-01T00:00:00"/>
    <d v="2021-03-31T00:00:00"/>
    <n v="932000"/>
    <s v="Gurugram"/>
    <s v="Haryana"/>
    <x v="1"/>
    <s v="India"/>
  </r>
  <r>
    <s v="EX00185"/>
    <s v="ARV00823"/>
    <s v="Harini Rajan"/>
    <x v="1"/>
    <x v="2"/>
    <s v="Software Engineer"/>
    <d v="2020-08-04T00:00:00"/>
    <d v="2021-10-18T00:00:00"/>
    <x v="122"/>
    <x v="11"/>
    <n v="2021"/>
    <x v="0"/>
    <s v="No"/>
    <n v="0"/>
    <n v="1"/>
    <x v="6"/>
    <s v="Career"/>
    <x v="2"/>
    <s v="Exited"/>
    <n v="6.2"/>
    <x v="0"/>
    <s v="Full-Time"/>
    <d v="2021-01-01T00:00:00"/>
    <d v="2021-03-31T00:00:00"/>
    <n v="722000"/>
    <s v="Chennai"/>
    <s v="Tamil Nadu"/>
    <x v="0"/>
    <s v="India"/>
  </r>
  <r>
    <s v="EX00186"/>
    <s v="ARV00299"/>
    <s v="Deepthi Bhat"/>
    <x v="1"/>
    <x v="3"/>
    <s v="Customer Success Manager"/>
    <d v="2019-01-10T00:00:00"/>
    <d v="2021-10-21T00:00:00"/>
    <x v="123"/>
    <x v="9"/>
    <n v="2021"/>
    <x v="1"/>
    <s v="No"/>
    <n v="0"/>
    <n v="0"/>
    <x v="12"/>
    <s v="Conduct"/>
    <x v="4"/>
    <s v="Exited"/>
    <n v="7.76"/>
    <x v="0"/>
    <s v="Full-Time"/>
    <d v="2021-01-01T00:00:00"/>
    <d v="2021-10-21T00:00:00"/>
    <n v="759000"/>
    <s v="Hyderabad"/>
    <s v="Telangana"/>
    <x v="0"/>
    <s v="India"/>
  </r>
  <r>
    <s v="EX00187"/>
    <s v="ARV00192"/>
    <s v="Krishna Rao"/>
    <x v="0"/>
    <x v="3"/>
    <s v="Senior Customer Support Executive"/>
    <d v="2018-06-29T00:00:00"/>
    <d v="2021-10-21T00:00:00"/>
    <x v="124"/>
    <x v="11"/>
    <n v="2021"/>
    <x v="0"/>
    <s v="No"/>
    <n v="0"/>
    <n v="1"/>
    <x v="1"/>
    <s v="Compensation"/>
    <x v="2"/>
    <s v="Exited"/>
    <n v="8.3000000000000007"/>
    <x v="0"/>
    <s v="Full-Time"/>
    <d v="2021-01-01T00:00:00"/>
    <d v="2021-03-31T00:00:00"/>
    <n v="482000"/>
    <s v="Pune"/>
    <s v="Maharashtra"/>
    <x v="2"/>
    <s v="India"/>
  </r>
  <r>
    <s v="EX00188"/>
    <s v="ARV00836"/>
    <s v="Dhaval Mhatre"/>
    <x v="0"/>
    <x v="3"/>
    <s v="Customer Support Executive"/>
    <d v="2020-08-13T00:00:00"/>
    <d v="2021-10-29T00:00:00"/>
    <x v="125"/>
    <x v="11"/>
    <n v="2021"/>
    <x v="0"/>
    <s v="No"/>
    <n v="0"/>
    <n v="1"/>
    <x v="8"/>
    <s v="Personal"/>
    <x v="2"/>
    <s v="Exited"/>
    <n v="6.17"/>
    <x v="0"/>
    <s v="Full-Time"/>
    <d v="2021-01-01T00:00:00"/>
    <d v="2021-03-31T00:00:00"/>
    <n v="215000"/>
    <s v="Hyderabad"/>
    <s v="Telangana"/>
    <x v="0"/>
    <s v="India"/>
  </r>
  <r>
    <s v="EX00189"/>
    <s v="ARV00315"/>
    <s v="Alok Awasthi"/>
    <x v="0"/>
    <x v="9"/>
    <s v="IT Infrastructure Manager"/>
    <d v="2019-02-11T00:00:00"/>
    <d v="2021-11-08T00:00:00"/>
    <x v="126"/>
    <x v="1"/>
    <n v="2022"/>
    <x v="0"/>
    <s v="Yes"/>
    <n v="1"/>
    <n v="1"/>
    <x v="0"/>
    <s v="Career"/>
    <x v="3"/>
    <s v="Exited"/>
    <n v="7.67"/>
    <x v="0"/>
    <s v="Full-Time"/>
    <d v="2021-01-01T00:00:00"/>
    <d v="2021-03-31T00:00:00"/>
    <n v="2053000"/>
    <s v="Pune"/>
    <s v="Maharashtra"/>
    <x v="2"/>
    <s v="India"/>
  </r>
  <r>
    <s v="EX00190"/>
    <s v="ARV00699"/>
    <s v="Deepa Sekar"/>
    <x v="1"/>
    <x v="2"/>
    <s v="Software Engineer - Mobile"/>
    <d v="2020-05-05T00:00:00"/>
    <d v="2021-11-09T00:00:00"/>
    <x v="127"/>
    <x v="3"/>
    <n v="2022"/>
    <x v="0"/>
    <s v="Yes"/>
    <n v="1"/>
    <n v="1"/>
    <x v="1"/>
    <s v="Compensation"/>
    <x v="3"/>
    <s v="Exited"/>
    <n v="6.44"/>
    <x v="0"/>
    <s v="Full-Time"/>
    <d v="2021-01-01T00:00:00"/>
    <d v="2021-03-31T00:00:00"/>
    <n v="576000"/>
    <s v="Chennai"/>
    <s v="Tamil Nadu"/>
    <x v="0"/>
    <s v="India"/>
  </r>
  <r>
    <s v="EX00191"/>
    <s v="ARV00100"/>
    <s v="Prakash Goud"/>
    <x v="0"/>
    <x v="2"/>
    <s v="Lead Software Engineer"/>
    <d v="2017-08-08T00:00:00"/>
    <d v="2021-11-09T00:00:00"/>
    <x v="128"/>
    <x v="11"/>
    <n v="2021"/>
    <x v="1"/>
    <s v="No"/>
    <n v="0"/>
    <n v="0"/>
    <x v="11"/>
    <s v="Performance"/>
    <x v="4"/>
    <s v="Exited"/>
    <n v="9.19"/>
    <x v="0"/>
    <s v="Full-Time"/>
    <d v="2021-01-01T00:00:00"/>
    <d v="2021-12-09T00:00:00"/>
    <n v="2035000"/>
    <s v="Hyderabad"/>
    <s v="Telangana"/>
    <x v="0"/>
    <s v="India"/>
  </r>
  <r>
    <s v="EX00192"/>
    <s v="ARV00508"/>
    <s v="Naman Saxena"/>
    <x v="0"/>
    <x v="1"/>
    <s v="Product Manager"/>
    <d v="2019-11-04T00:00:00"/>
    <d v="2021-11-09T00:00:00"/>
    <x v="129"/>
    <x v="11"/>
    <n v="2021"/>
    <x v="0"/>
    <s v="No"/>
    <n v="0"/>
    <n v="1"/>
    <x v="8"/>
    <s v="Personal"/>
    <x v="2"/>
    <s v="Exited"/>
    <n v="6.95"/>
    <x v="0"/>
    <s v="Full-Time"/>
    <d v="2021-01-01T00:00:00"/>
    <d v="2021-03-31T00:00:00"/>
    <n v="1282000"/>
    <s v="Noida"/>
    <s v="Uttar Pradesh"/>
    <x v="1"/>
    <s v="India"/>
  </r>
  <r>
    <s v="EX00193"/>
    <s v="ARV00359"/>
    <s v="Arnab Mondal"/>
    <x v="0"/>
    <x v="2"/>
    <s v="Senior Software Engineer"/>
    <d v="2019-04-23T00:00:00"/>
    <d v="2021-11-09T00:00:00"/>
    <x v="130"/>
    <x v="11"/>
    <n v="2021"/>
    <x v="0"/>
    <s v="Yes"/>
    <n v="1"/>
    <n v="1"/>
    <x v="4"/>
    <s v="Work Environment"/>
    <x v="3"/>
    <s v="Exited"/>
    <n v="7.48"/>
    <x v="0"/>
    <s v="Full-Time"/>
    <d v="2021-01-01T00:00:00"/>
    <d v="2021-03-31T00:00:00"/>
    <n v="691000"/>
    <s v="Chennai"/>
    <s v="Tamil Nadu"/>
    <x v="0"/>
    <s v="India"/>
  </r>
  <r>
    <s v="EX00194"/>
    <s v="ARV00907"/>
    <s v="Bhavya Goud"/>
    <x v="1"/>
    <x v="3"/>
    <s v="Senior Customer Support Executive"/>
    <d v="2020-09-28T00:00:00"/>
    <d v="2021-11-10T00:00:00"/>
    <x v="131"/>
    <x v="3"/>
    <n v="2022"/>
    <x v="0"/>
    <s v="No"/>
    <n v="0"/>
    <n v="1"/>
    <x v="9"/>
    <s v="Personal"/>
    <x v="2"/>
    <s v="Exited"/>
    <n v="6.04"/>
    <x v="0"/>
    <s v="Full-Time"/>
    <d v="2021-01-01T00:00:00"/>
    <d v="2021-03-31T00:00:00"/>
    <n v="314000"/>
    <s v="Chennai"/>
    <s v="Tamil Nadu"/>
    <x v="0"/>
    <s v="India"/>
  </r>
  <r>
    <s v="EX00195"/>
    <s v="ARV00313"/>
    <s v="Adil Khan"/>
    <x v="0"/>
    <x v="2"/>
    <s v="Senior Software Engineer"/>
    <d v="2019-02-06T00:00:00"/>
    <d v="2021-11-12T00:00:00"/>
    <x v="132"/>
    <x v="11"/>
    <n v="2021"/>
    <x v="0"/>
    <s v="No"/>
    <n v="0"/>
    <n v="1"/>
    <x v="0"/>
    <s v="Career"/>
    <x v="2"/>
    <s v="Exited"/>
    <n v="7.69"/>
    <x v="0"/>
    <s v="Full-Time"/>
    <d v="2021-01-01T00:00:00"/>
    <d v="2021-03-31T00:00:00"/>
    <n v="1228000"/>
    <s v="Pune"/>
    <s v="Maharashtra"/>
    <x v="2"/>
    <s v="India"/>
  </r>
  <r>
    <s v="EX00196"/>
    <s v="ARV00455"/>
    <s v="Aditya Naik"/>
    <x v="0"/>
    <x v="2"/>
    <s v="Lead Software Engineer"/>
    <d v="2019-09-03T00:00:00"/>
    <d v="2021-11-15T00:00:00"/>
    <x v="133"/>
    <x v="11"/>
    <n v="2021"/>
    <x v="0"/>
    <s v="No"/>
    <n v="0"/>
    <n v="1"/>
    <x v="2"/>
    <s v="Work Environment"/>
    <x v="2"/>
    <s v="Exited"/>
    <n v="7.12"/>
    <x v="0"/>
    <s v="Full-Time"/>
    <d v="2021-01-01T00:00:00"/>
    <d v="2021-03-31T00:00:00"/>
    <n v="1844000"/>
    <s v="Pune"/>
    <s v="Maharashtra"/>
    <x v="2"/>
    <s v="India"/>
  </r>
  <r>
    <s v="EX00197"/>
    <s v="ARV00157"/>
    <s v="Manjunath Gowda"/>
    <x v="0"/>
    <x v="2"/>
    <s v="Senior Software Engineer"/>
    <d v="2018-03-28T00:00:00"/>
    <d v="2021-11-15T00:00:00"/>
    <x v="134"/>
    <x v="3"/>
    <n v="2022"/>
    <x v="0"/>
    <s v="No"/>
    <n v="0"/>
    <n v="1"/>
    <x v="5"/>
    <s v="Personal"/>
    <x v="2"/>
    <s v="Exited"/>
    <n v="8.5500000000000007"/>
    <x v="0"/>
    <s v="Full-Time"/>
    <d v="2021-01-01T00:00:00"/>
    <d v="2021-03-31T00:00:00"/>
    <n v="1221000"/>
    <s v="Bengaluru"/>
    <s v="Karnataka"/>
    <x v="0"/>
    <s v="India"/>
  </r>
  <r>
    <s v="EX00198"/>
    <s v="ARV01073"/>
    <s v="Rajesh Kurup"/>
    <x v="0"/>
    <x v="2"/>
    <s v="Senior Software Engineer - Mobile"/>
    <d v="2021-05-19T00:00:00"/>
    <d v="2021-11-16T00:00:00"/>
    <x v="135"/>
    <x v="3"/>
    <n v="2022"/>
    <x v="0"/>
    <s v="No"/>
    <n v="0"/>
    <n v="1"/>
    <x v="0"/>
    <s v="Career"/>
    <x v="0"/>
    <s v="Exited"/>
    <n v="5.41"/>
    <x v="0"/>
    <s v="Full-Time"/>
    <d v="2021-05-19T00:00:00"/>
    <d v="2022-01-15T00:00:00"/>
    <n v="1397000"/>
    <s v="Chennai"/>
    <s v="Tamil Nadu"/>
    <x v="0"/>
    <s v="India"/>
  </r>
  <r>
    <s v="EX00199"/>
    <s v="ARV00956"/>
    <s v="Spandana Chowdary"/>
    <x v="1"/>
    <x v="10"/>
    <s v="HR Business Partner"/>
    <d v="2020-10-29T00:00:00"/>
    <d v="2021-11-19T00:00:00"/>
    <x v="136"/>
    <x v="3"/>
    <n v="2022"/>
    <x v="0"/>
    <s v="No"/>
    <n v="0"/>
    <n v="1"/>
    <x v="1"/>
    <s v="Compensation"/>
    <x v="0"/>
    <s v="Exited"/>
    <n v="5.96"/>
    <x v="0"/>
    <s v="Full-Time"/>
    <d v="2021-01-01T00:00:00"/>
    <d v="2022-01-18T00:00:00"/>
    <n v="812000"/>
    <s v="Hyderabad"/>
    <s v="Telangana"/>
    <x v="0"/>
    <s v="India"/>
  </r>
  <r>
    <s v="EX00200"/>
    <s v="ARV00173"/>
    <s v="Senthil Menon"/>
    <x v="0"/>
    <x v="1"/>
    <s v="Business Analyst"/>
    <d v="2018-05-14T00:00:00"/>
    <d v="2021-11-22T00:00:00"/>
    <x v="137"/>
    <x v="3"/>
    <n v="2022"/>
    <x v="0"/>
    <s v="No"/>
    <n v="0"/>
    <n v="1"/>
    <x v="9"/>
    <s v="Personal"/>
    <x v="2"/>
    <s v="Exited"/>
    <n v="8.42"/>
    <x v="0"/>
    <s v="Full-Time"/>
    <d v="2021-01-01T00:00:00"/>
    <d v="2021-03-31T00:00:00"/>
    <n v="738000"/>
    <s v="Pune"/>
    <s v="Maharashtra"/>
    <x v="2"/>
    <s v="India"/>
  </r>
  <r>
    <s v="EX00201"/>
    <s v="ARV00337"/>
    <s v="Sohail Ali"/>
    <x v="0"/>
    <x v="9"/>
    <s v="Information Security Analyst"/>
    <d v="2019-03-19T00:00:00"/>
    <d v="2021-11-24T00:00:00"/>
    <x v="138"/>
    <x v="3"/>
    <n v="2022"/>
    <x v="0"/>
    <s v="No"/>
    <n v="0"/>
    <n v="1"/>
    <x v="0"/>
    <s v="Career"/>
    <x v="1"/>
    <s v="Exited"/>
    <n v="7.58"/>
    <x v="0"/>
    <s v="Full-Time"/>
    <d v="2021-01-01T00:00:00"/>
    <d v="2021-03-31T00:00:00"/>
    <n v="934000"/>
    <s v="Bengaluru"/>
    <s v="Karnataka"/>
    <x v="0"/>
    <s v="India"/>
  </r>
  <r>
    <s v="EX00202"/>
    <s v="ARV01033"/>
    <s v="Arun Venkataraman"/>
    <x v="0"/>
    <x v="2"/>
    <s v="Software Engineer"/>
    <d v="2021-04-08T00:00:00"/>
    <d v="2021-11-26T00:00:00"/>
    <x v="139"/>
    <x v="3"/>
    <n v="2022"/>
    <x v="0"/>
    <s v="No"/>
    <n v="0"/>
    <n v="1"/>
    <x v="9"/>
    <s v="Personal"/>
    <x v="0"/>
    <s v="Exited"/>
    <n v="5.52"/>
    <x v="0"/>
    <s v="Full-Time"/>
    <d v="2021-04-08T00:00:00"/>
    <d v="2022-01-25T00:00:00"/>
    <n v="666000"/>
    <s v="Pune"/>
    <s v="Maharashtra"/>
    <x v="2"/>
    <s v="India"/>
  </r>
  <r>
    <s v="EX00203"/>
    <s v="ARV00729"/>
    <s v="Christina D'Costa"/>
    <x v="1"/>
    <x v="2"/>
    <s v="Software Engineer - Mobile"/>
    <d v="2020-05-28T00:00:00"/>
    <d v="2021-11-26T00:00:00"/>
    <x v="137"/>
    <x v="3"/>
    <n v="2022"/>
    <x v="0"/>
    <s v="Yes"/>
    <n v="1"/>
    <n v="1"/>
    <x v="5"/>
    <s v="Personal"/>
    <x v="3"/>
    <s v="Exited"/>
    <n v="6.38"/>
    <x v="0"/>
    <s v="Full-Time"/>
    <d v="2021-01-01T00:00:00"/>
    <d v="2021-03-31T00:00:00"/>
    <n v="758000"/>
    <s v="Gurugram"/>
    <s v="Haryana"/>
    <x v="1"/>
    <s v="India"/>
  </r>
  <r>
    <s v="EX00204"/>
    <s v="ARV00812"/>
    <s v="Dhara Chavan"/>
    <x v="1"/>
    <x v="8"/>
    <s v="Accounts Associate"/>
    <d v="2020-07-27T00:00:00"/>
    <d v="2021-11-29T00:00:00"/>
    <x v="140"/>
    <x v="3"/>
    <n v="2022"/>
    <x v="0"/>
    <s v="No"/>
    <n v="0"/>
    <n v="1"/>
    <x v="0"/>
    <s v="Career"/>
    <x v="2"/>
    <s v="Exited"/>
    <n v="6.22"/>
    <x v="0"/>
    <s v="Full-Time"/>
    <d v="2021-01-01T00:00:00"/>
    <d v="2021-03-31T00:00:00"/>
    <n v="329000"/>
    <s v="Pune"/>
    <s v="Maharashtra"/>
    <x v="2"/>
    <s v="India"/>
  </r>
  <r>
    <s v="EX00205"/>
    <s v="ARV00731"/>
    <s v="Manjunath Hegde"/>
    <x v="0"/>
    <x v="2"/>
    <s v="Associate Software Engineer"/>
    <d v="2020-06-01T00:00:00"/>
    <d v="2021-12-01T00:00:00"/>
    <x v="141"/>
    <x v="3"/>
    <n v="2022"/>
    <x v="0"/>
    <s v="Yes"/>
    <n v="1"/>
    <n v="1"/>
    <x v="1"/>
    <s v="Compensation"/>
    <x v="5"/>
    <s v="Exited"/>
    <n v="6.37"/>
    <x v="0"/>
    <s v="Full-Time"/>
    <d v="2021-01-01T00:00:00"/>
    <d v="2021-03-31T00:00:00"/>
    <n v="410000"/>
    <s v="Hyderabad"/>
    <s v="Telangana"/>
    <x v="0"/>
    <s v="India"/>
  </r>
  <r>
    <s v="EX00206"/>
    <s v="ARV00533"/>
    <s v="Ravi Kamath"/>
    <x v="0"/>
    <x v="11"/>
    <s v="Senior Legal Associate"/>
    <d v="2019-12-02T00:00:00"/>
    <d v="2021-12-02T00:00:00"/>
    <x v="142"/>
    <x v="3"/>
    <n v="2022"/>
    <x v="0"/>
    <s v="No"/>
    <n v="0"/>
    <n v="1"/>
    <x v="8"/>
    <s v="Personal"/>
    <x v="1"/>
    <s v="Exited"/>
    <n v="6.87"/>
    <x v="0"/>
    <s v="Full-Time"/>
    <d v="2021-01-01T00:00:00"/>
    <d v="2021-03-31T00:00:00"/>
    <n v="1031000"/>
    <s v="Bengaluru"/>
    <s v="Karnataka"/>
    <x v="0"/>
    <s v="India"/>
  </r>
  <r>
    <s v="EX00207"/>
    <s v="ARV01175"/>
    <s v="Rutuja Vora"/>
    <x v="1"/>
    <x v="2"/>
    <s v="Associate Software Engineer"/>
    <d v="2021-07-19T00:00:00"/>
    <d v="2021-12-03T00:00:00"/>
    <x v="143"/>
    <x v="11"/>
    <n v="2021"/>
    <x v="1"/>
    <s v="No"/>
    <n v="0"/>
    <n v="0"/>
    <x v="3"/>
    <s v="Performance"/>
    <x v="0"/>
    <s v="Exited"/>
    <n v="5.24"/>
    <x v="0"/>
    <s v="Full-Time"/>
    <d v="2021-07-19T00:00:00"/>
    <d v="2021-12-18T00:00:00"/>
    <n v="317000"/>
    <s v="Pune"/>
    <s v="Maharashtra"/>
    <x v="2"/>
    <s v="India"/>
  </r>
  <r>
    <s v="EX00208"/>
    <s v="ARV00041"/>
    <s v="Vijay Murthy"/>
    <x v="0"/>
    <x v="2"/>
    <s v="Lead Software Engineer"/>
    <d v="2016-04-13T00:00:00"/>
    <d v="2021-12-07T00:00:00"/>
    <x v="144"/>
    <x v="3"/>
    <n v="2022"/>
    <x v="1"/>
    <s v="No"/>
    <n v="0"/>
    <n v="0"/>
    <x v="11"/>
    <s v="Performance"/>
    <x v="1"/>
    <s v="Exited"/>
    <n v="10.5"/>
    <x v="1"/>
    <s v="Full-Time"/>
    <d v="2021-01-01T00:00:00"/>
    <d v="2021-03-31T00:00:00"/>
    <n v="1693000"/>
    <s v="Hyderabad"/>
    <s v="Telangana"/>
    <x v="0"/>
    <s v="India"/>
  </r>
  <r>
    <s v="EX00209"/>
    <s v="ARV00307"/>
    <s v="Lalit Tyagi"/>
    <x v="0"/>
    <x v="1"/>
    <s v="Product Manager"/>
    <d v="2019-01-28T00:00:00"/>
    <d v="2021-12-10T00:00:00"/>
    <x v="145"/>
    <x v="1"/>
    <n v="2022"/>
    <x v="0"/>
    <s v="No"/>
    <n v="0"/>
    <n v="1"/>
    <x v="1"/>
    <s v="Compensation"/>
    <x v="2"/>
    <s v="Exited"/>
    <n v="7.71"/>
    <x v="0"/>
    <s v="Full-Time"/>
    <d v="2021-01-01T00:00:00"/>
    <d v="2021-03-31T00:00:00"/>
    <n v="1270000"/>
    <s v="Gurugram"/>
    <s v="Haryana"/>
    <x v="1"/>
    <s v="India"/>
  </r>
  <r>
    <s v="EX00210"/>
    <s v="ARV00610"/>
    <s v="Hari Gopalan"/>
    <x v="0"/>
    <x v="2"/>
    <s v="Senior Software Engineer - Frontend"/>
    <d v="2020-02-13T00:00:00"/>
    <d v="2021-12-10T00:00:00"/>
    <x v="146"/>
    <x v="3"/>
    <n v="2022"/>
    <x v="0"/>
    <s v="No"/>
    <n v="0"/>
    <n v="1"/>
    <x v="2"/>
    <s v="Work Environment"/>
    <x v="2"/>
    <s v="Exited"/>
    <n v="6.67"/>
    <x v="0"/>
    <s v="Full-Time"/>
    <d v="2021-01-01T00:00:00"/>
    <d v="2021-03-31T00:00:00"/>
    <n v="1111000"/>
    <s v="Bengaluru"/>
    <s v="Karnataka"/>
    <x v="0"/>
    <s v="India"/>
  </r>
  <r>
    <s v="EX00211"/>
    <s v="ARV01170"/>
    <s v="Sonia Varghese"/>
    <x v="1"/>
    <x v="7"/>
    <s v="Associate QA Engineer"/>
    <d v="2021-08-02T00:00:00"/>
    <d v="2021-12-10T00:00:00"/>
    <x v="147"/>
    <x v="11"/>
    <n v="2021"/>
    <x v="1"/>
    <s v="No"/>
    <n v="0"/>
    <n v="0"/>
    <x v="3"/>
    <s v="Performance"/>
    <x v="0"/>
    <s v="Exited"/>
    <n v="5.2"/>
    <x v="0"/>
    <s v="Full-Time"/>
    <d v="2021-08-02T00:00:00"/>
    <d v="2021-12-25T00:00:00"/>
    <n v="269000"/>
    <s v="Pune"/>
    <s v="Maharashtra"/>
    <x v="2"/>
    <s v="India"/>
  </r>
  <r>
    <s v="EX00212"/>
    <s v="ARV01023"/>
    <s v="Rakesh Shetty"/>
    <x v="0"/>
    <x v="1"/>
    <s v="Product Manager"/>
    <d v="2021-03-15T00:00:00"/>
    <d v="2021-12-13T00:00:00"/>
    <x v="148"/>
    <x v="1"/>
    <n v="2022"/>
    <x v="0"/>
    <s v="No"/>
    <n v="0"/>
    <n v="1"/>
    <x v="1"/>
    <s v="Compensation"/>
    <x v="0"/>
    <s v="Exited"/>
    <n v="5.59"/>
    <x v="0"/>
    <s v="Full-Time"/>
    <d v="2021-03-15T00:00:00"/>
    <d v="2022-02-11T00:00:00"/>
    <n v="1433000"/>
    <s v="Bengaluru"/>
    <s v="Karnataka"/>
    <x v="0"/>
    <s v="India"/>
  </r>
  <r>
    <s v="EX00213"/>
    <s v="ARV00180"/>
    <s v="Shreya Tyagi"/>
    <x v="1"/>
    <x v="6"/>
    <s v="Key Account Manager"/>
    <d v="2018-05-28T00:00:00"/>
    <d v="2021-12-17T00:00:00"/>
    <x v="137"/>
    <x v="3"/>
    <n v="2022"/>
    <x v="0"/>
    <s v="Yes"/>
    <n v="1"/>
    <n v="1"/>
    <x v="1"/>
    <s v="Compensation"/>
    <x v="5"/>
    <s v="Exited"/>
    <n v="8.3800000000000008"/>
    <x v="0"/>
    <s v="Full-Time"/>
    <d v="2021-01-01T00:00:00"/>
    <d v="2021-03-31T00:00:00"/>
    <n v="1135000"/>
    <s v="Gurugram"/>
    <s v="Haryana"/>
    <x v="1"/>
    <s v="India"/>
  </r>
  <r>
    <s v="EX00214"/>
    <s v="ARV00945"/>
    <s v="Janani Shankar"/>
    <x v="1"/>
    <x v="2"/>
    <s v="Associate Software Engineer"/>
    <d v="2020-10-19T00:00:00"/>
    <d v="2021-12-17T00:00:00"/>
    <x v="137"/>
    <x v="3"/>
    <n v="2022"/>
    <x v="0"/>
    <s v="No"/>
    <n v="0"/>
    <n v="1"/>
    <x v="7"/>
    <s v="Education"/>
    <x v="0"/>
    <s v="Exited"/>
    <n v="5.99"/>
    <x v="0"/>
    <s v="Full-Time"/>
    <d v="2021-01-01T00:00:00"/>
    <d v="2022-01-21T00:00:00"/>
    <n v="392000"/>
    <s v="Chennai"/>
    <s v="Tamil Nadu"/>
    <x v="0"/>
    <s v="India"/>
  </r>
  <r>
    <s v="EX00215"/>
    <s v="ARV00136"/>
    <s v="Divya Goud"/>
    <x v="1"/>
    <x v="2"/>
    <s v="Engineering Manager"/>
    <d v="2018-01-29T00:00:00"/>
    <d v="2021-12-22T00:00:00"/>
    <x v="149"/>
    <x v="0"/>
    <n v="2022"/>
    <x v="0"/>
    <s v="Yes"/>
    <n v="1"/>
    <n v="1"/>
    <x v="0"/>
    <s v="Career"/>
    <x v="3"/>
    <s v="Exited"/>
    <n v="8.7100000000000009"/>
    <x v="0"/>
    <s v="Full-Time"/>
    <d v="2021-01-01T00:00:00"/>
    <d v="2021-03-31T00:00:00"/>
    <n v="2754000"/>
    <s v="Pune"/>
    <s v="Maharashtra"/>
    <x v="2"/>
    <s v="India"/>
  </r>
  <r>
    <s v="EX00216"/>
    <s v="ARV00342"/>
    <s v="Sathish Murugan"/>
    <x v="0"/>
    <x v="2"/>
    <s v="Software Engineer"/>
    <d v="2019-04-01T00:00:00"/>
    <d v="2021-12-22T00:00:00"/>
    <x v="150"/>
    <x v="1"/>
    <n v="2022"/>
    <x v="0"/>
    <s v="No"/>
    <n v="0"/>
    <n v="1"/>
    <x v="0"/>
    <s v="Career"/>
    <x v="2"/>
    <s v="Exited"/>
    <n v="7.54"/>
    <x v="0"/>
    <s v="Full-Time"/>
    <d v="2021-01-01T00:00:00"/>
    <d v="2021-03-31T00:00:00"/>
    <n v="746000"/>
    <s v="Chennai"/>
    <s v="Tamil Nadu"/>
    <x v="0"/>
    <s v="India"/>
  </r>
  <r>
    <s v="EX00217"/>
    <s v="ARV00916"/>
    <s v="Nadeem Ansari"/>
    <x v="0"/>
    <x v="7"/>
    <s v="Associate QA Engineer"/>
    <d v="2020-10-01T00:00:00"/>
    <d v="2021-12-23T00:00:00"/>
    <x v="151"/>
    <x v="1"/>
    <n v="2022"/>
    <x v="0"/>
    <s v="No"/>
    <n v="0"/>
    <n v="1"/>
    <x v="9"/>
    <s v="Personal"/>
    <x v="0"/>
    <s v="Exited"/>
    <n v="6.04"/>
    <x v="0"/>
    <s v="Full-Time"/>
    <d v="2021-01-01T00:00:00"/>
    <d v="2022-02-21T00:00:00"/>
    <n v="345000"/>
    <s v="Bengaluru"/>
    <s v="Karnataka"/>
    <x v="0"/>
    <s v="India"/>
  </r>
  <r>
    <s v="EX00218"/>
    <s v="ARV00808"/>
    <s v="Jay Kadam"/>
    <x v="0"/>
    <x v="5"/>
    <s v="Data Analyst"/>
    <d v="2020-07-23T00:00:00"/>
    <d v="2021-12-24T00:00:00"/>
    <x v="134"/>
    <x v="3"/>
    <n v="2022"/>
    <x v="0"/>
    <s v="No"/>
    <n v="0"/>
    <n v="1"/>
    <x v="1"/>
    <s v="Compensation"/>
    <x v="2"/>
    <s v="Exited"/>
    <n v="6.23"/>
    <x v="0"/>
    <s v="Full-Time"/>
    <d v="2021-01-01T00:00:00"/>
    <d v="2021-03-31T00:00:00"/>
    <n v="631000"/>
    <s v="Hyderabad"/>
    <s v="Telangana"/>
    <x v="0"/>
    <s v="India"/>
  </r>
  <r>
    <s v="EX00219"/>
    <s v="ARV00677"/>
    <s v="Tushar Jadhav"/>
    <x v="0"/>
    <x v="8"/>
    <s v="Senior Financial Analyst"/>
    <d v="2020-04-21T00:00:00"/>
    <d v="2021-12-27T00:00:00"/>
    <x v="152"/>
    <x v="1"/>
    <n v="2022"/>
    <x v="0"/>
    <s v="No"/>
    <n v="0"/>
    <n v="1"/>
    <x v="5"/>
    <s v="Personal"/>
    <x v="2"/>
    <s v="Exited"/>
    <n v="6.48"/>
    <x v="0"/>
    <s v="Full-Time"/>
    <d v="2021-01-01T00:00:00"/>
    <d v="2021-03-31T00:00:00"/>
    <n v="966000"/>
    <s v="Hyderabad"/>
    <s v="Telangana"/>
    <x v="0"/>
    <s v="India"/>
  </r>
  <r>
    <s v="EX00220"/>
    <s v="ARV00494"/>
    <s v="Abhijit Bose"/>
    <x v="0"/>
    <x v="2"/>
    <s v="Software Engineer"/>
    <d v="2019-10-21T00:00:00"/>
    <d v="2022-01-04T00:00:00"/>
    <x v="148"/>
    <x v="1"/>
    <n v="2022"/>
    <x v="0"/>
    <s v="No"/>
    <n v="0"/>
    <n v="1"/>
    <x v="1"/>
    <s v="Compensation"/>
    <x v="2"/>
    <s v="Exited"/>
    <n v="6.98"/>
    <x v="0"/>
    <s v="Full-Time"/>
    <d v="2021-01-01T00:00:00"/>
    <d v="2021-03-31T00:00:00"/>
    <n v="599000"/>
    <s v="Pune"/>
    <s v="Maharashtra"/>
    <x v="2"/>
    <s v="India"/>
  </r>
  <r>
    <s v="EX00221"/>
    <s v="ARV00596"/>
    <s v="Nitin Chopra"/>
    <x v="0"/>
    <x v="3"/>
    <s v="Customer Support Executive"/>
    <d v="2020-01-29T00:00:00"/>
    <d v="2022-01-05T00:00:00"/>
    <x v="153"/>
    <x v="0"/>
    <n v="2022"/>
    <x v="0"/>
    <s v="No"/>
    <n v="0"/>
    <n v="1"/>
    <x v="0"/>
    <s v="Career"/>
    <x v="2"/>
    <s v="Exited"/>
    <n v="6.71"/>
    <x v="0"/>
    <s v="Full-Time"/>
    <d v="2021-01-01T00:00:00"/>
    <d v="2021-03-31T00:00:00"/>
    <n v="212000"/>
    <s v="Pune"/>
    <s v="Maharashtra"/>
    <x v="2"/>
    <s v="India"/>
  </r>
  <r>
    <s v="EX00222"/>
    <s v="ARV00673"/>
    <s v="Ajay Thakur"/>
    <x v="0"/>
    <x v="2"/>
    <s v="Senior Software Engineer"/>
    <d v="2020-04-17T00:00:00"/>
    <d v="2022-01-05T00:00:00"/>
    <x v="154"/>
    <x v="1"/>
    <n v="2022"/>
    <x v="0"/>
    <s v="No"/>
    <n v="0"/>
    <n v="1"/>
    <x v="1"/>
    <s v="Compensation"/>
    <x v="2"/>
    <s v="Exited"/>
    <n v="6.49"/>
    <x v="0"/>
    <s v="Full-Time"/>
    <d v="2021-01-01T00:00:00"/>
    <d v="2021-03-31T00:00:00"/>
    <n v="1140000"/>
    <s v="Noida"/>
    <s v="Uttar Pradesh"/>
    <x v="1"/>
    <s v="India"/>
  </r>
  <r>
    <s v="EX00223"/>
    <s v="ARV00649"/>
    <s v="Rutuja Patel"/>
    <x v="1"/>
    <x v="3"/>
    <s v="Technical Support Engineer"/>
    <d v="2020-03-23T00:00:00"/>
    <d v="2022-01-06T00:00:00"/>
    <x v="155"/>
    <x v="1"/>
    <n v="2022"/>
    <x v="0"/>
    <s v="Yes"/>
    <n v="1"/>
    <n v="1"/>
    <x v="8"/>
    <s v="Personal"/>
    <x v="3"/>
    <s v="Exited"/>
    <n v="6.56"/>
    <x v="0"/>
    <s v="Full-Time"/>
    <d v="2021-01-01T00:00:00"/>
    <d v="2021-03-31T00:00:00"/>
    <n v="430000"/>
    <s v="Pune"/>
    <s v="Maharashtra"/>
    <x v="2"/>
    <s v="India"/>
  </r>
  <r>
    <s v="EX00224"/>
    <s v="ARV00953"/>
    <s v="Zaid Khan"/>
    <x v="0"/>
    <x v="2"/>
    <s v="Associate Software Engineer"/>
    <d v="2020-10-26T00:00:00"/>
    <d v="2022-01-07T00:00:00"/>
    <x v="156"/>
    <x v="3"/>
    <n v="2022"/>
    <x v="0"/>
    <s v="No"/>
    <n v="0"/>
    <n v="1"/>
    <x v="1"/>
    <s v="Compensation"/>
    <x v="0"/>
    <s v="Exited"/>
    <n v="5.97"/>
    <x v="0"/>
    <s v="Full-Time"/>
    <d v="2021-01-01T00:00:00"/>
    <d v="2022-01-29T00:00:00"/>
    <n v="393000"/>
    <s v="Pune"/>
    <s v="Maharashtra"/>
    <x v="2"/>
    <s v="India"/>
  </r>
  <r>
    <s v="EX00225"/>
    <s v="ARV01053"/>
    <s v="Kedar Parekh"/>
    <x v="0"/>
    <x v="2"/>
    <s v="Lead Software Engineer"/>
    <d v="2021-04-14T00:00:00"/>
    <d v="2022-01-10T00:00:00"/>
    <x v="157"/>
    <x v="2"/>
    <n v="2022"/>
    <x v="0"/>
    <s v="No"/>
    <n v="0"/>
    <n v="1"/>
    <x v="1"/>
    <s v="Compensation"/>
    <x v="0"/>
    <s v="Exited"/>
    <n v="5.5"/>
    <x v="0"/>
    <s v="Full-Time"/>
    <d v="2021-04-14T00:00:00"/>
    <d v="2022-04-10T00:00:00"/>
    <n v="1547000"/>
    <s v="Hyderabad"/>
    <s v="Telangana"/>
    <x v="0"/>
    <s v="India"/>
  </r>
  <r>
    <s v="EX00226"/>
    <s v="ARV00485"/>
    <s v="Ritika Kumar"/>
    <x v="1"/>
    <x v="7"/>
    <s v="Senior SDET"/>
    <d v="2019-10-14T00:00:00"/>
    <d v="2022-01-10T00:00:00"/>
    <x v="152"/>
    <x v="1"/>
    <n v="2022"/>
    <x v="0"/>
    <s v="Yes"/>
    <n v="1"/>
    <n v="1"/>
    <x v="0"/>
    <s v="Career"/>
    <x v="5"/>
    <s v="Exited"/>
    <n v="7"/>
    <x v="0"/>
    <s v="Full-Time"/>
    <d v="2021-01-01T00:00:00"/>
    <d v="2021-03-31T00:00:00"/>
    <n v="1048000"/>
    <s v="Pune"/>
    <s v="Maharashtra"/>
    <x v="2"/>
    <s v="India"/>
  </r>
  <r>
    <s v="EX00227"/>
    <s v="ARV00688"/>
    <s v="Aswin Pillai"/>
    <x v="0"/>
    <x v="6"/>
    <s v="Key Account Manager"/>
    <d v="2020-04-29T00:00:00"/>
    <d v="2022-01-10T00:00:00"/>
    <x v="157"/>
    <x v="2"/>
    <n v="2022"/>
    <x v="0"/>
    <s v="Yes"/>
    <n v="1"/>
    <n v="1"/>
    <x v="1"/>
    <s v="Compensation"/>
    <x v="3"/>
    <s v="Exited"/>
    <n v="6.46"/>
    <x v="0"/>
    <s v="Full-Time"/>
    <d v="2021-01-01T00:00:00"/>
    <d v="2021-03-31T00:00:00"/>
    <n v="1541000"/>
    <s v="Bengaluru"/>
    <s v="Karnataka"/>
    <x v="0"/>
    <s v="India"/>
  </r>
  <r>
    <s v="EX00228"/>
    <s v="ARV01134"/>
    <s v="Supriya Reddy"/>
    <x v="1"/>
    <x v="2"/>
    <s v="Associate Software Engineer"/>
    <d v="2021-08-02T00:00:00"/>
    <d v="2022-01-10T00:00:00"/>
    <x v="158"/>
    <x v="0"/>
    <n v="2022"/>
    <x v="0"/>
    <s v="No"/>
    <n v="0"/>
    <n v="1"/>
    <x v="1"/>
    <s v="Compensation"/>
    <x v="0"/>
    <s v="Exited"/>
    <n v="5.2"/>
    <x v="0"/>
    <s v="Full-Time"/>
    <d v="2021-08-02T00:00:00"/>
    <d v="2022-03-11T00:00:00"/>
    <n v="317000"/>
    <s v="Hyderabad"/>
    <s v="Telangana"/>
    <x v="0"/>
    <s v="India"/>
  </r>
  <r>
    <s v="EX00229"/>
    <s v="ARV01090"/>
    <s v="Lokesh Kamath"/>
    <x v="0"/>
    <x v="9"/>
    <s v="Cloud Engineer"/>
    <d v="2021-05-10T00:00:00"/>
    <d v="2022-01-12T00:00:00"/>
    <x v="159"/>
    <x v="0"/>
    <n v="2022"/>
    <x v="0"/>
    <s v="No"/>
    <n v="0"/>
    <n v="1"/>
    <x v="7"/>
    <s v="Education"/>
    <x v="0"/>
    <s v="Exited"/>
    <n v="5.43"/>
    <x v="0"/>
    <s v="Full-Time"/>
    <d v="2021-05-10T00:00:00"/>
    <d v="2022-03-13T00:00:00"/>
    <n v="634000"/>
    <s v="Pune"/>
    <s v="Maharashtra"/>
    <x v="2"/>
    <s v="India"/>
  </r>
  <r>
    <s v="EX00230"/>
    <s v="ARV00922"/>
    <s v="Sayan Ghosh"/>
    <x v="0"/>
    <x v="6"/>
    <s v="Inside Sales Specialist"/>
    <d v="2020-10-07T00:00:00"/>
    <d v="2022-01-13T00:00:00"/>
    <x v="160"/>
    <x v="0"/>
    <n v="2022"/>
    <x v="0"/>
    <s v="No"/>
    <n v="0"/>
    <n v="1"/>
    <x v="4"/>
    <s v="Work Environment"/>
    <x v="0"/>
    <s v="Exited"/>
    <n v="6.02"/>
    <x v="0"/>
    <s v="Full-Time"/>
    <d v="2021-01-01T00:00:00"/>
    <d v="2022-03-14T00:00:00"/>
    <n v="459000"/>
    <s v="Gurugram"/>
    <s v="Haryana"/>
    <x v="1"/>
    <s v="India"/>
  </r>
  <r>
    <s v="EX00231"/>
    <s v="ARV00832"/>
    <s v="Pallavi Chowdary"/>
    <x v="1"/>
    <x v="7"/>
    <s v="QA Engineer"/>
    <d v="2020-08-10T00:00:00"/>
    <d v="2022-01-17T00:00:00"/>
    <x v="161"/>
    <x v="0"/>
    <n v="2022"/>
    <x v="0"/>
    <s v="Yes"/>
    <n v="1"/>
    <n v="1"/>
    <x v="9"/>
    <s v="Personal"/>
    <x v="3"/>
    <s v="Exited"/>
    <n v="6.18"/>
    <x v="0"/>
    <s v="Full-Time"/>
    <d v="2021-01-01T00:00:00"/>
    <d v="2021-03-31T00:00:00"/>
    <n v="573000"/>
    <s v="Bengaluru"/>
    <s v="Karnataka"/>
    <x v="0"/>
    <s v="India"/>
  </r>
  <r>
    <s v="EX00232"/>
    <s v="ARV00316"/>
    <s v="Pooja Subramanian"/>
    <x v="1"/>
    <x v="2"/>
    <s v="Lead Software Engineer"/>
    <d v="2019-02-11T00:00:00"/>
    <d v="2022-01-17T00:00:00"/>
    <x v="162"/>
    <x v="2"/>
    <n v="2022"/>
    <x v="0"/>
    <s v="No"/>
    <n v="0"/>
    <n v="1"/>
    <x v="1"/>
    <s v="Compensation"/>
    <x v="2"/>
    <s v="Exited"/>
    <n v="7.67"/>
    <x v="0"/>
    <s v="Full-Time"/>
    <d v="2021-01-01T00:00:00"/>
    <d v="2021-03-31T00:00:00"/>
    <n v="1683000"/>
    <s v="Chennai"/>
    <s v="Tamil Nadu"/>
    <x v="0"/>
    <s v="India"/>
  </r>
  <r>
    <s v="EX00233"/>
    <s v="ARV00150"/>
    <s v="Chaitanya Hegde"/>
    <x v="0"/>
    <x v="2"/>
    <s v="Software Engineer - Frontend"/>
    <d v="2018-03-07T00:00:00"/>
    <d v="2022-01-17T00:00:00"/>
    <x v="161"/>
    <x v="0"/>
    <n v="2022"/>
    <x v="0"/>
    <s v="No"/>
    <n v="0"/>
    <n v="1"/>
    <x v="9"/>
    <s v="Personal"/>
    <x v="2"/>
    <s v="Exited"/>
    <n v="8.61"/>
    <x v="0"/>
    <s v="Full-Time"/>
    <d v="2021-01-01T00:00:00"/>
    <d v="2021-03-31T00:00:00"/>
    <n v="777000"/>
    <s v="Bengaluru"/>
    <s v="Karnataka"/>
    <x v="0"/>
    <s v="India"/>
  </r>
  <r>
    <s v="EX00234"/>
    <s v="ARV00635"/>
    <s v="Arun Venkataraman"/>
    <x v="0"/>
    <x v="6"/>
    <s v="Pre-Sales Consultant"/>
    <d v="2020-03-10T00:00:00"/>
    <d v="2022-01-17T00:00:00"/>
    <x v="163"/>
    <x v="1"/>
    <n v="2022"/>
    <x v="0"/>
    <s v="Yes"/>
    <n v="1"/>
    <n v="1"/>
    <x v="1"/>
    <s v="Compensation"/>
    <x v="3"/>
    <s v="Exited"/>
    <n v="6.6"/>
    <x v="0"/>
    <s v="Full-Time"/>
    <d v="2021-01-01T00:00:00"/>
    <d v="2021-03-31T00:00:00"/>
    <n v="1277000"/>
    <s v="Gurugram"/>
    <s v="Haryana"/>
    <x v="1"/>
    <s v="India"/>
  </r>
  <r>
    <s v="EX00235"/>
    <s v="ARV00366"/>
    <s v="Aamir Baig"/>
    <x v="0"/>
    <x v="2"/>
    <s v="Software Engineer - Mobile"/>
    <d v="2019-05-01T00:00:00"/>
    <d v="2022-01-18T00:00:00"/>
    <x v="164"/>
    <x v="1"/>
    <n v="2022"/>
    <x v="0"/>
    <s v="No"/>
    <n v="0"/>
    <n v="1"/>
    <x v="0"/>
    <s v="Career"/>
    <x v="2"/>
    <s v="Exited"/>
    <n v="7.46"/>
    <x v="0"/>
    <s v="Full-Time"/>
    <d v="2021-01-01T00:00:00"/>
    <d v="2021-03-31T00:00:00"/>
    <n v="590000"/>
    <s v="Pune"/>
    <s v="Maharashtra"/>
    <x v="2"/>
    <s v="India"/>
  </r>
  <r>
    <s v="EX00236"/>
    <s v="ARV00498"/>
    <s v="Gokul Kumar"/>
    <x v="0"/>
    <x v="2"/>
    <s v="Software Engineer - Frontend"/>
    <d v="2019-10-24T00:00:00"/>
    <d v="2022-01-20T00:00:00"/>
    <x v="165"/>
    <x v="0"/>
    <n v="2022"/>
    <x v="0"/>
    <s v="No"/>
    <n v="0"/>
    <n v="1"/>
    <x v="6"/>
    <s v="Career"/>
    <x v="1"/>
    <s v="Exited"/>
    <n v="6.98"/>
    <x v="0"/>
    <s v="Full-Time"/>
    <d v="2021-01-01T00:00:00"/>
    <d v="2021-03-31T00:00:00"/>
    <n v="672000"/>
    <s v="Bengaluru"/>
    <s v="Karnataka"/>
    <x v="0"/>
    <s v="India"/>
  </r>
  <r>
    <s v="EX00237"/>
    <s v="ARV00661"/>
    <s v="Sravani Chowdary"/>
    <x v="1"/>
    <x v="1"/>
    <s v="Senior Business Analyst"/>
    <d v="2020-04-03T00:00:00"/>
    <d v="2022-01-27T00:00:00"/>
    <x v="166"/>
    <x v="0"/>
    <n v="2022"/>
    <x v="0"/>
    <s v="No"/>
    <n v="0"/>
    <n v="1"/>
    <x v="7"/>
    <s v="Education"/>
    <x v="2"/>
    <s v="Exited"/>
    <n v="6.53"/>
    <x v="0"/>
    <s v="Full-Time"/>
    <d v="2021-01-01T00:00:00"/>
    <d v="2021-03-31T00:00:00"/>
    <n v="1121000"/>
    <s v="Hyderabad"/>
    <s v="Telangana"/>
    <x v="0"/>
    <s v="India"/>
  </r>
  <r>
    <s v="EX00238"/>
    <s v="ARV00202"/>
    <s v="Prakash Reddy"/>
    <x v="0"/>
    <x v="5"/>
    <s v="Lead Data Engineer"/>
    <d v="2018-07-25T00:00:00"/>
    <d v="2022-01-27T00:00:00"/>
    <x v="167"/>
    <x v="2"/>
    <n v="2022"/>
    <x v="0"/>
    <s v="No"/>
    <n v="0"/>
    <n v="1"/>
    <x v="9"/>
    <s v="Personal"/>
    <x v="1"/>
    <s v="Exited"/>
    <n v="8.23"/>
    <x v="0"/>
    <s v="Full-Time"/>
    <d v="2021-01-01T00:00:00"/>
    <d v="2021-03-31T00:00:00"/>
    <n v="1902000"/>
    <s v="Bengaluru"/>
    <s v="Karnataka"/>
    <x v="0"/>
    <s v="India"/>
  </r>
  <r>
    <s v="EX00239"/>
    <s v="ARV00716"/>
    <s v="Akash Agarwal"/>
    <x v="0"/>
    <x v="10"/>
    <s v="Senior Talent Acquisition Specialist"/>
    <d v="2020-05-18T00:00:00"/>
    <d v="2022-01-27T00:00:00"/>
    <x v="166"/>
    <x v="0"/>
    <n v="2022"/>
    <x v="0"/>
    <s v="Yes"/>
    <n v="1"/>
    <n v="1"/>
    <x v="5"/>
    <s v="Personal"/>
    <x v="3"/>
    <s v="Exited"/>
    <n v="6.41"/>
    <x v="0"/>
    <s v="Full-Time"/>
    <d v="2021-01-01T00:00:00"/>
    <d v="2021-03-31T00:00:00"/>
    <n v="793000"/>
    <s v="Pune"/>
    <s v="Maharashtra"/>
    <x v="2"/>
    <s v="India"/>
  </r>
  <r>
    <s v="EX00240"/>
    <s v="ARV00394"/>
    <s v="Owais Ali"/>
    <x v="0"/>
    <x v="2"/>
    <s v="Senior Software Engineer - Mobile"/>
    <d v="2019-06-19T00:00:00"/>
    <d v="2022-01-27T00:00:00"/>
    <x v="166"/>
    <x v="0"/>
    <n v="2022"/>
    <x v="0"/>
    <s v="No"/>
    <n v="0"/>
    <n v="1"/>
    <x v="1"/>
    <s v="Compensation"/>
    <x v="2"/>
    <s v="Exited"/>
    <n v="7.32"/>
    <x v="0"/>
    <s v="Full-Time"/>
    <d v="2021-01-01T00:00:00"/>
    <d v="2021-03-31T00:00:00"/>
    <n v="1281000"/>
    <s v="Pune"/>
    <s v="Maharashtra"/>
    <x v="2"/>
    <s v="India"/>
  </r>
  <r>
    <s v="EX00241"/>
    <s v="ARV01165"/>
    <s v="Isha Awasthi"/>
    <x v="1"/>
    <x v="2"/>
    <s v="Associate Software Engineer"/>
    <d v="2021-07-05T00:00:00"/>
    <d v="2022-01-28T00:00:00"/>
    <x v="168"/>
    <x v="1"/>
    <n v="2022"/>
    <x v="1"/>
    <s v="No"/>
    <n v="0"/>
    <n v="0"/>
    <x v="3"/>
    <s v="Performance"/>
    <x v="0"/>
    <s v="Exited"/>
    <n v="5.28"/>
    <x v="0"/>
    <s v="Full-Time"/>
    <d v="2021-07-05T00:00:00"/>
    <d v="2022-02-12T00:00:00"/>
    <n v="317000"/>
    <s v="Pune"/>
    <s v="Maharashtra"/>
    <x v="2"/>
    <s v="India"/>
  </r>
  <r>
    <s v="EX00242"/>
    <s v="ARV00543"/>
    <s v="Senthil Narayanan"/>
    <x v="0"/>
    <x v="7"/>
    <s v="Senior QA Engineer"/>
    <d v="2019-12-16T00:00:00"/>
    <d v="2022-01-28T00:00:00"/>
    <x v="169"/>
    <x v="0"/>
    <n v="2022"/>
    <x v="0"/>
    <s v="No"/>
    <n v="0"/>
    <n v="1"/>
    <x v="0"/>
    <s v="Career"/>
    <x v="2"/>
    <s v="Exited"/>
    <n v="6.83"/>
    <x v="0"/>
    <s v="Full-Time"/>
    <d v="2021-01-01T00:00:00"/>
    <d v="2021-03-31T00:00:00"/>
    <n v="1031000"/>
    <s v="Chennai"/>
    <s v="Tamil Nadu"/>
    <x v="0"/>
    <s v="India"/>
  </r>
  <r>
    <s v="EX00243"/>
    <s v="ARV00829"/>
    <s v="Rahul Goel"/>
    <x v="0"/>
    <x v="6"/>
    <s v="Business Development Associate"/>
    <d v="2020-08-07T00:00:00"/>
    <d v="2022-01-28T00:00:00"/>
    <x v="169"/>
    <x v="0"/>
    <n v="2022"/>
    <x v="0"/>
    <s v="No"/>
    <n v="0"/>
    <n v="1"/>
    <x v="4"/>
    <s v="Work Environment"/>
    <x v="2"/>
    <s v="Exited"/>
    <n v="6.19"/>
    <x v="0"/>
    <s v="Full-Time"/>
    <d v="2021-01-01T00:00:00"/>
    <d v="2021-03-31T00:00:00"/>
    <n v="326000"/>
    <s v="Gurugram"/>
    <s v="Haryana"/>
    <x v="1"/>
    <s v="India"/>
  </r>
  <r>
    <s v="EX00244"/>
    <s v="ARV00201"/>
    <s v="Vijay Pai"/>
    <x v="0"/>
    <x v="9"/>
    <s v="Senior Manager - Cloud Operations"/>
    <d v="2018-07-24T00:00:00"/>
    <d v="2022-01-31T00:00:00"/>
    <x v="170"/>
    <x v="4"/>
    <n v="2022"/>
    <x v="0"/>
    <s v="Yes"/>
    <n v="1"/>
    <n v="1"/>
    <x v="2"/>
    <s v="Work Environment"/>
    <x v="3"/>
    <s v="Exited"/>
    <n v="8.23"/>
    <x v="0"/>
    <s v="Full-Time"/>
    <d v="2021-01-01T00:00:00"/>
    <d v="2021-03-31T00:00:00"/>
    <n v="3143000"/>
    <s v="Bengaluru"/>
    <s v="Karnataka"/>
    <x v="0"/>
    <s v="India"/>
  </r>
  <r>
    <s v="EX00245"/>
    <s v="ARV00178"/>
    <s v="Arnab Saha"/>
    <x v="0"/>
    <x v="2"/>
    <s v="Senior Software Engineer - Mobile"/>
    <d v="2018-05-23T00:00:00"/>
    <d v="2022-02-04T00:00:00"/>
    <x v="171"/>
    <x v="0"/>
    <n v="2022"/>
    <x v="0"/>
    <s v="No"/>
    <n v="0"/>
    <n v="1"/>
    <x v="0"/>
    <s v="Career"/>
    <x v="2"/>
    <s v="Exited"/>
    <n v="8.4"/>
    <x v="0"/>
    <s v="Full-Time"/>
    <d v="2021-01-01T00:00:00"/>
    <d v="2021-03-31T00:00:00"/>
    <n v="1205000"/>
    <s v="Pune"/>
    <s v="Maharashtra"/>
    <x v="2"/>
    <s v="India"/>
  </r>
  <r>
    <s v="EX00246"/>
    <s v="ARV00998"/>
    <s v="Harsh Jain"/>
    <x v="0"/>
    <x v="1"/>
    <s v="Senior UI/UX Designer"/>
    <d v="2021-02-15T00:00:00"/>
    <d v="2022-02-04T00:00:00"/>
    <x v="167"/>
    <x v="2"/>
    <n v="2022"/>
    <x v="0"/>
    <s v="No"/>
    <n v="0"/>
    <n v="1"/>
    <x v="2"/>
    <s v="Work Environment"/>
    <x v="0"/>
    <s v="Exited"/>
    <n v="5.66"/>
    <x v="0"/>
    <s v="Full-Time"/>
    <d v="2021-02-15T00:00:00"/>
    <d v="2022-04-05T00:00:00"/>
    <n v="1568000"/>
    <s v="Noida"/>
    <s v="Uttar Pradesh"/>
    <x v="1"/>
    <s v="India"/>
  </r>
  <r>
    <s v="EX00247"/>
    <s v="ARV00578"/>
    <s v="Varun Srivastava"/>
    <x v="0"/>
    <x v="2"/>
    <s v="Software Engineer"/>
    <d v="2020-01-16T00:00:00"/>
    <d v="2022-02-05T00:00:00"/>
    <x v="172"/>
    <x v="1"/>
    <n v="2022"/>
    <x v="1"/>
    <s v="No"/>
    <n v="0"/>
    <n v="0"/>
    <x v="10"/>
    <s v="Conduct"/>
    <x v="4"/>
    <s v="Exited"/>
    <n v="6.75"/>
    <x v="0"/>
    <s v="Full-Time"/>
    <d v="2021-01-01T00:00:00"/>
    <d v="2022-02-05T00:00:00"/>
    <n v="630000"/>
    <s v="Hyderabad"/>
    <s v="Telangana"/>
    <x v="0"/>
    <s v="India"/>
  </r>
  <r>
    <s v="EX00248"/>
    <s v="ARV00937"/>
    <s v="Mansi Jain"/>
    <x v="1"/>
    <x v="6"/>
    <s v="Business Development Executive"/>
    <d v="2020-10-14T00:00:00"/>
    <d v="2022-02-08T00:00:00"/>
    <x v="173"/>
    <x v="2"/>
    <n v="2022"/>
    <x v="0"/>
    <s v="No"/>
    <n v="0"/>
    <n v="1"/>
    <x v="0"/>
    <s v="Career"/>
    <x v="0"/>
    <s v="Exited"/>
    <n v="6"/>
    <x v="0"/>
    <s v="Full-Time"/>
    <d v="2021-01-01T00:00:00"/>
    <d v="2022-04-09T00:00:00"/>
    <n v="394000"/>
    <s v="Gurugram"/>
    <s v="Haryana"/>
    <x v="1"/>
    <s v="India"/>
  </r>
  <r>
    <s v="EX00249"/>
    <s v="ARV01255"/>
    <s v="Tabassum Sayyed"/>
    <x v="1"/>
    <x v="6"/>
    <s v="Key Account Manager"/>
    <d v="2021-11-22T00:00:00"/>
    <d v="2022-02-09T00:00:00"/>
    <x v="174"/>
    <x v="4"/>
    <n v="2022"/>
    <x v="0"/>
    <s v="No"/>
    <n v="0"/>
    <n v="1"/>
    <x v="9"/>
    <s v="Personal"/>
    <x v="0"/>
    <s v="Exited"/>
    <n v="4.9000000000000004"/>
    <x v="2"/>
    <s v="Full-Time"/>
    <d v="2021-11-22T00:00:00"/>
    <d v="2022-05-10T00:00:00"/>
    <n v="1817000"/>
    <s v="Gurugram"/>
    <s v="Haryana"/>
    <x v="1"/>
    <s v="India"/>
  </r>
  <r>
    <s v="EX00250"/>
    <s v="ARV01002"/>
    <s v="Lalit Srivastava"/>
    <x v="0"/>
    <x v="9"/>
    <s v="System Administrator"/>
    <d v="2021-02-18T00:00:00"/>
    <d v="2022-02-09T00:00:00"/>
    <x v="157"/>
    <x v="2"/>
    <n v="2022"/>
    <x v="0"/>
    <s v="No"/>
    <n v="0"/>
    <n v="1"/>
    <x v="0"/>
    <s v="Career"/>
    <x v="0"/>
    <s v="Exited"/>
    <n v="5.65"/>
    <x v="0"/>
    <s v="Full-Time"/>
    <d v="2021-02-18T00:00:00"/>
    <d v="2022-04-10T00:00:00"/>
    <n v="560000"/>
    <s v="Bengaluru"/>
    <s v="Karnataka"/>
    <x v="0"/>
    <s v="India"/>
  </r>
  <r>
    <s v="EX00251"/>
    <s v="ARV01159"/>
    <s v="Darshan Murthy"/>
    <x v="0"/>
    <x v="2"/>
    <s v="Associate Software Engineer"/>
    <d v="2021-07-05T00:00:00"/>
    <d v="2022-02-10T00:00:00"/>
    <x v="171"/>
    <x v="0"/>
    <n v="2022"/>
    <x v="0"/>
    <s v="No"/>
    <n v="0"/>
    <n v="1"/>
    <x v="5"/>
    <s v="Personal"/>
    <x v="0"/>
    <s v="Exited"/>
    <n v="5.28"/>
    <x v="0"/>
    <s v="Full-Time"/>
    <d v="2021-07-05T00:00:00"/>
    <d v="2022-03-16T00:00:00"/>
    <n v="317000"/>
    <s v="Hyderabad"/>
    <s v="Telangana"/>
    <x v="0"/>
    <s v="India"/>
  </r>
  <r>
    <s v="EX00252"/>
    <s v="ARV01054"/>
    <s v="Jatin Kumar"/>
    <x v="0"/>
    <x v="2"/>
    <s v="Lead Software Engineer"/>
    <d v="2021-04-19T00:00:00"/>
    <d v="2022-02-10T00:00:00"/>
    <x v="175"/>
    <x v="4"/>
    <n v="2022"/>
    <x v="0"/>
    <s v="No"/>
    <n v="0"/>
    <n v="1"/>
    <x v="9"/>
    <s v="Personal"/>
    <x v="0"/>
    <s v="Exited"/>
    <n v="5.49"/>
    <x v="0"/>
    <s v="Full-Time"/>
    <d v="2021-04-19T00:00:00"/>
    <d v="2022-05-11T00:00:00"/>
    <n v="2246000"/>
    <s v="Chennai"/>
    <s v="Tamil Nadu"/>
    <x v="0"/>
    <s v="India"/>
  </r>
  <r>
    <s v="EX00253"/>
    <s v="ARV00454"/>
    <s v="Krishna Rao"/>
    <x v="0"/>
    <x v="6"/>
    <s v="Business Development Associate"/>
    <d v="2019-09-03T00:00:00"/>
    <d v="2022-02-10T00:00:00"/>
    <x v="176"/>
    <x v="2"/>
    <n v="2022"/>
    <x v="0"/>
    <s v="No"/>
    <n v="0"/>
    <n v="1"/>
    <x v="1"/>
    <s v="Compensation"/>
    <x v="2"/>
    <s v="Exited"/>
    <n v="7.12"/>
    <x v="0"/>
    <s v="Full-Time"/>
    <d v="2021-01-01T00:00:00"/>
    <d v="2021-03-31T00:00:00"/>
    <n v="318000"/>
    <s v="Hyderabad"/>
    <s v="Telangana"/>
    <x v="0"/>
    <s v="India"/>
  </r>
  <r>
    <s v="EX00254"/>
    <s v="ARV00999"/>
    <s v="Ashwini Chavan"/>
    <x v="1"/>
    <x v="2"/>
    <s v="Senior Software Engineer - Frontend"/>
    <d v="2021-02-15T00:00:00"/>
    <d v="2022-02-11T00:00:00"/>
    <x v="177"/>
    <x v="2"/>
    <n v="2022"/>
    <x v="0"/>
    <s v="No"/>
    <n v="0"/>
    <n v="1"/>
    <x v="5"/>
    <s v="Personal"/>
    <x v="0"/>
    <s v="Exited"/>
    <n v="5.66"/>
    <x v="0"/>
    <s v="Full-Time"/>
    <d v="2021-02-15T00:00:00"/>
    <d v="2022-04-12T00:00:00"/>
    <n v="1207000"/>
    <s v="Bengaluru"/>
    <s v="Karnataka"/>
    <x v="0"/>
    <s v="India"/>
  </r>
  <r>
    <s v="EX00255"/>
    <s v="ARV00877"/>
    <s v="Spandana Varma"/>
    <x v="1"/>
    <x v="7"/>
    <s v="QA Engineer"/>
    <d v="2020-09-09T00:00:00"/>
    <d v="2022-02-14T00:00:00"/>
    <x v="178"/>
    <x v="2"/>
    <n v="2022"/>
    <x v="0"/>
    <s v="Yes"/>
    <n v="1"/>
    <n v="1"/>
    <x v="9"/>
    <s v="Personal"/>
    <x v="3"/>
    <s v="Exited"/>
    <n v="6.1"/>
    <x v="0"/>
    <s v="Full-Time"/>
    <d v="2021-01-01T00:00:00"/>
    <d v="2021-03-31T00:00:00"/>
    <n v="558000"/>
    <s v="Hyderabad"/>
    <s v="Telangana"/>
    <x v="0"/>
    <s v="India"/>
  </r>
  <r>
    <s v="EX00256"/>
    <s v="ARV01181"/>
    <s v="Shashank Reddy"/>
    <x v="0"/>
    <x v="5"/>
    <s v="Data Engineer"/>
    <d v="2021-09-22T00:00:00"/>
    <d v="2022-02-14T00:00:00"/>
    <x v="178"/>
    <x v="2"/>
    <n v="2022"/>
    <x v="0"/>
    <s v="No"/>
    <n v="0"/>
    <n v="1"/>
    <x v="7"/>
    <s v="Education"/>
    <x v="0"/>
    <s v="Exited"/>
    <n v="5.0599999999999996"/>
    <x v="0"/>
    <s v="Full-Time"/>
    <d v="2021-09-22T00:00:00"/>
    <d v="2022-04-15T00:00:00"/>
    <n v="627000"/>
    <s v="Bengaluru"/>
    <s v="Karnataka"/>
    <x v="0"/>
    <s v="India"/>
  </r>
  <r>
    <s v="EX00257"/>
    <s v="ARV00412"/>
    <s v="Sravani Reddy"/>
    <x v="1"/>
    <x v="2"/>
    <s v="Software Engineer - Frontend"/>
    <d v="2019-07-15T00:00:00"/>
    <d v="2022-02-14T00:00:00"/>
    <x v="178"/>
    <x v="2"/>
    <n v="2022"/>
    <x v="0"/>
    <s v="No"/>
    <n v="0"/>
    <n v="1"/>
    <x v="9"/>
    <s v="Personal"/>
    <x v="1"/>
    <s v="Exited"/>
    <n v="7.25"/>
    <x v="0"/>
    <s v="Full-Time"/>
    <d v="2021-01-01T00:00:00"/>
    <d v="2021-03-31T00:00:00"/>
    <n v="612000"/>
    <s v="Gurugram"/>
    <s v="Haryana"/>
    <x v="1"/>
    <s v="India"/>
  </r>
  <r>
    <s v="EX00258"/>
    <s v="ARV00515"/>
    <s v="Shivani Singh"/>
    <x v="1"/>
    <x v="4"/>
    <s v="Product Marketing Specialist"/>
    <d v="2019-11-18T00:00:00"/>
    <d v="2022-02-15T00:00:00"/>
    <x v="179"/>
    <x v="2"/>
    <n v="2022"/>
    <x v="0"/>
    <s v="Yes"/>
    <n v="1"/>
    <n v="1"/>
    <x v="9"/>
    <s v="Personal"/>
    <x v="3"/>
    <s v="Exited"/>
    <n v="6.91"/>
    <x v="0"/>
    <s v="Full-Time"/>
    <d v="2021-01-01T00:00:00"/>
    <d v="2021-03-31T00:00:00"/>
    <n v="971000"/>
    <s v="Noida"/>
    <s v="Uttar Pradesh"/>
    <x v="1"/>
    <s v="India"/>
  </r>
  <r>
    <s v="EX00259"/>
    <s v="ARV00741"/>
    <s v="Sai Prasad"/>
    <x v="0"/>
    <x v="4"/>
    <s v="Digital Marketing Executive"/>
    <d v="2020-06-03T00:00:00"/>
    <d v="2022-02-16T00:00:00"/>
    <x v="180"/>
    <x v="2"/>
    <n v="2022"/>
    <x v="0"/>
    <s v="No"/>
    <n v="0"/>
    <n v="1"/>
    <x v="1"/>
    <s v="Compensation"/>
    <x v="2"/>
    <s v="Exited"/>
    <n v="6.36"/>
    <x v="0"/>
    <s v="Full-Time"/>
    <d v="2021-01-01T00:00:00"/>
    <d v="2021-03-31T00:00:00"/>
    <n v="567000"/>
    <s v="Bengaluru"/>
    <s v="Karnataka"/>
    <x v="0"/>
    <s v="India"/>
  </r>
  <r>
    <s v="EX00260"/>
    <s v="ARV00094"/>
    <s v="Chaitanya Hebbar"/>
    <x v="0"/>
    <x v="6"/>
    <s v="Key Account Manager"/>
    <d v="2017-07-17T00:00:00"/>
    <d v="2022-02-21T00:00:00"/>
    <x v="181"/>
    <x v="4"/>
    <n v="2022"/>
    <x v="0"/>
    <s v="No"/>
    <n v="0"/>
    <n v="1"/>
    <x v="9"/>
    <s v="Personal"/>
    <x v="2"/>
    <s v="Exited"/>
    <n v="9.25"/>
    <x v="0"/>
    <s v="Full-Time"/>
    <d v="2021-01-01T00:00:00"/>
    <d v="2021-03-31T00:00:00"/>
    <n v="1420000"/>
    <s v="Bengaluru"/>
    <s v="Karnataka"/>
    <x v="0"/>
    <s v="India"/>
  </r>
  <r>
    <s v="EX00261"/>
    <s v="ARV00738"/>
    <s v="Anil Mittal"/>
    <x v="0"/>
    <x v="2"/>
    <s v="Senior Software Engineer - Frontend"/>
    <d v="2020-06-02T00:00:00"/>
    <d v="2022-02-21T00:00:00"/>
    <x v="182"/>
    <x v="2"/>
    <n v="2022"/>
    <x v="0"/>
    <s v="Yes"/>
    <n v="1"/>
    <n v="1"/>
    <x v="6"/>
    <s v="Career"/>
    <x v="3"/>
    <s v="Exited"/>
    <n v="6.37"/>
    <x v="0"/>
    <s v="Full-Time"/>
    <d v="2021-01-01T00:00:00"/>
    <d v="2021-03-31T00:00:00"/>
    <n v="964000"/>
    <s v="Bengaluru"/>
    <s v="Karnataka"/>
    <x v="0"/>
    <s v="India"/>
  </r>
  <r>
    <s v="EX00262"/>
    <s v="ARV00662"/>
    <s v="Keerthi Kumar"/>
    <x v="1"/>
    <x v="7"/>
    <s v="Automation Test Engineer"/>
    <d v="2020-04-06T00:00:00"/>
    <d v="2022-02-22T00:00:00"/>
    <x v="177"/>
    <x v="2"/>
    <n v="2022"/>
    <x v="0"/>
    <s v="No"/>
    <n v="0"/>
    <n v="1"/>
    <x v="5"/>
    <s v="Personal"/>
    <x v="2"/>
    <s v="Exited"/>
    <n v="6.52"/>
    <x v="0"/>
    <s v="Full-Time"/>
    <d v="2021-01-01T00:00:00"/>
    <d v="2021-03-31T00:00:00"/>
    <n v="617000"/>
    <s v="Bengaluru"/>
    <s v="Karnataka"/>
    <x v="0"/>
    <s v="India"/>
  </r>
  <r>
    <s v="EX00263"/>
    <s v="ARV00264"/>
    <s v="Chirag Patel"/>
    <x v="0"/>
    <x v="2"/>
    <s v="Software Engineer"/>
    <d v="2018-11-26T00:00:00"/>
    <d v="2022-02-23T00:00:00"/>
    <x v="176"/>
    <x v="2"/>
    <n v="2022"/>
    <x v="0"/>
    <s v="No"/>
    <n v="0"/>
    <n v="1"/>
    <x v="1"/>
    <s v="Compensation"/>
    <x v="2"/>
    <s v="Exited"/>
    <n v="7.89"/>
    <x v="0"/>
    <s v="Full-Time"/>
    <d v="2021-01-01T00:00:00"/>
    <d v="2021-03-31T00:00:00"/>
    <n v="734000"/>
    <s v="Pune"/>
    <s v="Maharashtra"/>
    <x v="2"/>
    <s v="India"/>
  </r>
  <r>
    <s v="EX00264"/>
    <s v="ARV01156"/>
    <s v="Amit Negi"/>
    <x v="0"/>
    <x v="5"/>
    <s v="Associate Data Analyst"/>
    <d v="2021-07-05T00:00:00"/>
    <d v="2022-02-23T00:00:00"/>
    <x v="183"/>
    <x v="2"/>
    <n v="2022"/>
    <x v="0"/>
    <s v="No"/>
    <n v="0"/>
    <n v="1"/>
    <x v="8"/>
    <s v="Personal"/>
    <x v="0"/>
    <s v="Exited"/>
    <n v="5.28"/>
    <x v="0"/>
    <s v="Full-Time"/>
    <d v="2021-07-05T00:00:00"/>
    <d v="2022-04-24T00:00:00"/>
    <n v="333000"/>
    <s v="Bengaluru"/>
    <s v="Karnataka"/>
    <x v="0"/>
    <s v="India"/>
  </r>
  <r>
    <s v="EX00265"/>
    <s v="ARV00609"/>
    <s v="Shawn Pinto"/>
    <x v="0"/>
    <x v="1"/>
    <s v="Senior UI/UX Designer"/>
    <d v="2020-02-12T00:00:00"/>
    <d v="2022-02-24T00:00:00"/>
    <x v="184"/>
    <x v="2"/>
    <n v="2022"/>
    <x v="0"/>
    <s v="Yes"/>
    <n v="1"/>
    <n v="1"/>
    <x v="7"/>
    <s v="Education"/>
    <x v="3"/>
    <s v="Exited"/>
    <n v="6.67"/>
    <x v="0"/>
    <s v="Full-Time"/>
    <d v="2021-01-01T00:00:00"/>
    <d v="2021-03-31T00:00:00"/>
    <n v="1326000"/>
    <s v="Hyderabad"/>
    <s v="Telangana"/>
    <x v="0"/>
    <s v="India"/>
  </r>
  <r>
    <s v="EX00266"/>
    <s v="ARV01188"/>
    <s v="Ishita Bose"/>
    <x v="1"/>
    <x v="5"/>
    <s v="Analytics Manager"/>
    <d v="2021-09-13T00:00:00"/>
    <d v="2022-02-25T00:00:00"/>
    <x v="185"/>
    <x v="0"/>
    <n v="2022"/>
    <x v="1"/>
    <s v="No"/>
    <n v="0"/>
    <n v="0"/>
    <x v="3"/>
    <s v="Performance"/>
    <x v="0"/>
    <s v="Exited"/>
    <n v="5.09"/>
    <x v="0"/>
    <s v="Full-Time"/>
    <d v="2021-09-13T00:00:00"/>
    <d v="2022-03-12T00:00:00"/>
    <n v="3574000"/>
    <s v="Hyderabad"/>
    <s v="Telangana"/>
    <x v="0"/>
    <s v="India"/>
  </r>
  <r>
    <s v="EX00267"/>
    <s v="ARV00208"/>
    <s v="Harsh Tyagi"/>
    <x v="0"/>
    <x v="6"/>
    <s v="Account Manager"/>
    <d v="2018-08-07T00:00:00"/>
    <d v="2022-02-25T00:00:00"/>
    <x v="183"/>
    <x v="2"/>
    <n v="2022"/>
    <x v="0"/>
    <s v="No"/>
    <n v="0"/>
    <n v="1"/>
    <x v="1"/>
    <s v="Compensation"/>
    <x v="2"/>
    <s v="Exited"/>
    <n v="8.19"/>
    <x v="0"/>
    <s v="Full-Time"/>
    <d v="2021-01-01T00:00:00"/>
    <d v="2021-03-31T00:00:00"/>
    <n v="1037000"/>
    <s v="Hyderabad"/>
    <s v="Telangana"/>
    <x v="0"/>
    <s v="India"/>
  </r>
  <r>
    <s v="EX00268"/>
    <s v="ARV01243"/>
    <s v="Alina Khan"/>
    <x v="1"/>
    <x v="1"/>
    <s v="Lead Product Designer"/>
    <d v="2021-11-22T00:00:00"/>
    <d v="2022-02-28T00:00:00"/>
    <x v="186"/>
    <x v="4"/>
    <n v="2022"/>
    <x v="0"/>
    <s v="No"/>
    <n v="0"/>
    <n v="1"/>
    <x v="9"/>
    <s v="Personal"/>
    <x v="0"/>
    <s v="Exited"/>
    <n v="4.9000000000000004"/>
    <x v="2"/>
    <s v="Full-Time"/>
    <d v="2021-11-22T00:00:00"/>
    <d v="2022-05-29T00:00:00"/>
    <n v="2601000"/>
    <s v="Noida"/>
    <s v="Uttar Pradesh"/>
    <x v="1"/>
    <s v="India"/>
  </r>
  <r>
    <s v="EX00269"/>
    <s v="ARV00542"/>
    <s v="Sai Chowdary"/>
    <x v="0"/>
    <x v="3"/>
    <s v="Senior Technical Support Engineer"/>
    <d v="2019-12-11T00:00:00"/>
    <d v="2022-02-28T00:00:00"/>
    <x v="187"/>
    <x v="2"/>
    <n v="2022"/>
    <x v="0"/>
    <s v="No"/>
    <n v="0"/>
    <n v="1"/>
    <x v="2"/>
    <s v="Work Environment"/>
    <x v="2"/>
    <s v="Exited"/>
    <n v="6.84"/>
    <x v="0"/>
    <s v="Full-Time"/>
    <d v="2021-01-01T00:00:00"/>
    <d v="2021-03-31T00:00:00"/>
    <n v="746000"/>
    <s v="Bengaluru"/>
    <s v="Karnataka"/>
    <x v="0"/>
    <s v="India"/>
  </r>
  <r>
    <s v="EX00270"/>
    <s v="ARV00377"/>
    <s v="Mukesh Yadav"/>
    <x v="0"/>
    <x v="2"/>
    <s v="Technical Lead - Frontend"/>
    <d v="2019-05-16T00:00:00"/>
    <d v="2022-03-01T00:00:00"/>
    <x v="188"/>
    <x v="4"/>
    <n v="2022"/>
    <x v="0"/>
    <s v="No"/>
    <n v="0"/>
    <n v="1"/>
    <x v="4"/>
    <s v="Work Environment"/>
    <x v="4"/>
    <s v="Exited"/>
    <n v="7.42"/>
    <x v="0"/>
    <s v="Full-Time"/>
    <d v="2021-01-01T00:00:00"/>
    <d v="2022-05-30T00:00:00"/>
    <n v="1831000"/>
    <s v="Hyderabad"/>
    <s v="Telangana"/>
    <x v="0"/>
    <s v="India"/>
  </r>
  <r>
    <s v="EX00271"/>
    <s v="ARV00693"/>
    <s v="Thomas Mathew"/>
    <x v="0"/>
    <x v="9"/>
    <s v="DevOps Engineer"/>
    <d v="2020-05-04T00:00:00"/>
    <d v="2022-03-02T00:00:00"/>
    <x v="189"/>
    <x v="2"/>
    <n v="2022"/>
    <x v="1"/>
    <s v="No"/>
    <n v="0"/>
    <n v="0"/>
    <x v="11"/>
    <s v="Performance"/>
    <x v="1"/>
    <s v="Exited"/>
    <n v="6.45"/>
    <x v="0"/>
    <s v="Full-Time"/>
    <d v="2021-01-01T00:00:00"/>
    <d v="2021-03-31T00:00:00"/>
    <n v="616000"/>
    <s v="Bengaluru"/>
    <s v="Karnataka"/>
    <x v="0"/>
    <s v="India"/>
  </r>
  <r>
    <s v="EX00272"/>
    <s v="ARV01125"/>
    <s v="Prakash Kamath"/>
    <x v="0"/>
    <x v="5"/>
    <s v="Associate Data Analyst"/>
    <d v="2021-08-02T00:00:00"/>
    <d v="2022-03-03T00:00:00"/>
    <x v="190"/>
    <x v="4"/>
    <n v="2022"/>
    <x v="0"/>
    <s v="No"/>
    <n v="0"/>
    <n v="1"/>
    <x v="7"/>
    <s v="Education"/>
    <x v="0"/>
    <s v="Exited"/>
    <n v="5.2"/>
    <x v="0"/>
    <s v="Full-Time"/>
    <d v="2021-08-02T00:00:00"/>
    <d v="2022-05-02T00:00:00"/>
    <n v="333000"/>
    <s v="Bengaluru"/>
    <s v="Karnataka"/>
    <x v="0"/>
    <s v="India"/>
  </r>
  <r>
    <s v="EX00273"/>
    <s v="ARV00295"/>
    <s v="Irfan Pathan"/>
    <x v="0"/>
    <x v="5"/>
    <s v="Data Analyst"/>
    <d v="2019-01-07T00:00:00"/>
    <d v="2022-03-04T00:00:00"/>
    <x v="184"/>
    <x v="2"/>
    <n v="2022"/>
    <x v="0"/>
    <s v="No"/>
    <n v="0"/>
    <n v="1"/>
    <x v="2"/>
    <s v="Work Environment"/>
    <x v="1"/>
    <s v="Exited"/>
    <n v="7.77"/>
    <x v="0"/>
    <s v="Full-Time"/>
    <d v="2021-01-01T00:00:00"/>
    <d v="2021-03-31T00:00:00"/>
    <n v="671000"/>
    <s v="Gurugram"/>
    <s v="Haryana"/>
    <x v="1"/>
    <s v="India"/>
  </r>
  <r>
    <s v="EX00274"/>
    <s v="ARV01195"/>
    <s v="Manikandan Sundaram"/>
    <x v="0"/>
    <x v="2"/>
    <s v="Senior Software Engineer"/>
    <d v="2021-09-06T00:00:00"/>
    <d v="2022-03-07T00:00:00"/>
    <x v="191"/>
    <x v="4"/>
    <n v="2022"/>
    <x v="0"/>
    <s v="No"/>
    <n v="0"/>
    <n v="1"/>
    <x v="4"/>
    <s v="Work Environment"/>
    <x v="0"/>
    <s v="Exited"/>
    <n v="5.1100000000000003"/>
    <x v="0"/>
    <s v="Full-Time"/>
    <d v="2021-09-06T00:00:00"/>
    <d v="2022-05-06T00:00:00"/>
    <n v="1423000"/>
    <s v="Bengaluru"/>
    <s v="Karnataka"/>
    <x v="0"/>
    <s v="India"/>
  </r>
  <r>
    <s v="EX00275"/>
    <s v="ARV00769"/>
    <s v="Supriya Naidu"/>
    <x v="1"/>
    <x v="6"/>
    <s v="Business Development Executive"/>
    <d v="2020-06-22T00:00:00"/>
    <d v="2022-03-07T00:00:00"/>
    <x v="191"/>
    <x v="4"/>
    <n v="2022"/>
    <x v="0"/>
    <s v="No"/>
    <n v="0"/>
    <n v="1"/>
    <x v="0"/>
    <s v="Career"/>
    <x v="2"/>
    <s v="Exited"/>
    <n v="6.31"/>
    <x v="0"/>
    <s v="Full-Time"/>
    <d v="2021-01-01T00:00:00"/>
    <d v="2021-03-31T00:00:00"/>
    <n v="464000"/>
    <s v="Hyderabad"/>
    <s v="Telangana"/>
    <x v="0"/>
    <s v="India"/>
  </r>
  <r>
    <s v="EX00276"/>
    <s v="ARV00325"/>
    <s v="Shawn Kurian"/>
    <x v="0"/>
    <x v="7"/>
    <s v="Senior QA Engineer"/>
    <d v="2019-02-25T00:00:00"/>
    <d v="2022-03-11T00:00:00"/>
    <x v="174"/>
    <x v="4"/>
    <n v="2022"/>
    <x v="0"/>
    <s v="Yes"/>
    <n v="1"/>
    <n v="1"/>
    <x v="0"/>
    <s v="Career"/>
    <x v="5"/>
    <s v="Exited"/>
    <n v="7.64"/>
    <x v="0"/>
    <s v="Full-Time"/>
    <d v="2021-01-01T00:00:00"/>
    <d v="2021-03-31T00:00:00"/>
    <n v="825000"/>
    <s v="Bengaluru"/>
    <s v="Karnataka"/>
    <x v="0"/>
    <s v="India"/>
  </r>
  <r>
    <s v="EX00277"/>
    <s v="ARV01328"/>
    <s v="Rakesh Hebbar"/>
    <x v="0"/>
    <x v="2"/>
    <s v="Software Engineer - Frontend"/>
    <d v="2022-02-07T00:00:00"/>
    <d v="2022-03-11T00:00:00"/>
    <x v="174"/>
    <x v="4"/>
    <n v="2022"/>
    <x v="0"/>
    <s v="No"/>
    <n v="0"/>
    <n v="1"/>
    <x v="6"/>
    <s v="Career"/>
    <x v="0"/>
    <s v="Exited"/>
    <n v="4.6900000000000004"/>
    <x v="2"/>
    <s v="Full-Time"/>
    <d v="2022-02-07T00:00:00"/>
    <d v="2022-05-10T00:00:00"/>
    <n v="713000"/>
    <s v="Hyderabad"/>
    <s v="Telangana"/>
    <x v="0"/>
    <s v="India"/>
  </r>
  <r>
    <s v="EX00278"/>
    <s v="ARV00873"/>
    <s v="Aswin Iyengar"/>
    <x v="0"/>
    <x v="3"/>
    <s v="Customer Support Executive"/>
    <d v="2020-09-07T00:00:00"/>
    <d v="2022-03-14T00:00:00"/>
    <x v="192"/>
    <x v="4"/>
    <n v="2022"/>
    <x v="0"/>
    <s v="Yes"/>
    <n v="1"/>
    <n v="1"/>
    <x v="0"/>
    <s v="Career"/>
    <x v="3"/>
    <s v="Exited"/>
    <n v="6.1"/>
    <x v="0"/>
    <s v="Full-Time"/>
    <d v="2021-01-01T00:00:00"/>
    <d v="2021-03-31T00:00:00"/>
    <n v="222000"/>
    <s v="Chennai"/>
    <s v="Tamil Nadu"/>
    <x v="0"/>
    <s v="India"/>
  </r>
  <r>
    <s v="EX00279"/>
    <s v="ARV00725"/>
    <s v="Manjunath Shetty"/>
    <x v="0"/>
    <x v="10"/>
    <s v="Senior HR Executive"/>
    <d v="2020-05-25T00:00:00"/>
    <d v="2022-03-14T00:00:00"/>
    <x v="192"/>
    <x v="4"/>
    <n v="2022"/>
    <x v="0"/>
    <s v="No"/>
    <n v="0"/>
    <n v="1"/>
    <x v="2"/>
    <s v="Work Environment"/>
    <x v="2"/>
    <s v="Exited"/>
    <n v="6.39"/>
    <x v="0"/>
    <s v="Full-Time"/>
    <d v="2021-01-01T00:00:00"/>
    <d v="2021-03-31T00:00:00"/>
    <n v="820000"/>
    <s v="Bengaluru"/>
    <s v="Karnataka"/>
    <x v="0"/>
    <s v="India"/>
  </r>
  <r>
    <s v="EX00280"/>
    <s v="ARV00567"/>
    <s v="Akshay Jha"/>
    <x v="0"/>
    <x v="3"/>
    <s v="Customer Support Executive"/>
    <d v="2020-01-07T00:00:00"/>
    <d v="2022-03-14T00:00:00"/>
    <x v="192"/>
    <x v="4"/>
    <n v="2022"/>
    <x v="0"/>
    <s v="No"/>
    <n v="0"/>
    <n v="1"/>
    <x v="0"/>
    <s v="Career"/>
    <x v="2"/>
    <s v="Exited"/>
    <n v="6.77"/>
    <x v="0"/>
    <s v="Full-Time"/>
    <d v="2021-01-01T00:00:00"/>
    <d v="2021-03-31T00:00:00"/>
    <n v="205000"/>
    <s v="Noida"/>
    <s v="Uttar Pradesh"/>
    <x v="1"/>
    <s v="India"/>
  </r>
  <r>
    <s v="EX00281"/>
    <s v="ARV00518"/>
    <s v="Megha Shukla"/>
    <x v="1"/>
    <x v="4"/>
    <s v="Marketing Associate"/>
    <d v="2019-11-20T00:00:00"/>
    <d v="2022-03-16T00:00:00"/>
    <x v="193"/>
    <x v="4"/>
    <n v="2022"/>
    <x v="0"/>
    <s v="No"/>
    <n v="0"/>
    <n v="1"/>
    <x v="2"/>
    <s v="Work Environment"/>
    <x v="2"/>
    <s v="Exited"/>
    <n v="6.9"/>
    <x v="0"/>
    <s v="Full-Time"/>
    <d v="2021-01-01T00:00:00"/>
    <d v="2021-03-31T00:00:00"/>
    <n v="307000"/>
    <s v="Noida"/>
    <s v="Uttar Pradesh"/>
    <x v="1"/>
    <s v="India"/>
  </r>
  <r>
    <s v="EX00282"/>
    <s v="ARV01016"/>
    <s v="Mihir Mehta"/>
    <x v="0"/>
    <x v="7"/>
    <s v="Associate QA Engineer"/>
    <d v="2021-03-01T00:00:00"/>
    <d v="2022-03-17T00:00:00"/>
    <x v="193"/>
    <x v="4"/>
    <n v="2022"/>
    <x v="0"/>
    <s v="No"/>
    <n v="0"/>
    <n v="1"/>
    <x v="1"/>
    <s v="Compensation"/>
    <x v="0"/>
    <s v="Exited"/>
    <n v="5.62"/>
    <x v="0"/>
    <s v="Full-Time"/>
    <d v="2021-03-01T00:00:00"/>
    <d v="2022-05-15T00:00:00"/>
    <n v="289000"/>
    <s v="Pune"/>
    <s v="Maharashtra"/>
    <x v="2"/>
    <s v="India"/>
  </r>
  <r>
    <s v="EX00283"/>
    <s v="ARV00689"/>
    <s v="Aparna Mohan"/>
    <x v="1"/>
    <x v="3"/>
    <s v="Customer Support Executive"/>
    <d v="2020-04-30T00:00:00"/>
    <d v="2022-03-21T00:00:00"/>
    <x v="194"/>
    <x v="4"/>
    <n v="2022"/>
    <x v="0"/>
    <s v="No"/>
    <n v="0"/>
    <n v="1"/>
    <x v="1"/>
    <s v="Compensation"/>
    <x v="2"/>
    <s v="Exited"/>
    <n v="6.46"/>
    <x v="0"/>
    <s v="Full-Time"/>
    <d v="2021-01-01T00:00:00"/>
    <d v="2021-03-31T00:00:00"/>
    <n v="195000"/>
    <s v="Chennai"/>
    <s v="Tamil Nadu"/>
    <x v="0"/>
    <s v="India"/>
  </r>
  <r>
    <s v="EX00284"/>
    <s v="ARV00707"/>
    <s v="Madhavi Prasad"/>
    <x v="1"/>
    <x v="7"/>
    <s v="QA Engineer"/>
    <d v="2020-05-11T00:00:00"/>
    <d v="2022-03-21T00:00:00"/>
    <x v="195"/>
    <x v="4"/>
    <n v="2022"/>
    <x v="0"/>
    <s v="No"/>
    <n v="0"/>
    <n v="1"/>
    <x v="4"/>
    <s v="Work Environment"/>
    <x v="1"/>
    <s v="Exited"/>
    <n v="6.43"/>
    <x v="0"/>
    <s v="Full-Time"/>
    <d v="2021-01-01T00:00:00"/>
    <d v="2021-03-31T00:00:00"/>
    <n v="535000"/>
    <s v="Bengaluru"/>
    <s v="Karnataka"/>
    <x v="0"/>
    <s v="India"/>
  </r>
  <r>
    <s v="EX00285"/>
    <s v="ARV00492"/>
    <s v="Shivam Malhotra"/>
    <x v="0"/>
    <x v="3"/>
    <s v="Team Lead - Customer Support"/>
    <d v="2019-10-18T00:00:00"/>
    <d v="2022-03-21T00:00:00"/>
    <x v="196"/>
    <x v="5"/>
    <n v="2022"/>
    <x v="0"/>
    <s v="No"/>
    <n v="0"/>
    <n v="1"/>
    <x v="9"/>
    <s v="Personal"/>
    <x v="2"/>
    <s v="Exited"/>
    <n v="6.99"/>
    <x v="0"/>
    <s v="Full-Time"/>
    <d v="2021-01-01T00:00:00"/>
    <d v="2021-03-31T00:00:00"/>
    <n v="1312000"/>
    <s v="Chennai"/>
    <s v="Tamil Nadu"/>
    <x v="0"/>
    <s v="India"/>
  </r>
  <r>
    <s v="EX00286"/>
    <s v="ARV00420"/>
    <s v="Shreyas Trivedi"/>
    <x v="0"/>
    <x v="2"/>
    <s v="Senior Software Engineer - Frontend"/>
    <d v="2019-07-22T00:00:00"/>
    <d v="2022-03-21T00:00:00"/>
    <x v="195"/>
    <x v="4"/>
    <n v="2022"/>
    <x v="0"/>
    <s v="Yes"/>
    <n v="1"/>
    <n v="1"/>
    <x v="0"/>
    <s v="Career"/>
    <x v="3"/>
    <s v="Exited"/>
    <n v="7.23"/>
    <x v="0"/>
    <s v="Full-Time"/>
    <d v="2021-01-01T00:00:00"/>
    <d v="2021-03-31T00:00:00"/>
    <n v="1036000"/>
    <s v="Hyderabad"/>
    <s v="Telangana"/>
    <x v="0"/>
    <s v="India"/>
  </r>
  <r>
    <s v="EX00287"/>
    <s v="ARV01026"/>
    <s v="Aniket More"/>
    <x v="0"/>
    <x v="3"/>
    <s v="Senior Customer Support Executive"/>
    <d v="2021-04-12T00:00:00"/>
    <d v="2022-03-23T00:00:00"/>
    <x v="191"/>
    <x v="4"/>
    <n v="2022"/>
    <x v="0"/>
    <s v="No"/>
    <n v="0"/>
    <n v="1"/>
    <x v="7"/>
    <s v="Education"/>
    <x v="0"/>
    <s v="Exited"/>
    <n v="5.51"/>
    <x v="0"/>
    <s v="Full-Time"/>
    <d v="2021-04-12T00:00:00"/>
    <d v="2022-05-06T00:00:00"/>
    <n v="404000"/>
    <s v="Hyderabad"/>
    <s v="Telangana"/>
    <x v="0"/>
    <s v="India"/>
  </r>
  <r>
    <s v="EX00288"/>
    <s v="ARV00711"/>
    <s v="Darshan Bhat"/>
    <x v="0"/>
    <x v="2"/>
    <s v="Software Engineer - Frontend"/>
    <d v="2020-05-11T00:00:00"/>
    <d v="2022-03-23T00:00:00"/>
    <x v="194"/>
    <x v="4"/>
    <n v="2022"/>
    <x v="0"/>
    <s v="Yes"/>
    <n v="1"/>
    <n v="1"/>
    <x v="2"/>
    <s v="Work Environment"/>
    <x v="3"/>
    <s v="Exited"/>
    <n v="6.43"/>
    <x v="0"/>
    <s v="Full-Time"/>
    <d v="2021-01-01T00:00:00"/>
    <d v="2021-03-31T00:00:00"/>
    <n v="601000"/>
    <s v="Hyderabad"/>
    <s v="Telangana"/>
    <x v="0"/>
    <s v="India"/>
  </r>
  <r>
    <s v="EX00289"/>
    <s v="ARV00355"/>
    <s v="Kunal Joshi"/>
    <x v="0"/>
    <x v="5"/>
    <s v="Senior Data Analyst"/>
    <d v="2019-04-19T00:00:00"/>
    <d v="2022-03-24T00:00:00"/>
    <x v="197"/>
    <x v="4"/>
    <n v="2022"/>
    <x v="0"/>
    <s v="No"/>
    <n v="0"/>
    <n v="1"/>
    <x v="2"/>
    <s v="Work Environment"/>
    <x v="2"/>
    <s v="Exited"/>
    <n v="7.49"/>
    <x v="0"/>
    <s v="Full-Time"/>
    <d v="2021-01-01T00:00:00"/>
    <d v="2021-03-31T00:00:00"/>
    <n v="1274000"/>
    <s v="Pune"/>
    <s v="Maharashtra"/>
    <x v="2"/>
    <s v="India"/>
  </r>
  <r>
    <s v="EX00290"/>
    <s v="ARV00211"/>
    <s v="Dhaval Desai"/>
    <x v="0"/>
    <x v="2"/>
    <s v="Senior Software Engineer"/>
    <d v="2018-08-08T00:00:00"/>
    <d v="2022-03-24T00:00:00"/>
    <x v="197"/>
    <x v="4"/>
    <n v="2022"/>
    <x v="0"/>
    <s v="Yes"/>
    <n v="1"/>
    <n v="1"/>
    <x v="1"/>
    <s v="Compensation"/>
    <x v="3"/>
    <s v="Exited"/>
    <n v="8.19"/>
    <x v="0"/>
    <s v="Full-Time"/>
    <d v="2021-01-01T00:00:00"/>
    <d v="2021-03-31T00:00:00"/>
    <n v="647000"/>
    <s v="Hyderabad"/>
    <s v="Telangana"/>
    <x v="0"/>
    <s v="India"/>
  </r>
  <r>
    <s v="EX00291"/>
    <s v="ARV00618"/>
    <s v="Dhara Pawar"/>
    <x v="1"/>
    <x v="6"/>
    <s v="Business Development Executive"/>
    <d v="2020-02-24T00:00:00"/>
    <d v="2022-03-25T00:00:00"/>
    <x v="198"/>
    <x v="4"/>
    <n v="2022"/>
    <x v="0"/>
    <s v="No"/>
    <n v="0"/>
    <n v="1"/>
    <x v="1"/>
    <s v="Compensation"/>
    <x v="1"/>
    <s v="Exited"/>
    <n v="6.64"/>
    <x v="0"/>
    <s v="Full-Time"/>
    <d v="2021-01-01T00:00:00"/>
    <d v="2021-03-31T00:00:00"/>
    <n v="496000"/>
    <s v="Chennai"/>
    <s v="Tamil Nadu"/>
    <x v="0"/>
    <s v="India"/>
  </r>
  <r>
    <s v="EX00292"/>
    <s v="ARV00957"/>
    <s v="Tushar Gokhale"/>
    <x v="0"/>
    <x v="5"/>
    <s v="Associate Data Analyst"/>
    <d v="2020-11-02T00:00:00"/>
    <d v="2022-03-28T00:00:00"/>
    <x v="199"/>
    <x v="4"/>
    <n v="2022"/>
    <x v="0"/>
    <s v="No"/>
    <n v="0"/>
    <n v="1"/>
    <x v="0"/>
    <s v="Career"/>
    <x v="0"/>
    <s v="Exited"/>
    <n v="5.95"/>
    <x v="0"/>
    <s v="Full-Time"/>
    <d v="2021-01-01T00:00:00"/>
    <d v="2022-05-27T00:00:00"/>
    <n v="429000"/>
    <s v="Pune"/>
    <s v="Maharashtra"/>
    <x v="2"/>
    <s v="India"/>
  </r>
  <r>
    <s v="EX00293"/>
    <s v="ARV00324"/>
    <s v="Inderjeet Sidhu"/>
    <x v="0"/>
    <x v="2"/>
    <s v="Software Engineer"/>
    <d v="2019-02-22T00:00:00"/>
    <d v="2022-03-29T00:00:00"/>
    <x v="200"/>
    <x v="4"/>
    <n v="2022"/>
    <x v="0"/>
    <s v="No"/>
    <n v="0"/>
    <n v="1"/>
    <x v="0"/>
    <s v="Career"/>
    <x v="2"/>
    <s v="Exited"/>
    <n v="7.64"/>
    <x v="0"/>
    <s v="Full-Time"/>
    <d v="2021-01-01T00:00:00"/>
    <d v="2021-03-31T00:00:00"/>
    <n v="641000"/>
    <s v="Hyderabad"/>
    <s v="Telangana"/>
    <x v="0"/>
    <s v="India"/>
  </r>
  <r>
    <s v="EX00294"/>
    <s v="ARV01099"/>
    <s v="Kartik Kapoor"/>
    <x v="0"/>
    <x v="6"/>
    <s v="Account Manager"/>
    <d v="2021-06-14T00:00:00"/>
    <d v="2022-03-29T00:00:00"/>
    <x v="201"/>
    <x v="4"/>
    <n v="2022"/>
    <x v="0"/>
    <s v="No"/>
    <n v="0"/>
    <n v="1"/>
    <x v="9"/>
    <s v="Personal"/>
    <x v="0"/>
    <s v="Exited"/>
    <n v="5.34"/>
    <x v="0"/>
    <s v="Full-Time"/>
    <d v="2021-06-14T00:00:00"/>
    <d v="2022-05-05T00:00:00"/>
    <n v="901000"/>
    <s v="Gurugram"/>
    <s v="Haryana"/>
    <x v="1"/>
    <s v="India"/>
  </r>
  <r>
    <s v="EX00295"/>
    <s v="ARV00969"/>
    <s v="Krishna Goud"/>
    <x v="0"/>
    <x v="3"/>
    <s v="Customer Support Executive"/>
    <d v="2020-12-08T00:00:00"/>
    <d v="2022-04-04T00:00:00"/>
    <x v="186"/>
    <x v="4"/>
    <n v="2022"/>
    <x v="0"/>
    <s v="Yes"/>
    <n v="1"/>
    <n v="1"/>
    <x v="7"/>
    <s v="Education"/>
    <x v="3"/>
    <s v="Exited"/>
    <n v="5.85"/>
    <x v="0"/>
    <s v="Full-Time"/>
    <d v="2021-01-01T00:00:00"/>
    <d v="2022-03-31T00:00:00"/>
    <n v="208000"/>
    <s v="Bengaluru"/>
    <s v="Karnataka"/>
    <x v="0"/>
    <s v="India"/>
  </r>
  <r>
    <s v="EX00296"/>
    <s v="ARV01252"/>
    <s v="Sayani Mohanty"/>
    <x v="1"/>
    <x v="1"/>
    <s v="Product Manager"/>
    <d v="2021-11-08T00:00:00"/>
    <d v="2022-04-05T00:00:00"/>
    <x v="202"/>
    <x v="5"/>
    <n v="2022"/>
    <x v="0"/>
    <s v="No"/>
    <n v="0"/>
    <n v="1"/>
    <x v="9"/>
    <s v="Personal"/>
    <x v="0"/>
    <s v="Exited"/>
    <n v="4.93"/>
    <x v="2"/>
    <s v="Full-Time"/>
    <d v="2021-11-08T00:00:00"/>
    <d v="2022-06-04T00:00:00"/>
    <n v="1419000"/>
    <s v="Hyderabad"/>
    <s v="Telangana"/>
    <x v="0"/>
    <s v="India"/>
  </r>
  <r>
    <s v="EX00297"/>
    <s v="ARV01007"/>
    <s v="Subhajit Chatterjee"/>
    <x v="0"/>
    <x v="1"/>
    <s v="Product Analyst"/>
    <d v="2021-03-22T00:00:00"/>
    <d v="2022-04-05T00:00:00"/>
    <x v="202"/>
    <x v="5"/>
    <n v="2022"/>
    <x v="0"/>
    <s v="No"/>
    <n v="0"/>
    <n v="1"/>
    <x v="4"/>
    <s v="Work Environment"/>
    <x v="2"/>
    <s v="Exited"/>
    <n v="5.57"/>
    <x v="0"/>
    <s v="Full-Time"/>
    <d v="2021-03-22T00:00:00"/>
    <d v="2022-03-31T00:00:00"/>
    <n v="392000"/>
    <s v="Pune"/>
    <s v="Maharashtra"/>
    <x v="2"/>
    <s v="India"/>
  </r>
  <r>
    <s v="EX00298"/>
    <s v="ARV01012"/>
    <s v="Sakshi Sharma"/>
    <x v="1"/>
    <x v="3"/>
    <s v="Senior Customer Support Executive"/>
    <d v="2021-03-01T00:00:00"/>
    <d v="2022-04-07T00:00:00"/>
    <x v="203"/>
    <x v="2"/>
    <n v="2022"/>
    <x v="0"/>
    <s v="No"/>
    <n v="0"/>
    <n v="1"/>
    <x v="5"/>
    <s v="Personal"/>
    <x v="2"/>
    <s v="Exited"/>
    <n v="5.62"/>
    <x v="0"/>
    <s v="Full-Time"/>
    <d v="2021-03-01T00:00:00"/>
    <d v="2022-03-31T00:00:00"/>
    <n v="422000"/>
    <s v="Noida"/>
    <s v="Uttar Pradesh"/>
    <x v="1"/>
    <s v="India"/>
  </r>
  <r>
    <s v="EX00299"/>
    <s v="ARV00014"/>
    <s v="Anita Fernandes"/>
    <x v="1"/>
    <x v="2"/>
    <s v="Lead Software Engineer"/>
    <d v="2014-08-25T00:00:00"/>
    <d v="2022-04-08T00:00:00"/>
    <x v="204"/>
    <x v="5"/>
    <n v="2022"/>
    <x v="0"/>
    <s v="No"/>
    <n v="0"/>
    <n v="1"/>
    <x v="6"/>
    <s v="Career"/>
    <x v="2"/>
    <s v="Exited"/>
    <n v="12.14"/>
    <x v="1"/>
    <s v="Full-Time"/>
    <d v="2021-01-01T00:00:00"/>
    <d v="2021-03-31T00:00:00"/>
    <n v="1755000"/>
    <s v="Pune"/>
    <s v="Maharashtra"/>
    <x v="2"/>
    <s v="India"/>
  </r>
  <r>
    <s v="EX00300"/>
    <s v="ARV01277"/>
    <s v="Afreen Khan"/>
    <x v="1"/>
    <x v="9"/>
    <s v="Cloud Engineer"/>
    <d v="2021-12-13T00:00:00"/>
    <d v="2022-04-08T00:00:00"/>
    <x v="205"/>
    <x v="5"/>
    <n v="2022"/>
    <x v="0"/>
    <s v="No"/>
    <n v="0"/>
    <n v="1"/>
    <x v="2"/>
    <s v="Work Environment"/>
    <x v="0"/>
    <s v="Exited"/>
    <n v="4.84"/>
    <x v="2"/>
    <s v="Full-Time"/>
    <d v="2021-12-13T00:00:00"/>
    <d v="2022-06-07T00:00:00"/>
    <n v="506000"/>
    <s v="Pune"/>
    <s v="Maharashtra"/>
    <x v="2"/>
    <s v="India"/>
  </r>
  <r>
    <s v="EX00301"/>
    <s v="ARV00128"/>
    <s v="Sarvesh Bhatt"/>
    <x v="0"/>
    <x v="7"/>
    <s v="QA Lead"/>
    <d v="2017-12-26T00:00:00"/>
    <d v="2022-04-11T00:00:00"/>
    <x v="206"/>
    <x v="6"/>
    <n v="2022"/>
    <x v="0"/>
    <s v="Yes"/>
    <n v="1"/>
    <n v="1"/>
    <x v="5"/>
    <s v="Personal"/>
    <x v="3"/>
    <s v="Exited"/>
    <n v="8.8000000000000007"/>
    <x v="0"/>
    <s v="Full-Time"/>
    <d v="2021-01-01T00:00:00"/>
    <d v="2021-03-31T00:00:00"/>
    <n v="1479000"/>
    <s v="Pune"/>
    <s v="Maharashtra"/>
    <x v="2"/>
    <s v="India"/>
  </r>
  <r>
    <s v="EX00302"/>
    <s v="ARV01349"/>
    <s v="Vijay Prasad"/>
    <x v="0"/>
    <x v="6"/>
    <s v="Pre-Sales Consultant"/>
    <d v="2022-02-14T00:00:00"/>
    <d v="2022-04-13T00:00:00"/>
    <x v="207"/>
    <x v="2"/>
    <n v="2022"/>
    <x v="1"/>
    <s v="No"/>
    <n v="0"/>
    <n v="0"/>
    <x v="3"/>
    <s v="Performance"/>
    <x v="0"/>
    <s v="Exited"/>
    <n v="4.67"/>
    <x v="2"/>
    <s v="Full-Time"/>
    <d v="2022-02-14T00:00:00"/>
    <d v="2022-04-28T00:00:00"/>
    <n v="2043000"/>
    <s v="Chennai"/>
    <s v="Tamil Nadu"/>
    <x v="0"/>
    <s v="India"/>
  </r>
  <r>
    <s v="EX00303"/>
    <s v="ARV00435"/>
    <s v="Rajat Mishra"/>
    <x v="0"/>
    <x v="2"/>
    <s v="Software Engineer"/>
    <d v="2019-08-12T00:00:00"/>
    <d v="2022-04-18T00:00:00"/>
    <x v="208"/>
    <x v="5"/>
    <n v="2022"/>
    <x v="0"/>
    <s v="No"/>
    <n v="0"/>
    <n v="1"/>
    <x v="1"/>
    <s v="Compensation"/>
    <x v="1"/>
    <s v="Exited"/>
    <n v="7.18"/>
    <x v="0"/>
    <s v="Full-Time"/>
    <d v="2021-01-01T00:00:00"/>
    <d v="2021-03-31T00:00:00"/>
    <n v="616000"/>
    <s v="Gurugram"/>
    <s v="Haryana"/>
    <x v="1"/>
    <s v="India"/>
  </r>
  <r>
    <s v="EX00304"/>
    <s v="ARV00722"/>
    <s v="Mohit Jain"/>
    <x v="0"/>
    <x v="2"/>
    <s v="Software Engineer - Frontend"/>
    <d v="2020-05-25T00:00:00"/>
    <d v="2022-04-18T00:00:00"/>
    <x v="208"/>
    <x v="5"/>
    <n v="2022"/>
    <x v="0"/>
    <s v="No"/>
    <n v="0"/>
    <n v="1"/>
    <x v="0"/>
    <s v="Career"/>
    <x v="2"/>
    <s v="Exited"/>
    <n v="6.39"/>
    <x v="0"/>
    <s v="Full-Time"/>
    <d v="2021-01-01T00:00:00"/>
    <d v="2021-03-31T00:00:00"/>
    <n v="699000"/>
    <s v="Pune"/>
    <s v="Maharashtra"/>
    <x v="2"/>
    <s v="India"/>
  </r>
  <r>
    <s v="EX00305"/>
    <s v="ARV00884"/>
    <s v="Pallavi Acharya"/>
    <x v="1"/>
    <x v="2"/>
    <s v="Software Engineer"/>
    <d v="2020-09-14T00:00:00"/>
    <d v="2022-04-18T00:00:00"/>
    <x v="208"/>
    <x v="5"/>
    <n v="2022"/>
    <x v="0"/>
    <s v="No"/>
    <n v="0"/>
    <n v="1"/>
    <x v="7"/>
    <s v="Education"/>
    <x v="2"/>
    <s v="Exited"/>
    <n v="6.08"/>
    <x v="0"/>
    <s v="Full-Time"/>
    <d v="2021-01-01T00:00:00"/>
    <d v="2021-03-31T00:00:00"/>
    <n v="611000"/>
    <s v="Bengaluru"/>
    <s v="Karnataka"/>
    <x v="0"/>
    <s v="India"/>
  </r>
  <r>
    <s v="EX00306"/>
    <s v="ARV00727"/>
    <s v="Sindhu Yadav"/>
    <x v="1"/>
    <x v="4"/>
    <s v="Content Writer"/>
    <d v="2020-05-27T00:00:00"/>
    <d v="2022-04-19T00:00:00"/>
    <x v="209"/>
    <x v="5"/>
    <n v="2022"/>
    <x v="0"/>
    <s v="No"/>
    <n v="0"/>
    <n v="1"/>
    <x v="9"/>
    <s v="Personal"/>
    <x v="2"/>
    <s v="Exited"/>
    <n v="6.38"/>
    <x v="0"/>
    <s v="Full-Time"/>
    <d v="2021-01-01T00:00:00"/>
    <d v="2021-03-31T00:00:00"/>
    <n v="565000"/>
    <s v="Hyderabad"/>
    <s v="Telangana"/>
    <x v="0"/>
    <s v="India"/>
  </r>
  <r>
    <s v="EX00307"/>
    <s v="ARV01227"/>
    <s v="Vamsi Bhat"/>
    <x v="0"/>
    <x v="3"/>
    <s v="Customer Support Executive"/>
    <d v="2021-10-18T00:00:00"/>
    <d v="2022-04-19T00:00:00"/>
    <x v="210"/>
    <x v="4"/>
    <n v="2022"/>
    <x v="1"/>
    <s v="No"/>
    <n v="0"/>
    <n v="0"/>
    <x v="3"/>
    <s v="Performance"/>
    <x v="0"/>
    <s v="Exited"/>
    <n v="4.99"/>
    <x v="2"/>
    <s v="Full-Time"/>
    <d v="2021-10-18T00:00:00"/>
    <d v="2022-05-04T00:00:00"/>
    <n v="217000"/>
    <s v="Bengaluru"/>
    <s v="Karnataka"/>
    <x v="0"/>
    <s v="India"/>
  </r>
  <r>
    <s v="EX00308"/>
    <s v="ARV01019"/>
    <s v="Anjana Shankar"/>
    <x v="1"/>
    <x v="2"/>
    <s v="Software Engineer - Mobile"/>
    <d v="2021-03-08T00:00:00"/>
    <d v="2022-04-22T00:00:00"/>
    <x v="211"/>
    <x v="5"/>
    <n v="2022"/>
    <x v="0"/>
    <s v="No"/>
    <n v="0"/>
    <n v="1"/>
    <x v="9"/>
    <s v="Personal"/>
    <x v="1"/>
    <s v="Exited"/>
    <n v="5.61"/>
    <x v="0"/>
    <s v="Full-Time"/>
    <d v="2021-03-08T00:00:00"/>
    <d v="2022-03-31T00:00:00"/>
    <n v="793000"/>
    <s v="Pune"/>
    <s v="Maharashtra"/>
    <x v="2"/>
    <s v="India"/>
  </r>
  <r>
    <s v="EX00309"/>
    <s v="ARV00215"/>
    <s v="Prashant Gupta"/>
    <x v="0"/>
    <x v="0"/>
    <s v="Senior Admin Executive"/>
    <d v="2018-08-13T00:00:00"/>
    <d v="2022-04-25T00:00:00"/>
    <x v="212"/>
    <x v="5"/>
    <n v="2022"/>
    <x v="0"/>
    <s v="No"/>
    <n v="0"/>
    <n v="1"/>
    <x v="5"/>
    <s v="Personal"/>
    <x v="2"/>
    <s v="Exited"/>
    <n v="8.17"/>
    <x v="0"/>
    <s v="Full-Time"/>
    <d v="2021-01-01T00:00:00"/>
    <d v="2021-03-31T00:00:00"/>
    <n v="311000"/>
    <s v="Hyderabad"/>
    <s v="Telangana"/>
    <x v="0"/>
    <s v="India"/>
  </r>
  <r>
    <s v="EX00310"/>
    <s v="ARV00958"/>
    <s v="Rutuja Vora"/>
    <x v="1"/>
    <x v="2"/>
    <s v="Lead Software Engineer"/>
    <d v="2020-11-02T00:00:00"/>
    <d v="2022-04-25T00:00:00"/>
    <x v="200"/>
    <x v="4"/>
    <n v="2022"/>
    <x v="0"/>
    <s v="No"/>
    <n v="0"/>
    <n v="1"/>
    <x v="2"/>
    <s v="Work Environment"/>
    <x v="4"/>
    <s v="Exited"/>
    <n v="5.95"/>
    <x v="0"/>
    <s v="Full-Time"/>
    <d v="2021-01-01T00:00:00"/>
    <d v="2022-05-28T00:00:00"/>
    <n v="1990000"/>
    <s v="Pune"/>
    <s v="Maharashtra"/>
    <x v="2"/>
    <s v="India"/>
  </r>
  <r>
    <s v="EX00311"/>
    <s v="ARV00917"/>
    <s v="Ramya Reddy"/>
    <x v="1"/>
    <x v="9"/>
    <s v="System Administrator"/>
    <d v="2020-10-01T00:00:00"/>
    <d v="2022-04-29T00:00:00"/>
    <x v="186"/>
    <x v="4"/>
    <n v="2022"/>
    <x v="1"/>
    <s v="No"/>
    <n v="0"/>
    <n v="0"/>
    <x v="11"/>
    <s v="Performance"/>
    <x v="4"/>
    <s v="Exited"/>
    <n v="6.04"/>
    <x v="0"/>
    <s v="Full-Time"/>
    <d v="2021-01-01T00:00:00"/>
    <d v="2022-05-29T00:00:00"/>
    <n v="660000"/>
    <s v="Hyderabad"/>
    <s v="Telangana"/>
    <x v="0"/>
    <s v="India"/>
  </r>
  <r>
    <s v="EX00312"/>
    <s v="ARV01171"/>
    <s v="Kavya Goud"/>
    <x v="1"/>
    <x v="2"/>
    <s v="Associate Software Engineer"/>
    <d v="2021-07-05T00:00:00"/>
    <d v="2022-05-02T00:00:00"/>
    <x v="197"/>
    <x v="4"/>
    <n v="2022"/>
    <x v="0"/>
    <s v="Yes"/>
    <n v="1"/>
    <n v="1"/>
    <x v="1"/>
    <s v="Compensation"/>
    <x v="3"/>
    <s v="Exited"/>
    <n v="5.28"/>
    <x v="0"/>
    <s v="Full-Time"/>
    <d v="2021-07-05T00:00:00"/>
    <d v="2022-03-31T00:00:00"/>
    <n v="317000"/>
    <s v="Hyderabad"/>
    <s v="Telangana"/>
    <x v="0"/>
    <s v="India"/>
  </r>
  <r>
    <s v="EX00313"/>
    <s v="ARV01290"/>
    <s v="Sangeetha Sundaram"/>
    <x v="1"/>
    <x v="3"/>
    <s v="Customer Support Executive"/>
    <d v="2021-12-06T00:00:00"/>
    <d v="2022-05-02T00:00:00"/>
    <x v="213"/>
    <x v="6"/>
    <n v="2022"/>
    <x v="0"/>
    <s v="No"/>
    <n v="0"/>
    <n v="1"/>
    <x v="4"/>
    <s v="Work Environment"/>
    <x v="0"/>
    <s v="Exited"/>
    <n v="4.8600000000000003"/>
    <x v="2"/>
    <s v="Full-Time"/>
    <d v="2021-12-06T00:00:00"/>
    <d v="2022-07-01T00:00:00"/>
    <n v="252000"/>
    <s v="Chennai"/>
    <s v="Tamil Nadu"/>
    <x v="0"/>
    <s v="India"/>
  </r>
  <r>
    <s v="EX00314"/>
    <s v="ARV00141"/>
    <s v="Shivani Chauhan"/>
    <x v="1"/>
    <x v="10"/>
    <s v="Senior HR Executive"/>
    <d v="2018-02-12T00:00:00"/>
    <d v="2022-05-02T00:00:00"/>
    <x v="213"/>
    <x v="6"/>
    <n v="2022"/>
    <x v="0"/>
    <s v="No"/>
    <n v="0"/>
    <n v="1"/>
    <x v="4"/>
    <s v="Work Environment"/>
    <x v="1"/>
    <s v="Exited"/>
    <n v="8.67"/>
    <x v="0"/>
    <s v="Full-Time"/>
    <d v="2021-01-01T00:00:00"/>
    <d v="2021-03-31T00:00:00"/>
    <n v="763000"/>
    <s v="Gurugram"/>
    <s v="Haryana"/>
    <x v="1"/>
    <s v="India"/>
  </r>
  <r>
    <s v="EX00315"/>
    <s v="ARV00439"/>
    <s v="Aniket Gokhale"/>
    <x v="0"/>
    <x v="2"/>
    <s v="Senior Software Engineer"/>
    <d v="2019-08-19T00:00:00"/>
    <d v="2022-05-04T00:00:00"/>
    <x v="214"/>
    <x v="6"/>
    <n v="2022"/>
    <x v="0"/>
    <s v="Yes"/>
    <n v="1"/>
    <n v="1"/>
    <x v="0"/>
    <s v="Career"/>
    <x v="3"/>
    <s v="Exited"/>
    <n v="7.16"/>
    <x v="0"/>
    <s v="Full-Time"/>
    <d v="2021-01-01T00:00:00"/>
    <d v="2021-03-31T00:00:00"/>
    <n v="612000"/>
    <s v="Bengaluru"/>
    <s v="Karnataka"/>
    <x v="0"/>
    <s v="India"/>
  </r>
  <r>
    <s v="EX00316"/>
    <s v="ARV00500"/>
    <s v="Deepa Kurup"/>
    <x v="1"/>
    <x v="2"/>
    <s v="Senior Software Engineer"/>
    <d v="2019-10-25T00:00:00"/>
    <d v="2022-05-05T00:00:00"/>
    <x v="215"/>
    <x v="5"/>
    <n v="2022"/>
    <x v="0"/>
    <s v="Yes"/>
    <n v="1"/>
    <n v="1"/>
    <x v="1"/>
    <s v="Compensation"/>
    <x v="5"/>
    <s v="Exited"/>
    <n v="6.97"/>
    <x v="0"/>
    <s v="Full-Time"/>
    <d v="2021-01-01T00:00:00"/>
    <d v="2021-03-31T00:00:00"/>
    <n v="549000"/>
    <s v="Chennai"/>
    <s v="Tamil Nadu"/>
    <x v="0"/>
    <s v="India"/>
  </r>
  <r>
    <s v="EX00317"/>
    <s v="ARV01189"/>
    <s v="Gurleen Kaur"/>
    <x v="1"/>
    <x v="2"/>
    <s v="Senior Software Engineer"/>
    <d v="2021-09-06T00:00:00"/>
    <d v="2022-05-06T00:00:00"/>
    <x v="216"/>
    <x v="6"/>
    <n v="2022"/>
    <x v="0"/>
    <s v="No"/>
    <n v="0"/>
    <n v="1"/>
    <x v="2"/>
    <s v="Work Environment"/>
    <x v="2"/>
    <s v="Exited"/>
    <n v="5.1100000000000003"/>
    <x v="0"/>
    <s v="Full-Time"/>
    <d v="2021-09-06T00:00:00"/>
    <d v="2022-03-31T00:00:00"/>
    <n v="1342000"/>
    <s v="Gurugram"/>
    <s v="Haryana"/>
    <x v="1"/>
    <s v="India"/>
  </r>
  <r>
    <s v="EX00318"/>
    <s v="ARV00516"/>
    <s v="Karthik Pai"/>
    <x v="0"/>
    <x v="2"/>
    <s v="Software Engineer - Mobile"/>
    <d v="2019-11-20T00:00:00"/>
    <d v="2022-05-08T00:00:00"/>
    <x v="217"/>
    <x v="4"/>
    <n v="2022"/>
    <x v="1"/>
    <s v="No"/>
    <n v="0"/>
    <n v="0"/>
    <x v="10"/>
    <s v="Conduct"/>
    <x v="4"/>
    <s v="Exited"/>
    <n v="6.9"/>
    <x v="0"/>
    <s v="Full-Time"/>
    <d v="2021-01-01T00:00:00"/>
    <d v="2021-03-31T00:00:00"/>
    <n v="636000"/>
    <s v="Hyderabad"/>
    <s v="Telangana"/>
    <x v="0"/>
    <s v="India"/>
  </r>
  <r>
    <s v="EX00319"/>
    <s v="ARV01008"/>
    <s v="Javed Hussain"/>
    <x v="0"/>
    <x v="3"/>
    <s v="Customer Support Executive"/>
    <d v="2021-03-04T00:00:00"/>
    <d v="2022-05-09T00:00:00"/>
    <x v="218"/>
    <x v="4"/>
    <n v="2022"/>
    <x v="1"/>
    <s v="No"/>
    <n v="0"/>
    <n v="0"/>
    <x v="12"/>
    <s v="Conduct"/>
    <x v="4"/>
    <s v="Exited"/>
    <n v="5.62"/>
    <x v="0"/>
    <s v="Full-Time"/>
    <d v="2021-03-04T00:00:00"/>
    <d v="2022-05-09T00:00:00"/>
    <n v="240000"/>
    <s v="Gurugram"/>
    <s v="Haryana"/>
    <x v="1"/>
    <s v="India"/>
  </r>
  <r>
    <s v="EX00320"/>
    <s v="ARV00990"/>
    <s v="Sakshi Agarwal"/>
    <x v="1"/>
    <x v="2"/>
    <s v="Senior Software Engineer"/>
    <d v="2021-01-18T00:00:00"/>
    <d v="2022-05-10T00:00:00"/>
    <x v="219"/>
    <x v="6"/>
    <n v="2022"/>
    <x v="0"/>
    <s v="Yes"/>
    <n v="1"/>
    <n v="1"/>
    <x v="6"/>
    <s v="Career"/>
    <x v="5"/>
    <s v="Exited"/>
    <n v="5.74"/>
    <x v="0"/>
    <s v="Full-Time"/>
    <d v="2021-01-18T00:00:00"/>
    <d v="2022-03-31T00:00:00"/>
    <n v="1236000"/>
    <s v="Bengaluru"/>
    <s v="Karnataka"/>
    <x v="0"/>
    <s v="India"/>
  </r>
  <r>
    <s v="EX00321"/>
    <s v="ARV00217"/>
    <s v="Kartik Shukla"/>
    <x v="0"/>
    <x v="6"/>
    <s v="Key Account Manager"/>
    <d v="2018-08-16T00:00:00"/>
    <d v="2022-05-13T00:00:00"/>
    <x v="220"/>
    <x v="7"/>
    <n v="2022"/>
    <x v="0"/>
    <s v="Yes"/>
    <n v="1"/>
    <n v="1"/>
    <x v="4"/>
    <s v="Work Environment"/>
    <x v="3"/>
    <s v="Exited"/>
    <n v="8.16"/>
    <x v="0"/>
    <s v="Full-Time"/>
    <d v="2021-01-01T00:00:00"/>
    <d v="2021-03-31T00:00:00"/>
    <n v="1095000"/>
    <s v="Gurugram"/>
    <s v="Haryana"/>
    <x v="1"/>
    <s v="India"/>
  </r>
  <r>
    <s v="EX00322"/>
    <s v="ARV00421"/>
    <s v="Mukesh Negi"/>
    <x v="0"/>
    <x v="5"/>
    <s v="Data Scientist"/>
    <d v="2019-07-22T00:00:00"/>
    <d v="2022-05-17T00:00:00"/>
    <x v="221"/>
    <x v="6"/>
    <n v="2022"/>
    <x v="0"/>
    <s v="No"/>
    <n v="0"/>
    <n v="1"/>
    <x v="1"/>
    <s v="Compensation"/>
    <x v="2"/>
    <s v="Exited"/>
    <n v="7.23"/>
    <x v="0"/>
    <s v="Full-Time"/>
    <d v="2021-01-01T00:00:00"/>
    <d v="2021-03-31T00:00:00"/>
    <n v="1305000"/>
    <s v="Pune"/>
    <s v="Maharashtra"/>
    <x v="2"/>
    <s v="India"/>
  </r>
  <r>
    <s v="EX00323"/>
    <s v="ARV00490"/>
    <s v="Rashmi Arora"/>
    <x v="1"/>
    <x v="8"/>
    <s v="Lead - FP&amp;A"/>
    <d v="2019-10-17T00:00:00"/>
    <d v="2022-05-19T00:00:00"/>
    <x v="222"/>
    <x v="7"/>
    <n v="2022"/>
    <x v="0"/>
    <s v="Yes"/>
    <n v="1"/>
    <n v="1"/>
    <x v="1"/>
    <s v="Compensation"/>
    <x v="5"/>
    <s v="Exited"/>
    <n v="7"/>
    <x v="0"/>
    <s v="Full-Time"/>
    <d v="2021-01-01T00:00:00"/>
    <d v="2021-03-31T00:00:00"/>
    <n v="831000"/>
    <s v="Gurugram"/>
    <s v="Haryana"/>
    <x v="1"/>
    <s v="India"/>
  </r>
  <r>
    <s v="EX00324"/>
    <s v="ARV00547"/>
    <s v="Sudharsan Natarajan"/>
    <x v="0"/>
    <x v="9"/>
    <s v="System Administrator"/>
    <d v="2019-12-17T00:00:00"/>
    <d v="2022-05-19T00:00:00"/>
    <x v="223"/>
    <x v="6"/>
    <n v="2022"/>
    <x v="0"/>
    <s v="No"/>
    <n v="0"/>
    <n v="1"/>
    <x v="9"/>
    <s v="Personal"/>
    <x v="2"/>
    <s v="Exited"/>
    <n v="6.83"/>
    <x v="0"/>
    <s v="Full-Time"/>
    <d v="2021-01-01T00:00:00"/>
    <d v="2021-03-31T00:00:00"/>
    <n v="678000"/>
    <s v="Bengaluru"/>
    <s v="Karnataka"/>
    <x v="0"/>
    <s v="India"/>
  </r>
  <r>
    <s v="EX00325"/>
    <s v="ARV01209"/>
    <s v="Ishita Nayak"/>
    <x v="1"/>
    <x v="3"/>
    <s v="Customer Support Executive"/>
    <d v="2021-09-09T00:00:00"/>
    <d v="2022-05-23T00:00:00"/>
    <x v="215"/>
    <x v="5"/>
    <n v="2022"/>
    <x v="0"/>
    <s v="No"/>
    <n v="0"/>
    <n v="1"/>
    <x v="5"/>
    <s v="Personal"/>
    <x v="2"/>
    <s v="Exited"/>
    <n v="5.0999999999999996"/>
    <x v="0"/>
    <s v="Full-Time"/>
    <d v="2021-09-09T00:00:00"/>
    <d v="2022-03-31T00:00:00"/>
    <n v="211000"/>
    <s v="Hyderabad"/>
    <s v="Telangana"/>
    <x v="0"/>
    <s v="India"/>
  </r>
  <r>
    <s v="EX00326"/>
    <s v="ARV01145"/>
    <s v="Srishti Agarwal"/>
    <x v="1"/>
    <x v="3"/>
    <s v="Customer Support Executive"/>
    <d v="2021-07-19T00:00:00"/>
    <d v="2022-05-24T00:00:00"/>
    <x v="224"/>
    <x v="6"/>
    <n v="2022"/>
    <x v="0"/>
    <s v="No"/>
    <n v="0"/>
    <n v="1"/>
    <x v="1"/>
    <s v="Compensation"/>
    <x v="1"/>
    <s v="Exited"/>
    <n v="5.24"/>
    <x v="0"/>
    <s v="Full-Time"/>
    <d v="2021-07-19T00:00:00"/>
    <d v="2022-03-31T00:00:00"/>
    <n v="179000"/>
    <s v="Gurugram"/>
    <s v="Haryana"/>
    <x v="1"/>
    <s v="India"/>
  </r>
  <r>
    <s v="EX00327"/>
    <s v="ARV01323"/>
    <s v="Divya Reddy"/>
    <x v="1"/>
    <x v="6"/>
    <s v="Regional Sales Manager"/>
    <d v="2022-01-10T00:00:00"/>
    <d v="2022-05-27T00:00:00"/>
    <x v="223"/>
    <x v="6"/>
    <n v="2022"/>
    <x v="0"/>
    <s v="No"/>
    <n v="0"/>
    <n v="1"/>
    <x v="2"/>
    <s v="Work Environment"/>
    <x v="0"/>
    <s v="Exited"/>
    <n v="4.76"/>
    <x v="2"/>
    <s v="Full-Time"/>
    <d v="2022-01-10T00:00:00"/>
    <d v="2022-07-18T00:00:00"/>
    <n v="2877000"/>
    <s v="Hyderabad"/>
    <s v="Telangana"/>
    <x v="0"/>
    <s v="India"/>
  </r>
  <r>
    <s v="EX00328"/>
    <s v="ARV00911"/>
    <s v="Madhavi Pai"/>
    <x v="1"/>
    <x v="2"/>
    <s v="Senior Software Engineer"/>
    <d v="2020-09-28T00:00:00"/>
    <d v="2022-05-27T00:00:00"/>
    <x v="225"/>
    <x v="6"/>
    <n v="2022"/>
    <x v="0"/>
    <s v="Yes"/>
    <n v="1"/>
    <n v="1"/>
    <x v="9"/>
    <s v="Personal"/>
    <x v="3"/>
    <s v="Exited"/>
    <n v="6.04"/>
    <x v="0"/>
    <s v="Full-Time"/>
    <d v="2021-01-01T00:00:00"/>
    <d v="2021-03-31T00:00:00"/>
    <n v="1158000"/>
    <s v="Hyderabad"/>
    <s v="Telangana"/>
    <x v="0"/>
    <s v="India"/>
  </r>
  <r>
    <s v="EX00329"/>
    <s v="ARV00153"/>
    <s v="Aamir Ali"/>
    <x v="0"/>
    <x v="2"/>
    <s v="Senior Software Engineer"/>
    <d v="2018-03-19T00:00:00"/>
    <d v="2022-06-01T00:00:00"/>
    <x v="226"/>
    <x v="6"/>
    <n v="2022"/>
    <x v="0"/>
    <s v="No"/>
    <n v="0"/>
    <n v="1"/>
    <x v="0"/>
    <s v="Career"/>
    <x v="2"/>
    <s v="Exited"/>
    <n v="8.58"/>
    <x v="0"/>
    <s v="Full-Time"/>
    <d v="2021-01-01T00:00:00"/>
    <d v="2021-03-31T00:00:00"/>
    <n v="1198000"/>
    <s v="Gurugram"/>
    <s v="Haryana"/>
    <x v="1"/>
    <s v="India"/>
  </r>
  <r>
    <s v="EX00330"/>
    <s v="ARV01247"/>
    <s v="Meera Sekar"/>
    <x v="1"/>
    <x v="2"/>
    <s v="Associate Software Engineer"/>
    <d v="2021-11-15T00:00:00"/>
    <d v="2022-06-02T00:00:00"/>
    <x v="227"/>
    <x v="7"/>
    <n v="2022"/>
    <x v="0"/>
    <s v="No"/>
    <n v="0"/>
    <n v="1"/>
    <x v="1"/>
    <s v="Compensation"/>
    <x v="0"/>
    <s v="Exited"/>
    <n v="4.92"/>
    <x v="2"/>
    <s v="Full-Time"/>
    <d v="2021-11-15T00:00:00"/>
    <d v="2022-08-01T00:00:00"/>
    <n v="319000"/>
    <s v="Chennai"/>
    <s v="Tamil Nadu"/>
    <x v="0"/>
    <s v="India"/>
  </r>
  <r>
    <s v="EX00331"/>
    <s v="ARV00060"/>
    <s v="Arjun Sekar"/>
    <x v="0"/>
    <x v="6"/>
    <s v="Key Account Manager"/>
    <d v="2016-10-20T00:00:00"/>
    <d v="2022-06-03T00:00:00"/>
    <x v="228"/>
    <x v="8"/>
    <n v="2022"/>
    <x v="0"/>
    <s v="No"/>
    <n v="0"/>
    <n v="1"/>
    <x v="0"/>
    <s v="Career"/>
    <x v="2"/>
    <s v="Exited"/>
    <n v="9.98"/>
    <x v="0"/>
    <s v="Full-Time"/>
    <d v="2021-01-01T00:00:00"/>
    <d v="2021-03-31T00:00:00"/>
    <n v="1584000"/>
    <s v="Chennai"/>
    <s v="Tamil Nadu"/>
    <x v="0"/>
    <s v="India"/>
  </r>
  <r>
    <s v="EX00332"/>
    <s v="ARV01127"/>
    <s v="Harini Shankar"/>
    <x v="1"/>
    <x v="2"/>
    <s v="Associate Software Engineer"/>
    <d v="2021-07-19T00:00:00"/>
    <d v="2022-06-06T00:00:00"/>
    <x v="229"/>
    <x v="7"/>
    <n v="2022"/>
    <x v="0"/>
    <s v="No"/>
    <n v="0"/>
    <n v="1"/>
    <x v="1"/>
    <s v="Compensation"/>
    <x v="1"/>
    <s v="Exited"/>
    <n v="5.24"/>
    <x v="0"/>
    <s v="Full-Time"/>
    <d v="2021-07-19T00:00:00"/>
    <d v="2022-03-31T00:00:00"/>
    <n v="317000"/>
    <s v="Chennai"/>
    <s v="Tamil Nadu"/>
    <x v="0"/>
    <s v="India"/>
  </r>
  <r>
    <s v="EX00333"/>
    <s v="ARV00814"/>
    <s v="Rohit Sarkar"/>
    <x v="0"/>
    <x v="2"/>
    <s v="Software Engineer - Mobile"/>
    <d v="2020-07-29T00:00:00"/>
    <d v="2022-06-07T00:00:00"/>
    <x v="230"/>
    <x v="7"/>
    <n v="2022"/>
    <x v="0"/>
    <s v="No"/>
    <n v="0"/>
    <n v="1"/>
    <x v="6"/>
    <s v="Career"/>
    <x v="2"/>
    <s v="Exited"/>
    <n v="6.21"/>
    <x v="0"/>
    <s v="Full-Time"/>
    <d v="2021-01-01T00:00:00"/>
    <d v="2021-03-31T00:00:00"/>
    <n v="646000"/>
    <s v="Gurugram"/>
    <s v="Haryana"/>
    <x v="1"/>
    <s v="India"/>
  </r>
  <r>
    <s v="EX00334"/>
    <s v="ARV00066"/>
    <s v="Darshan Bhat"/>
    <x v="0"/>
    <x v="6"/>
    <s v="Pre-Sales Consultant"/>
    <d v="2016-12-26T00:00:00"/>
    <d v="2022-06-09T00:00:00"/>
    <x v="231"/>
    <x v="8"/>
    <n v="2022"/>
    <x v="0"/>
    <s v="Yes"/>
    <n v="1"/>
    <n v="1"/>
    <x v="6"/>
    <s v="Career"/>
    <x v="3"/>
    <s v="Exited"/>
    <n v="9.8000000000000007"/>
    <x v="0"/>
    <s v="Full-Time"/>
    <d v="2021-01-01T00:00:00"/>
    <d v="2021-03-31T00:00:00"/>
    <n v="1590000"/>
    <s v="Hyderabad"/>
    <s v="Telangana"/>
    <x v="0"/>
    <s v="India"/>
  </r>
  <r>
    <s v="EX00335"/>
    <s v="ARV01014"/>
    <s v="Pankaj Singh"/>
    <x v="0"/>
    <x v="1"/>
    <s v="Associate Product Manager"/>
    <d v="2021-03-15T00:00:00"/>
    <d v="2022-06-10T00:00:00"/>
    <x v="232"/>
    <x v="7"/>
    <n v="2022"/>
    <x v="0"/>
    <s v="No"/>
    <n v="0"/>
    <n v="1"/>
    <x v="1"/>
    <s v="Compensation"/>
    <x v="4"/>
    <s v="Exited"/>
    <n v="5.59"/>
    <x v="0"/>
    <s v="Full-Time"/>
    <d v="2021-03-15T00:00:00"/>
    <d v="2022-08-09T00:00:00"/>
    <n v="769000"/>
    <s v="Bengaluru"/>
    <s v="Karnataka"/>
    <x v="0"/>
    <s v="India"/>
  </r>
  <r>
    <s v="EX00336"/>
    <s v="ARV00991"/>
    <s v="Rajesh Nair"/>
    <x v="0"/>
    <x v="0"/>
    <s v="Facilities Coordinator"/>
    <d v="2021-01-04T00:00:00"/>
    <d v="2022-06-13T00:00:00"/>
    <x v="233"/>
    <x v="7"/>
    <n v="2022"/>
    <x v="0"/>
    <s v="No"/>
    <n v="0"/>
    <n v="1"/>
    <x v="7"/>
    <s v="Education"/>
    <x v="1"/>
    <s v="Exited"/>
    <n v="5.78"/>
    <x v="0"/>
    <s v="Full-Time"/>
    <d v="2021-01-04T00:00:00"/>
    <d v="2022-03-31T00:00:00"/>
    <n v="343000"/>
    <s v="Pune"/>
    <s v="Maharashtra"/>
    <x v="2"/>
    <s v="India"/>
  </r>
  <r>
    <s v="EX00337"/>
    <s v="ARV01048"/>
    <s v="Danish Khan"/>
    <x v="0"/>
    <x v="5"/>
    <s v="Associate Data Analyst"/>
    <d v="2021-04-08T00:00:00"/>
    <d v="2022-06-13T00:00:00"/>
    <x v="233"/>
    <x v="7"/>
    <n v="2022"/>
    <x v="0"/>
    <s v="No"/>
    <n v="0"/>
    <n v="1"/>
    <x v="5"/>
    <s v="Personal"/>
    <x v="2"/>
    <s v="Exited"/>
    <n v="5.52"/>
    <x v="0"/>
    <s v="Full-Time"/>
    <d v="2021-04-08T00:00:00"/>
    <d v="2022-03-31T00:00:00"/>
    <n v="409000"/>
    <s v="Hyderabad"/>
    <s v="Telangana"/>
    <x v="0"/>
    <s v="India"/>
  </r>
  <r>
    <s v="EX00338"/>
    <s v="ARV01031"/>
    <s v="Subhajit Banerjee"/>
    <x v="0"/>
    <x v="0"/>
    <s v="Facilities Coordinator"/>
    <d v="2021-04-05T00:00:00"/>
    <d v="2022-06-13T00:00:00"/>
    <x v="234"/>
    <x v="6"/>
    <n v="2022"/>
    <x v="0"/>
    <s v="No"/>
    <n v="0"/>
    <n v="1"/>
    <x v="2"/>
    <s v="Work Environment"/>
    <x v="2"/>
    <s v="Exited"/>
    <n v="5.53"/>
    <x v="0"/>
    <s v="Full-Time"/>
    <d v="2021-04-05T00:00:00"/>
    <d v="2022-03-31T00:00:00"/>
    <n v="377000"/>
    <s v="Hyderabad"/>
    <s v="Telangana"/>
    <x v="0"/>
    <s v="India"/>
  </r>
  <r>
    <s v="EX00339"/>
    <s v="ARV00228"/>
    <s v="Sindhu Hegde"/>
    <x v="1"/>
    <x v="5"/>
    <s v="Senior Data Scientist"/>
    <d v="2018-09-18T00:00:00"/>
    <d v="2022-06-14T00:00:00"/>
    <x v="229"/>
    <x v="7"/>
    <n v="2022"/>
    <x v="0"/>
    <s v="Yes"/>
    <n v="1"/>
    <n v="1"/>
    <x v="8"/>
    <s v="Personal"/>
    <x v="3"/>
    <s v="Exited"/>
    <n v="8.07"/>
    <x v="0"/>
    <s v="Full-Time"/>
    <d v="2021-01-01T00:00:00"/>
    <d v="2021-03-31T00:00:00"/>
    <n v="1113000"/>
    <s v="Chennai"/>
    <s v="Tamil Nadu"/>
    <x v="0"/>
    <s v="India"/>
  </r>
  <r>
    <s v="EX00340"/>
    <s v="ARV00847"/>
    <s v="Vishal Negi"/>
    <x v="0"/>
    <x v="10"/>
    <s v="Senior HR Business Partner"/>
    <d v="2020-08-19T00:00:00"/>
    <d v="2022-06-14T00:00:00"/>
    <x v="235"/>
    <x v="8"/>
    <n v="2022"/>
    <x v="0"/>
    <s v="No"/>
    <n v="0"/>
    <n v="1"/>
    <x v="4"/>
    <s v="Work Environment"/>
    <x v="1"/>
    <s v="Exited"/>
    <n v="6.15"/>
    <x v="0"/>
    <s v="Full-Time"/>
    <d v="2021-01-01T00:00:00"/>
    <d v="2021-03-31T00:00:00"/>
    <n v="1519000"/>
    <s v="Noida"/>
    <s v="Uttar Pradesh"/>
    <x v="1"/>
    <s v="India"/>
  </r>
  <r>
    <s v="EX00341"/>
    <s v="ARV01302"/>
    <s v="Aravind Chandrasekaran"/>
    <x v="0"/>
    <x v="6"/>
    <s v="Inside Sales Executive"/>
    <d v="2022-01-10T00:00:00"/>
    <d v="2022-06-16T00:00:00"/>
    <x v="236"/>
    <x v="7"/>
    <n v="2022"/>
    <x v="0"/>
    <s v="No"/>
    <n v="0"/>
    <n v="1"/>
    <x v="8"/>
    <s v="Personal"/>
    <x v="0"/>
    <s v="Exited"/>
    <n v="4.76"/>
    <x v="2"/>
    <s v="Full-Time"/>
    <d v="2022-01-10T00:00:00"/>
    <d v="2022-08-15T00:00:00"/>
    <n v="299000"/>
    <s v="Chennai"/>
    <s v="Tamil Nadu"/>
    <x v="0"/>
    <s v="India"/>
  </r>
  <r>
    <s v="EX00342"/>
    <s v="ARV00279"/>
    <s v="Prasenjit Saha"/>
    <x v="0"/>
    <x v="2"/>
    <s v="Senior Software Engineer - Frontend"/>
    <d v="2018-12-17T00:00:00"/>
    <d v="2022-06-16T00:00:00"/>
    <x v="236"/>
    <x v="7"/>
    <n v="2022"/>
    <x v="0"/>
    <s v="No"/>
    <n v="0"/>
    <n v="1"/>
    <x v="4"/>
    <s v="Work Environment"/>
    <x v="2"/>
    <s v="Exited"/>
    <n v="7.83"/>
    <x v="0"/>
    <s v="Full-Time"/>
    <d v="2021-01-01T00:00:00"/>
    <d v="2021-03-31T00:00:00"/>
    <n v="1025000"/>
    <s v="Bengaluru"/>
    <s v="Karnataka"/>
    <x v="0"/>
    <s v="India"/>
  </r>
  <r>
    <s v="EX00343"/>
    <s v="ARV00416"/>
    <s v="Anil Goud"/>
    <x v="0"/>
    <x v="5"/>
    <s v="Senior Data Engineer"/>
    <d v="2019-07-16T00:00:00"/>
    <d v="2022-06-16T00:00:00"/>
    <x v="236"/>
    <x v="7"/>
    <n v="2022"/>
    <x v="0"/>
    <s v="No"/>
    <n v="0"/>
    <n v="1"/>
    <x v="0"/>
    <s v="Career"/>
    <x v="2"/>
    <s v="Exited"/>
    <n v="7.25"/>
    <x v="0"/>
    <s v="Full-Time"/>
    <d v="2021-01-01T00:00:00"/>
    <d v="2021-03-31T00:00:00"/>
    <n v="1292000"/>
    <s v="Hyderabad"/>
    <s v="Telangana"/>
    <x v="0"/>
    <s v="India"/>
  </r>
  <r>
    <s v="EX00344"/>
    <s v="ARV00261"/>
    <s v="Prashant Ahuja"/>
    <x v="0"/>
    <x v="2"/>
    <s v="Senior Software Engineer"/>
    <d v="2018-11-22T00:00:00"/>
    <d v="2022-06-19T00:00:00"/>
    <x v="237"/>
    <x v="6"/>
    <n v="2022"/>
    <x v="1"/>
    <s v="No"/>
    <n v="0"/>
    <n v="0"/>
    <x v="11"/>
    <s v="Performance"/>
    <x v="1"/>
    <s v="Exited"/>
    <n v="7.9"/>
    <x v="0"/>
    <s v="Full-Time"/>
    <d v="2021-01-01T00:00:00"/>
    <d v="2021-03-31T00:00:00"/>
    <n v="1067000"/>
    <s v="Hyderabad"/>
    <s v="Telangana"/>
    <x v="0"/>
    <s v="India"/>
  </r>
  <r>
    <s v="EX00345"/>
    <s v="ARV01325"/>
    <s v="Sameena Qureshi"/>
    <x v="1"/>
    <x v="6"/>
    <s v="Key Account Manager"/>
    <d v="2022-01-10T00:00:00"/>
    <d v="2022-06-20T00:00:00"/>
    <x v="238"/>
    <x v="8"/>
    <n v="2022"/>
    <x v="0"/>
    <s v="No"/>
    <n v="0"/>
    <n v="1"/>
    <x v="1"/>
    <s v="Compensation"/>
    <x v="0"/>
    <s v="Exited"/>
    <n v="4.76"/>
    <x v="2"/>
    <s v="Full-Time"/>
    <d v="2022-01-10T00:00:00"/>
    <d v="2022-09-18T00:00:00"/>
    <n v="1741000"/>
    <s v="Gurugram"/>
    <s v="Haryana"/>
    <x v="1"/>
    <s v="India"/>
  </r>
  <r>
    <s v="EX00346"/>
    <s v="ARV00379"/>
    <s v="Snehal Kale"/>
    <x v="1"/>
    <x v="2"/>
    <s v="Senior Software Engineer"/>
    <d v="2019-05-20T00:00:00"/>
    <d v="2022-06-21T00:00:00"/>
    <x v="239"/>
    <x v="7"/>
    <n v="2022"/>
    <x v="0"/>
    <s v="No"/>
    <n v="0"/>
    <n v="1"/>
    <x v="0"/>
    <s v="Career"/>
    <x v="2"/>
    <s v="Exited"/>
    <n v="7.41"/>
    <x v="0"/>
    <s v="Full-Time"/>
    <d v="2021-01-01T00:00:00"/>
    <d v="2021-03-31T00:00:00"/>
    <n v="1094000"/>
    <s v="Pune"/>
    <s v="Maharashtra"/>
    <x v="2"/>
    <s v="India"/>
  </r>
  <r>
    <s v="EX00347"/>
    <s v="ARV01020"/>
    <s v="Sai Naidu"/>
    <x v="0"/>
    <x v="2"/>
    <s v="Software Engineer"/>
    <d v="2021-03-08T00:00:00"/>
    <d v="2022-06-22T00:00:00"/>
    <x v="240"/>
    <x v="7"/>
    <n v="2022"/>
    <x v="0"/>
    <s v="No"/>
    <n v="0"/>
    <n v="1"/>
    <x v="2"/>
    <s v="Work Environment"/>
    <x v="2"/>
    <s v="Exited"/>
    <n v="5.61"/>
    <x v="0"/>
    <s v="Full-Time"/>
    <d v="2021-03-08T00:00:00"/>
    <d v="2022-03-31T00:00:00"/>
    <n v="542000"/>
    <s v="Hyderabad"/>
    <s v="Telangana"/>
    <x v="0"/>
    <s v="India"/>
  </r>
  <r>
    <s v="EX00348"/>
    <s v="ARV00276"/>
    <s v="Karthik Bhat"/>
    <x v="0"/>
    <x v="9"/>
    <s v="DevOps Engineer"/>
    <d v="2018-12-10T00:00:00"/>
    <d v="2022-06-27T00:00:00"/>
    <x v="241"/>
    <x v="7"/>
    <n v="2022"/>
    <x v="0"/>
    <s v="No"/>
    <n v="0"/>
    <n v="1"/>
    <x v="0"/>
    <s v="Career"/>
    <x v="2"/>
    <s v="Exited"/>
    <n v="7.85"/>
    <x v="0"/>
    <s v="Full-Time"/>
    <d v="2021-01-01T00:00:00"/>
    <d v="2021-03-31T00:00:00"/>
    <n v="592000"/>
    <s v="Hyderabad"/>
    <s v="Telangana"/>
    <x v="0"/>
    <s v="India"/>
  </r>
  <r>
    <s v="EX00349"/>
    <s v="ARV00158"/>
    <s v="Chaitanya Shetty"/>
    <x v="0"/>
    <x v="3"/>
    <s v="Senior Technical Support Engineer"/>
    <d v="2018-03-28T00:00:00"/>
    <d v="2022-06-27T00:00:00"/>
    <x v="241"/>
    <x v="7"/>
    <n v="2022"/>
    <x v="0"/>
    <s v="No"/>
    <n v="0"/>
    <n v="1"/>
    <x v="0"/>
    <s v="Career"/>
    <x v="2"/>
    <s v="Exited"/>
    <n v="8.5500000000000007"/>
    <x v="0"/>
    <s v="Full-Time"/>
    <d v="2021-01-01T00:00:00"/>
    <d v="2021-03-31T00:00:00"/>
    <n v="719000"/>
    <s v="Bengaluru"/>
    <s v="Karnataka"/>
    <x v="0"/>
    <s v="India"/>
  </r>
  <r>
    <s v="EX00350"/>
    <s v="ARV01155"/>
    <s v="Swetha Iyer"/>
    <x v="1"/>
    <x v="2"/>
    <s v="Associate Software Engineer"/>
    <d v="2021-08-02T00:00:00"/>
    <d v="2022-06-28T00:00:00"/>
    <x v="220"/>
    <x v="7"/>
    <n v="2022"/>
    <x v="0"/>
    <s v="No"/>
    <n v="0"/>
    <n v="1"/>
    <x v="2"/>
    <s v="Work Environment"/>
    <x v="2"/>
    <s v="Exited"/>
    <n v="5.2"/>
    <x v="0"/>
    <s v="Full-Time"/>
    <d v="2021-08-02T00:00:00"/>
    <d v="2022-03-31T00:00:00"/>
    <n v="317000"/>
    <s v="Hyderabad"/>
    <s v="Telangana"/>
    <x v="0"/>
    <s v="India"/>
  </r>
  <r>
    <s v="EX00351"/>
    <s v="ARV01314"/>
    <s v="Karan Malhotra"/>
    <x v="0"/>
    <x v="2"/>
    <s v="Software Engineer"/>
    <d v="2022-01-03T00:00:00"/>
    <d v="2022-07-04T00:00:00"/>
    <x v="242"/>
    <x v="8"/>
    <n v="2022"/>
    <x v="0"/>
    <s v="No"/>
    <n v="0"/>
    <n v="1"/>
    <x v="4"/>
    <s v="Work Environment"/>
    <x v="0"/>
    <s v="Exited"/>
    <n v="4.78"/>
    <x v="2"/>
    <s v="Full-Time"/>
    <d v="2022-01-03T00:00:00"/>
    <d v="2022-09-02T00:00:00"/>
    <n v="764000"/>
    <s v="Gurugram"/>
    <s v="Haryana"/>
    <x v="1"/>
    <s v="India"/>
  </r>
  <r>
    <s v="EX00352"/>
    <s v="ARV00245"/>
    <s v="Adarsh Naidu"/>
    <x v="0"/>
    <x v="2"/>
    <s v="Senior Software Engineer"/>
    <d v="2018-10-29T00:00:00"/>
    <d v="2022-07-04T00:00:00"/>
    <x v="243"/>
    <x v="7"/>
    <n v="2022"/>
    <x v="0"/>
    <s v="No"/>
    <n v="0"/>
    <n v="1"/>
    <x v="9"/>
    <s v="Personal"/>
    <x v="2"/>
    <s v="Exited"/>
    <n v="7.96"/>
    <x v="0"/>
    <s v="Full-Time"/>
    <d v="2021-01-01T00:00:00"/>
    <d v="2022-03-31T00:00:00"/>
    <n v="1192000"/>
    <s v="Bengaluru"/>
    <s v="Karnataka"/>
    <x v="0"/>
    <s v="India"/>
  </r>
  <r>
    <s v="EX00353"/>
    <s v="ARV00680"/>
    <s v="Nazia Rahman"/>
    <x v="1"/>
    <x v="9"/>
    <s v="Information Security Analyst"/>
    <d v="2020-04-23T00:00:00"/>
    <d v="2022-07-04T00:00:00"/>
    <x v="242"/>
    <x v="8"/>
    <n v="2022"/>
    <x v="0"/>
    <s v="Yes"/>
    <n v="1"/>
    <n v="1"/>
    <x v="1"/>
    <s v="Compensation"/>
    <x v="3"/>
    <s v="Exited"/>
    <n v="6.48"/>
    <x v="0"/>
    <s v="Full-Time"/>
    <d v="2021-01-01T00:00:00"/>
    <d v="2021-03-31T00:00:00"/>
    <n v="517000"/>
    <s v="Hyderabad"/>
    <s v="Telangana"/>
    <x v="0"/>
    <s v="India"/>
  </r>
  <r>
    <s v="EX00354"/>
    <s v="ARV00320"/>
    <s v="Kavitha Gopalan"/>
    <x v="1"/>
    <x v="2"/>
    <s v="Software Engineer"/>
    <d v="2019-02-18T00:00:00"/>
    <d v="2022-07-04T00:00:00"/>
    <x v="244"/>
    <x v="7"/>
    <n v="2022"/>
    <x v="0"/>
    <s v="No"/>
    <n v="0"/>
    <n v="1"/>
    <x v="4"/>
    <s v="Work Environment"/>
    <x v="2"/>
    <s v="Exited"/>
    <n v="7.66"/>
    <x v="0"/>
    <s v="Full-Time"/>
    <d v="2021-01-01T00:00:00"/>
    <d v="2021-03-31T00:00:00"/>
    <n v="596000"/>
    <s v="Chennai"/>
    <s v="Tamil Nadu"/>
    <x v="0"/>
    <s v="India"/>
  </r>
  <r>
    <s v="EX00355"/>
    <s v="ARV00696"/>
    <s v="Jincy Abraham"/>
    <x v="1"/>
    <x v="4"/>
    <s v="Digital Marketing Executive"/>
    <d v="2020-05-04T00:00:00"/>
    <d v="2022-07-06T00:00:00"/>
    <x v="233"/>
    <x v="7"/>
    <n v="2022"/>
    <x v="0"/>
    <s v="No"/>
    <n v="0"/>
    <n v="1"/>
    <x v="2"/>
    <s v="Work Environment"/>
    <x v="2"/>
    <s v="Exited"/>
    <n v="6.45"/>
    <x v="0"/>
    <s v="Full-Time"/>
    <d v="2021-01-01T00:00:00"/>
    <d v="2021-03-31T00:00:00"/>
    <n v="515000"/>
    <s v="Hyderabad"/>
    <s v="Telangana"/>
    <x v="0"/>
    <s v="India"/>
  </r>
  <r>
    <s v="EX00356"/>
    <s v="ARV00293"/>
    <s v="Raghavendra Naidu"/>
    <x v="0"/>
    <x v="2"/>
    <s v="Lead Software Engineer"/>
    <d v="2019-01-02T00:00:00"/>
    <d v="2022-07-08T00:00:00"/>
    <x v="245"/>
    <x v="9"/>
    <n v="2022"/>
    <x v="0"/>
    <s v="Yes"/>
    <n v="1"/>
    <n v="1"/>
    <x v="0"/>
    <s v="Career"/>
    <x v="3"/>
    <s v="Exited"/>
    <n v="7.78"/>
    <x v="0"/>
    <s v="Full-Time"/>
    <d v="2021-01-01T00:00:00"/>
    <d v="2021-03-31T00:00:00"/>
    <n v="1863000"/>
    <s v="Hyderabad"/>
    <s v="Telangana"/>
    <x v="0"/>
    <s v="India"/>
  </r>
  <r>
    <s v="EX00357"/>
    <s v="ARV00400"/>
    <s v="Arif Qureshi"/>
    <x v="0"/>
    <x v="3"/>
    <s v="Senior Customer Support Executive"/>
    <d v="2019-06-24T00:00:00"/>
    <d v="2022-07-11T00:00:00"/>
    <x v="246"/>
    <x v="8"/>
    <n v="2022"/>
    <x v="0"/>
    <s v="Yes"/>
    <n v="1"/>
    <n v="1"/>
    <x v="9"/>
    <s v="Personal"/>
    <x v="3"/>
    <s v="Exited"/>
    <n v="7.31"/>
    <x v="0"/>
    <s v="Full-Time"/>
    <d v="2021-01-01T00:00:00"/>
    <d v="2021-03-31T00:00:00"/>
    <n v="344000"/>
    <s v="Bengaluru"/>
    <s v="Karnataka"/>
    <x v="0"/>
    <s v="India"/>
  </r>
  <r>
    <s v="EX00358"/>
    <s v="ARV00664"/>
    <s v="Priya Sharma"/>
    <x v="1"/>
    <x v="6"/>
    <s v="Business Development Executive"/>
    <d v="2020-04-07T00:00:00"/>
    <d v="2022-07-12T00:00:00"/>
    <x v="240"/>
    <x v="7"/>
    <n v="2022"/>
    <x v="0"/>
    <s v="No"/>
    <n v="0"/>
    <n v="1"/>
    <x v="0"/>
    <s v="Career"/>
    <x v="2"/>
    <s v="Exited"/>
    <n v="6.52"/>
    <x v="0"/>
    <s v="Full-Time"/>
    <d v="2021-01-01T00:00:00"/>
    <d v="2021-03-31T00:00:00"/>
    <n v="488000"/>
    <s v="Gurugram"/>
    <s v="Haryana"/>
    <x v="1"/>
    <s v="India"/>
  </r>
  <r>
    <s v="EX00359"/>
    <s v="ARV00369"/>
    <s v="Sreeja Saha"/>
    <x v="1"/>
    <x v="6"/>
    <s v="Senior Business Development Executive"/>
    <d v="2019-05-06T00:00:00"/>
    <d v="2022-07-13T00:00:00"/>
    <x v="247"/>
    <x v="7"/>
    <n v="2022"/>
    <x v="0"/>
    <s v="No"/>
    <n v="0"/>
    <n v="1"/>
    <x v="1"/>
    <s v="Compensation"/>
    <x v="2"/>
    <s v="Exited"/>
    <n v="7.44"/>
    <x v="0"/>
    <s v="Full-Time"/>
    <d v="2021-01-01T00:00:00"/>
    <d v="2021-03-31T00:00:00"/>
    <n v="880000"/>
    <s v="Gurugram"/>
    <s v="Haryana"/>
    <x v="1"/>
    <s v="India"/>
  </r>
  <r>
    <s v="EX00360"/>
    <s v="ARV01186"/>
    <s v="Girish Reddy"/>
    <x v="0"/>
    <x v="1"/>
    <s v="Senior UI/UX Designer"/>
    <d v="2021-09-13T00:00:00"/>
    <d v="2022-07-15T00:00:00"/>
    <x v="248"/>
    <x v="8"/>
    <n v="2022"/>
    <x v="0"/>
    <s v="No"/>
    <n v="0"/>
    <n v="1"/>
    <x v="1"/>
    <s v="Compensation"/>
    <x v="2"/>
    <s v="Exited"/>
    <n v="5.09"/>
    <x v="0"/>
    <s v="Full-Time"/>
    <d v="2021-09-13T00:00:00"/>
    <d v="2022-03-31T00:00:00"/>
    <n v="1247000"/>
    <s v="Hyderabad"/>
    <s v="Telangana"/>
    <x v="0"/>
    <s v="India"/>
  </r>
  <r>
    <s v="EX00361"/>
    <s v="ARV00972"/>
    <s v="Praveen Gowda"/>
    <x v="0"/>
    <x v="3"/>
    <s v="Customer Support Executive"/>
    <d v="2020-12-10T00:00:00"/>
    <d v="2022-07-18T00:00:00"/>
    <x v="249"/>
    <x v="8"/>
    <n v="2022"/>
    <x v="0"/>
    <s v="No"/>
    <n v="0"/>
    <n v="1"/>
    <x v="7"/>
    <s v="Education"/>
    <x v="2"/>
    <s v="Exited"/>
    <n v="5.84"/>
    <x v="0"/>
    <s v="Contract"/>
    <d v="2021-01-01T00:00:00"/>
    <d v="2022-03-31T00:00:00"/>
    <n v="194000"/>
    <s v="Chennai"/>
    <s v="Tamil Nadu"/>
    <x v="0"/>
    <s v="India"/>
  </r>
  <r>
    <s v="EX00362"/>
    <s v="ARV00269"/>
    <s v="Arvind Krishnan"/>
    <x v="0"/>
    <x v="9"/>
    <s v="Senior DevOps Engineer"/>
    <d v="2018-11-30T00:00:00"/>
    <d v="2022-07-21T00:00:00"/>
    <x v="250"/>
    <x v="8"/>
    <n v="2022"/>
    <x v="0"/>
    <s v="No"/>
    <n v="0"/>
    <n v="1"/>
    <x v="6"/>
    <s v="Career"/>
    <x v="2"/>
    <s v="Exited"/>
    <n v="7.87"/>
    <x v="0"/>
    <s v="Full-Time"/>
    <d v="2021-01-01T00:00:00"/>
    <d v="2021-03-31T00:00:00"/>
    <n v="622000"/>
    <s v="Bengaluru"/>
    <s v="Karnataka"/>
    <x v="0"/>
    <s v="India"/>
  </r>
  <r>
    <s v="EX00363"/>
    <s v="ARV00817"/>
    <s v="Anil Goud"/>
    <x v="0"/>
    <x v="9"/>
    <s v="System Administrator"/>
    <d v="2020-08-03T00:00:00"/>
    <d v="2022-07-25T00:00:00"/>
    <x v="251"/>
    <x v="8"/>
    <n v="2022"/>
    <x v="0"/>
    <s v="No"/>
    <n v="0"/>
    <n v="1"/>
    <x v="4"/>
    <s v="Work Environment"/>
    <x v="2"/>
    <s v="Exited"/>
    <n v="6.2"/>
    <x v="0"/>
    <s v="Full-Time"/>
    <d v="2021-01-01T00:00:00"/>
    <d v="2021-03-31T00:00:00"/>
    <n v="720000"/>
    <s v="Hyderabad"/>
    <s v="Telangana"/>
    <x v="0"/>
    <s v="India"/>
  </r>
  <r>
    <s v="EX00364"/>
    <s v="ARV01045"/>
    <s v="Bhavya Naidu"/>
    <x v="1"/>
    <x v="3"/>
    <s v="Customer Support Executive"/>
    <d v="2021-04-15T00:00:00"/>
    <d v="2022-07-25T00:00:00"/>
    <x v="251"/>
    <x v="8"/>
    <n v="2022"/>
    <x v="0"/>
    <s v="No"/>
    <n v="0"/>
    <n v="1"/>
    <x v="2"/>
    <s v="Work Environment"/>
    <x v="1"/>
    <s v="Exited"/>
    <n v="5.5"/>
    <x v="0"/>
    <s v="Full-Time"/>
    <d v="2021-04-15T00:00:00"/>
    <d v="2022-03-31T00:00:00"/>
    <n v="229000"/>
    <s v="Chennai"/>
    <s v="Tamil Nadu"/>
    <x v="0"/>
    <s v="India"/>
  </r>
  <r>
    <s v="EX00365"/>
    <s v="ARV01077"/>
    <s v="Raghavendra Naidu"/>
    <x v="0"/>
    <x v="2"/>
    <s v="Software Engineer - Frontend"/>
    <d v="2021-05-17T00:00:00"/>
    <d v="2022-08-01T00:00:00"/>
    <x v="252"/>
    <x v="7"/>
    <n v="2022"/>
    <x v="0"/>
    <s v="Yes"/>
    <n v="1"/>
    <n v="1"/>
    <x v="7"/>
    <s v="Education"/>
    <x v="3"/>
    <s v="Exited"/>
    <n v="5.41"/>
    <x v="0"/>
    <s v="Full-Time"/>
    <d v="2021-05-17T00:00:00"/>
    <d v="2022-03-31T00:00:00"/>
    <n v="763000"/>
    <s v="Noida"/>
    <s v="Uttar Pradesh"/>
    <x v="1"/>
    <s v="India"/>
  </r>
  <r>
    <s v="EX00366"/>
    <s v="ARV00384"/>
    <s v="Arpit Sinha"/>
    <x v="0"/>
    <x v="6"/>
    <s v="Key Account Manager"/>
    <d v="2019-05-31T00:00:00"/>
    <d v="2022-08-05T00:00:00"/>
    <x v="253"/>
    <x v="10"/>
    <n v="2022"/>
    <x v="0"/>
    <s v="No"/>
    <n v="0"/>
    <n v="1"/>
    <x v="1"/>
    <s v="Compensation"/>
    <x v="2"/>
    <s v="Exited"/>
    <n v="7.38"/>
    <x v="0"/>
    <s v="Full-Time"/>
    <d v="2021-01-01T00:00:00"/>
    <d v="2021-03-31T00:00:00"/>
    <n v="1215000"/>
    <s v="Gurugram"/>
    <s v="Haryana"/>
    <x v="1"/>
    <s v="India"/>
  </r>
  <r>
    <s v="EX00367"/>
    <s v="ARV00822"/>
    <s v="Suresh Yadav"/>
    <x v="0"/>
    <x v="10"/>
    <s v="HR Associate"/>
    <d v="2020-08-03T00:00:00"/>
    <d v="2022-08-05T00:00:00"/>
    <x v="254"/>
    <x v="9"/>
    <n v="2022"/>
    <x v="0"/>
    <s v="Yes"/>
    <n v="1"/>
    <n v="1"/>
    <x v="1"/>
    <s v="Compensation"/>
    <x v="5"/>
    <s v="Exited"/>
    <n v="6.2"/>
    <x v="0"/>
    <s v="Full-Time"/>
    <d v="2021-01-01T00:00:00"/>
    <d v="2021-03-31T00:00:00"/>
    <n v="284000"/>
    <s v="Hyderabad"/>
    <s v="Telangana"/>
    <x v="0"/>
    <s v="India"/>
  </r>
  <r>
    <s v="EX00368"/>
    <s v="ARV00329"/>
    <s v="Puneet Rana"/>
    <x v="0"/>
    <x v="6"/>
    <s v="Pre-Sales Consultant"/>
    <d v="2019-03-11T00:00:00"/>
    <d v="2022-08-05T00:00:00"/>
    <x v="241"/>
    <x v="7"/>
    <n v="2022"/>
    <x v="0"/>
    <s v="Yes"/>
    <n v="1"/>
    <n v="1"/>
    <x v="9"/>
    <s v="Personal"/>
    <x v="5"/>
    <s v="Exited"/>
    <n v="7.6"/>
    <x v="0"/>
    <s v="Full-Time"/>
    <d v="2021-01-01T00:00:00"/>
    <d v="2021-03-31T00:00:00"/>
    <n v="992000"/>
    <s v="Noida"/>
    <s v="Uttar Pradesh"/>
    <x v="1"/>
    <s v="India"/>
  </r>
  <r>
    <s v="EX00369"/>
    <s v="ARV00238"/>
    <s v="Nitin Chauhan"/>
    <x v="0"/>
    <x v="6"/>
    <s v="Key Account Manager"/>
    <d v="2018-10-08T00:00:00"/>
    <d v="2022-08-05T00:00:00"/>
    <x v="255"/>
    <x v="9"/>
    <n v="2022"/>
    <x v="0"/>
    <s v="Yes"/>
    <n v="1"/>
    <n v="1"/>
    <x v="0"/>
    <s v="Career"/>
    <x v="3"/>
    <s v="Exited"/>
    <n v="8.02"/>
    <x v="0"/>
    <s v="Full-Time"/>
    <d v="2021-01-01T00:00:00"/>
    <d v="2021-03-31T00:00:00"/>
    <n v="1495000"/>
    <s v="Bengaluru"/>
    <s v="Karnataka"/>
    <x v="0"/>
    <s v="India"/>
  </r>
  <r>
    <s v="EX00370"/>
    <s v="ARV00816"/>
    <s v="Charu Sinha"/>
    <x v="1"/>
    <x v="3"/>
    <s v="Senior Customer Support Executive"/>
    <d v="2020-08-03T00:00:00"/>
    <d v="2022-08-05T00:00:00"/>
    <x v="256"/>
    <x v="9"/>
    <n v="2022"/>
    <x v="0"/>
    <s v="No"/>
    <n v="0"/>
    <n v="1"/>
    <x v="4"/>
    <s v="Work Environment"/>
    <x v="2"/>
    <s v="Exited"/>
    <n v="6.2"/>
    <x v="0"/>
    <s v="Full-Time"/>
    <d v="2021-01-01T00:00:00"/>
    <d v="2021-03-31T00:00:00"/>
    <n v="370000"/>
    <s v="Noida"/>
    <s v="Uttar Pradesh"/>
    <x v="1"/>
    <s v="India"/>
  </r>
  <r>
    <s v="EX00371"/>
    <s v="ARV00631"/>
    <s v="Sangeetha Narayanan"/>
    <x v="1"/>
    <x v="6"/>
    <s v="Inside Sales Specialist"/>
    <d v="2020-03-09T00:00:00"/>
    <d v="2022-08-08T00:00:00"/>
    <x v="257"/>
    <x v="9"/>
    <n v="2022"/>
    <x v="0"/>
    <s v="No"/>
    <n v="0"/>
    <n v="1"/>
    <x v="4"/>
    <s v="Work Environment"/>
    <x v="2"/>
    <s v="Exited"/>
    <n v="6.6"/>
    <x v="0"/>
    <s v="Full-Time"/>
    <d v="2021-01-01T00:00:00"/>
    <d v="2022-03-31T00:00:00"/>
    <n v="529000"/>
    <s v="Chennai"/>
    <s v="Tamil Nadu"/>
    <x v="0"/>
    <s v="India"/>
  </r>
  <r>
    <s v="EX00372"/>
    <s v="ARV01538"/>
    <s v="Srinivas Naidu"/>
    <x v="0"/>
    <x v="2"/>
    <s v="Associate Software Engineer"/>
    <d v="2022-07-19T00:00:00"/>
    <d v="2022-08-10T00:00:00"/>
    <x v="258"/>
    <x v="9"/>
    <n v="2022"/>
    <x v="0"/>
    <s v="No"/>
    <n v="0"/>
    <n v="1"/>
    <x v="1"/>
    <s v="Compensation"/>
    <x v="0"/>
    <s v="Exited"/>
    <n v="4.24"/>
    <x v="2"/>
    <s v="Full-Time"/>
    <d v="2022-07-19T00:00:00"/>
    <d v="2022-10-09T00:00:00"/>
    <n v="348000"/>
    <s v="Hyderabad"/>
    <s v="Telangana"/>
    <x v="0"/>
    <s v="India"/>
  </r>
  <r>
    <s v="EX00373"/>
    <s v="ARV01491"/>
    <s v="Tanya Bisht"/>
    <x v="1"/>
    <x v="2"/>
    <s v="Senior Software Engineer"/>
    <d v="2022-06-06T00:00:00"/>
    <d v="2022-08-11T00:00:00"/>
    <x v="241"/>
    <x v="7"/>
    <n v="2022"/>
    <x v="1"/>
    <s v="No"/>
    <n v="0"/>
    <n v="0"/>
    <x v="3"/>
    <s v="Performance"/>
    <x v="0"/>
    <s v="Exited"/>
    <n v="4.3600000000000003"/>
    <x v="2"/>
    <s v="Full-Time"/>
    <d v="2022-06-06T00:00:00"/>
    <d v="2022-08-26T00:00:00"/>
    <n v="1462000"/>
    <s v="Noida"/>
    <s v="Uttar Pradesh"/>
    <x v="1"/>
    <s v="India"/>
  </r>
  <r>
    <s v="EX00374"/>
    <s v="ARV01204"/>
    <s v="Deepa Mohan"/>
    <x v="1"/>
    <x v="2"/>
    <s v="Software Engineer"/>
    <d v="2021-09-22T00:00:00"/>
    <d v="2022-08-16T00:00:00"/>
    <x v="259"/>
    <x v="9"/>
    <n v="2022"/>
    <x v="0"/>
    <s v="No"/>
    <n v="0"/>
    <n v="1"/>
    <x v="6"/>
    <s v="Career"/>
    <x v="1"/>
    <s v="Exited"/>
    <n v="5.0599999999999996"/>
    <x v="0"/>
    <s v="Full-Time"/>
    <d v="2021-09-22T00:00:00"/>
    <d v="2022-03-31T00:00:00"/>
    <n v="677000"/>
    <s v="Chennai"/>
    <s v="Tamil Nadu"/>
    <x v="0"/>
    <s v="India"/>
  </r>
  <r>
    <s v="EX00375"/>
    <s v="ARV01116"/>
    <s v="Megha Kumar"/>
    <x v="1"/>
    <x v="2"/>
    <s v="Software Engineer - Frontend"/>
    <d v="2021-06-07T00:00:00"/>
    <d v="2022-08-16T00:00:00"/>
    <x v="260"/>
    <x v="9"/>
    <n v="2022"/>
    <x v="0"/>
    <s v="No"/>
    <n v="0"/>
    <n v="1"/>
    <x v="9"/>
    <s v="Personal"/>
    <x v="2"/>
    <s v="Exited"/>
    <n v="5.36"/>
    <x v="0"/>
    <s v="Full-Time"/>
    <d v="2021-06-07T00:00:00"/>
    <d v="2022-03-31T00:00:00"/>
    <n v="593000"/>
    <s v="Bengaluru"/>
    <s v="Karnataka"/>
    <x v="0"/>
    <s v="India"/>
  </r>
  <r>
    <s v="EX00376"/>
    <s v="ARV00768"/>
    <s v="Karthik Naidu"/>
    <x v="0"/>
    <x v="2"/>
    <s v="Software Engineer"/>
    <d v="2020-06-22T00:00:00"/>
    <d v="2022-08-19T00:00:00"/>
    <x v="261"/>
    <x v="8"/>
    <n v="2022"/>
    <x v="0"/>
    <s v="No"/>
    <n v="0"/>
    <n v="1"/>
    <x v="1"/>
    <s v="Compensation"/>
    <x v="2"/>
    <s v="Exited"/>
    <n v="6.31"/>
    <x v="0"/>
    <s v="Full-Time"/>
    <d v="2021-01-01T00:00:00"/>
    <d v="2021-03-31T00:00:00"/>
    <n v="715000"/>
    <s v="Chennai"/>
    <s v="Tamil Nadu"/>
    <x v="0"/>
    <s v="India"/>
  </r>
  <r>
    <s v="EX00377"/>
    <s v="ARV00438"/>
    <s v="Anamika Tiwari"/>
    <x v="1"/>
    <x v="2"/>
    <s v="Senior Software Engineer"/>
    <d v="2019-08-16T00:00:00"/>
    <d v="2022-08-22T00:00:00"/>
    <x v="262"/>
    <x v="9"/>
    <n v="2022"/>
    <x v="0"/>
    <s v="Yes"/>
    <n v="1"/>
    <n v="1"/>
    <x v="1"/>
    <s v="Compensation"/>
    <x v="3"/>
    <s v="Exited"/>
    <n v="7.16"/>
    <x v="0"/>
    <s v="Full-Time"/>
    <d v="2021-01-01T00:00:00"/>
    <d v="2021-03-31T00:00:00"/>
    <n v="612000"/>
    <s v="Gurugram"/>
    <s v="Haryana"/>
    <x v="1"/>
    <s v="India"/>
  </r>
  <r>
    <s v="EX00378"/>
    <s v="ARV01128"/>
    <s v="Angela George"/>
    <x v="1"/>
    <x v="2"/>
    <s v="Associate Software Engineer"/>
    <d v="2021-08-02T00:00:00"/>
    <d v="2022-08-25T00:00:00"/>
    <x v="263"/>
    <x v="9"/>
    <n v="2022"/>
    <x v="0"/>
    <s v="No"/>
    <n v="0"/>
    <n v="1"/>
    <x v="1"/>
    <s v="Compensation"/>
    <x v="2"/>
    <s v="Exited"/>
    <n v="5.2"/>
    <x v="0"/>
    <s v="Full-Time"/>
    <d v="2021-08-02T00:00:00"/>
    <d v="2022-03-31T00:00:00"/>
    <n v="317000"/>
    <s v="Hyderabad"/>
    <s v="Telangana"/>
    <x v="0"/>
    <s v="India"/>
  </r>
  <r>
    <s v="EX00379"/>
    <s v="ARV00346"/>
    <s v="Karthik Pai"/>
    <x v="0"/>
    <x v="9"/>
    <s v="Senior DevOps Engineer"/>
    <d v="2019-04-02T00:00:00"/>
    <d v="2022-08-29T00:00:00"/>
    <x v="264"/>
    <x v="9"/>
    <n v="2022"/>
    <x v="0"/>
    <s v="No"/>
    <n v="0"/>
    <n v="1"/>
    <x v="4"/>
    <s v="Work Environment"/>
    <x v="2"/>
    <s v="Exited"/>
    <n v="7.54"/>
    <x v="0"/>
    <s v="Full-Time"/>
    <d v="2021-01-01T00:00:00"/>
    <d v="2021-03-31T00:00:00"/>
    <n v="977000"/>
    <s v="Hyderabad"/>
    <s v="Telangana"/>
    <x v="0"/>
    <s v="India"/>
  </r>
  <r>
    <s v="EX00380"/>
    <s v="ARV01092"/>
    <s v="Inderjeet Singh"/>
    <x v="0"/>
    <x v="1"/>
    <s v="Senior Business Analyst"/>
    <d v="2021-05-13T00:00:00"/>
    <d v="2022-08-29T00:00:00"/>
    <x v="265"/>
    <x v="9"/>
    <n v="2022"/>
    <x v="0"/>
    <s v="No"/>
    <n v="0"/>
    <n v="1"/>
    <x v="2"/>
    <s v="Work Environment"/>
    <x v="2"/>
    <s v="Exited"/>
    <n v="5.42"/>
    <x v="0"/>
    <s v="Full-Time"/>
    <d v="2021-05-13T00:00:00"/>
    <d v="2022-03-31T00:00:00"/>
    <n v="1485000"/>
    <s v="Gurugram"/>
    <s v="Haryana"/>
    <x v="1"/>
    <s v="India"/>
  </r>
  <r>
    <s v="EX00381"/>
    <s v="ARV01399"/>
    <s v="Sayan Sahoo"/>
    <x v="0"/>
    <x v="2"/>
    <s v="Senior Software Engineer"/>
    <d v="2022-04-25T00:00:00"/>
    <d v="2022-08-29T00:00:00"/>
    <x v="265"/>
    <x v="9"/>
    <n v="2022"/>
    <x v="0"/>
    <s v="No"/>
    <n v="0"/>
    <n v="1"/>
    <x v="2"/>
    <s v="Work Environment"/>
    <x v="0"/>
    <s v="Exited"/>
    <n v="4.47"/>
    <x v="2"/>
    <s v="Full-Time"/>
    <d v="2022-04-25T00:00:00"/>
    <d v="2022-10-28T00:00:00"/>
    <n v="1395000"/>
    <s v="Bengaluru"/>
    <s v="Karnataka"/>
    <x v="0"/>
    <s v="India"/>
  </r>
  <r>
    <s v="EX00382"/>
    <s v="ARV00748"/>
    <s v="Lavanya Reddy"/>
    <x v="1"/>
    <x v="2"/>
    <s v="Senior Software Engineer - Mobile"/>
    <d v="2020-06-08T00:00:00"/>
    <d v="2022-09-01T00:00:00"/>
    <x v="254"/>
    <x v="9"/>
    <n v="2022"/>
    <x v="0"/>
    <s v="No"/>
    <n v="0"/>
    <n v="1"/>
    <x v="8"/>
    <s v="Personal"/>
    <x v="2"/>
    <s v="Exited"/>
    <n v="6.35"/>
    <x v="0"/>
    <s v="Full-Time"/>
    <d v="2021-01-01T00:00:00"/>
    <d v="2021-03-31T00:00:00"/>
    <n v="1250000"/>
    <s v="Hyderabad"/>
    <s v="Telangana"/>
    <x v="0"/>
    <s v="India"/>
  </r>
  <r>
    <s v="EX00383"/>
    <s v="ARV00082"/>
    <s v="Chaitra Reddy"/>
    <x v="1"/>
    <x v="4"/>
    <s v="Senior Digital Marketing Specialist"/>
    <d v="2017-05-22T00:00:00"/>
    <d v="2022-09-01T00:00:00"/>
    <x v="266"/>
    <x v="9"/>
    <n v="2022"/>
    <x v="0"/>
    <s v="No"/>
    <n v="0"/>
    <n v="1"/>
    <x v="2"/>
    <s v="Work Environment"/>
    <x v="2"/>
    <s v="Exited"/>
    <n v="9.4"/>
    <x v="0"/>
    <s v="Full-Time"/>
    <d v="2021-01-01T00:00:00"/>
    <d v="2021-03-31T00:00:00"/>
    <n v="800000"/>
    <s v="Bengaluru"/>
    <s v="Karnataka"/>
    <x v="0"/>
    <s v="India"/>
  </r>
  <r>
    <s v="EX00384"/>
    <s v="ARV01536"/>
    <s v="Ajith Natarajan"/>
    <x v="0"/>
    <x v="7"/>
    <s v="Associate QA Engineer"/>
    <d v="2022-08-02T00:00:00"/>
    <d v="2022-09-02T00:00:00"/>
    <x v="267"/>
    <x v="8"/>
    <n v="2022"/>
    <x v="1"/>
    <s v="No"/>
    <n v="0"/>
    <n v="0"/>
    <x v="3"/>
    <s v="Performance"/>
    <x v="0"/>
    <s v="Exited"/>
    <n v="4.2"/>
    <x v="2"/>
    <s v="Full-Time"/>
    <d v="2022-08-02T00:00:00"/>
    <d v="2022-09-17T00:00:00"/>
    <n v="296000"/>
    <s v="Gurugram"/>
    <s v="Haryana"/>
    <x v="1"/>
    <s v="India"/>
  </r>
  <r>
    <s v="EX00385"/>
    <s v="ARV00868"/>
    <s v="Sebastian George"/>
    <x v="0"/>
    <x v="5"/>
    <s v="Senior Manager - Data &amp; Analytics"/>
    <d v="2020-09-04T00:00:00"/>
    <d v="2022-09-02T00:00:00"/>
    <x v="268"/>
    <x v="10"/>
    <n v="2022"/>
    <x v="0"/>
    <s v="Yes"/>
    <n v="1"/>
    <n v="1"/>
    <x v="2"/>
    <s v="Work Environment"/>
    <x v="3"/>
    <s v="Exited"/>
    <n v="6.11"/>
    <x v="0"/>
    <s v="Full-Time"/>
    <d v="2021-01-01T00:00:00"/>
    <d v="2021-03-31T00:00:00"/>
    <n v="4138000"/>
    <s v="Bengaluru"/>
    <s v="Karnataka"/>
    <x v="0"/>
    <s v="India"/>
  </r>
  <r>
    <s v="EX00386"/>
    <s v="ARV00531"/>
    <s v="Farah Pathan"/>
    <x v="1"/>
    <x v="3"/>
    <s v="Customer Success Manager"/>
    <d v="2019-12-02T00:00:00"/>
    <d v="2022-09-02T00:00:00"/>
    <x v="269"/>
    <x v="9"/>
    <n v="2022"/>
    <x v="0"/>
    <s v="No"/>
    <n v="0"/>
    <n v="1"/>
    <x v="2"/>
    <s v="Work Environment"/>
    <x v="1"/>
    <s v="Exited"/>
    <n v="6.87"/>
    <x v="0"/>
    <s v="Full-Time"/>
    <d v="2021-01-01T00:00:00"/>
    <d v="2021-03-31T00:00:00"/>
    <n v="751000"/>
    <s v="Hyderabad"/>
    <s v="Telangana"/>
    <x v="0"/>
    <s v="India"/>
  </r>
  <r>
    <s v="EX00387"/>
    <s v="ARV00672"/>
    <s v="Shivani Sinha"/>
    <x v="1"/>
    <x v="2"/>
    <s v="Lead Software Engineer"/>
    <d v="2020-04-15T00:00:00"/>
    <d v="2022-09-05T00:00:00"/>
    <x v="270"/>
    <x v="11"/>
    <n v="2022"/>
    <x v="0"/>
    <s v="Yes"/>
    <n v="1"/>
    <n v="1"/>
    <x v="9"/>
    <s v="Personal"/>
    <x v="3"/>
    <s v="Exited"/>
    <n v="6.5"/>
    <x v="0"/>
    <s v="Full-Time"/>
    <d v="2021-01-01T00:00:00"/>
    <d v="2021-03-31T00:00:00"/>
    <n v="1103000"/>
    <s v="Chennai"/>
    <s v="Tamil Nadu"/>
    <x v="0"/>
    <s v="India"/>
  </r>
  <r>
    <s v="EX00388"/>
    <s v="ARV01419"/>
    <s v="Balaji Venkataraman"/>
    <x v="0"/>
    <x v="9"/>
    <s v="Cloud Engineer"/>
    <d v="2022-04-11T00:00:00"/>
    <d v="2022-09-06T00:00:00"/>
    <x v="271"/>
    <x v="10"/>
    <n v="2022"/>
    <x v="0"/>
    <s v="No"/>
    <n v="0"/>
    <n v="1"/>
    <x v="7"/>
    <s v="Education"/>
    <x v="0"/>
    <s v="Exited"/>
    <n v="4.51"/>
    <x v="2"/>
    <s v="Full-Time"/>
    <d v="2022-04-11T00:00:00"/>
    <d v="2022-11-02T00:00:00"/>
    <n v="540000"/>
    <s v="Hyderabad"/>
    <s v="Telangana"/>
    <x v="0"/>
    <s v="India"/>
  </r>
  <r>
    <s v="EX00389"/>
    <s v="ARV01271"/>
    <s v="Naman Jain"/>
    <x v="0"/>
    <x v="2"/>
    <s v="Software Engineer - Frontend"/>
    <d v="2021-12-20T00:00:00"/>
    <d v="2022-09-07T00:00:00"/>
    <x v="272"/>
    <x v="10"/>
    <n v="2022"/>
    <x v="0"/>
    <s v="No"/>
    <n v="0"/>
    <n v="1"/>
    <x v="7"/>
    <s v="Education"/>
    <x v="0"/>
    <s v="Exited"/>
    <n v="4.82"/>
    <x v="2"/>
    <s v="Full-Time"/>
    <d v="2021-12-20T00:00:00"/>
    <d v="2022-11-06T00:00:00"/>
    <n v="586000"/>
    <s v="Bengaluru"/>
    <s v="Karnataka"/>
    <x v="0"/>
    <s v="India"/>
  </r>
  <r>
    <s v="EX00390"/>
    <s v="ARV01506"/>
    <s v="Gayathri Raman"/>
    <x v="1"/>
    <x v="7"/>
    <s v="Associate QA Engineer"/>
    <d v="2022-08-02T00:00:00"/>
    <d v="2022-09-07T00:00:00"/>
    <x v="272"/>
    <x v="10"/>
    <n v="2022"/>
    <x v="0"/>
    <s v="No"/>
    <n v="0"/>
    <n v="1"/>
    <x v="7"/>
    <s v="Education"/>
    <x v="0"/>
    <s v="Exited"/>
    <n v="4.2"/>
    <x v="2"/>
    <s v="Full-Time"/>
    <d v="2022-08-02T00:00:00"/>
    <d v="2022-11-06T00:00:00"/>
    <n v="296000"/>
    <s v="Bengaluru"/>
    <s v="Karnataka"/>
    <x v="0"/>
    <s v="India"/>
  </r>
  <r>
    <s v="EX00391"/>
    <s v="ARV01545"/>
    <s v="Omkar Kale"/>
    <x v="0"/>
    <x v="2"/>
    <s v="Associate Software Engineer"/>
    <d v="2022-08-02T00:00:00"/>
    <d v="2022-09-07T00:00:00"/>
    <x v="272"/>
    <x v="10"/>
    <n v="2022"/>
    <x v="0"/>
    <s v="No"/>
    <n v="0"/>
    <n v="1"/>
    <x v="2"/>
    <s v="Work Environment"/>
    <x v="0"/>
    <s v="Exited"/>
    <n v="4.2"/>
    <x v="2"/>
    <s v="Full-Time"/>
    <d v="2022-08-02T00:00:00"/>
    <d v="2022-11-06T00:00:00"/>
    <n v="348000"/>
    <s v="Bengaluru"/>
    <s v="Karnataka"/>
    <x v="0"/>
    <s v="India"/>
  </r>
  <r>
    <s v="EX00392"/>
    <s v="ARV00243"/>
    <s v="Rajat Rawat"/>
    <x v="0"/>
    <x v="10"/>
    <s v="HR Business Partner"/>
    <d v="2018-10-16T00:00:00"/>
    <d v="2022-09-12T00:00:00"/>
    <x v="273"/>
    <x v="10"/>
    <n v="2022"/>
    <x v="0"/>
    <s v="No"/>
    <n v="0"/>
    <n v="1"/>
    <x v="0"/>
    <s v="Career"/>
    <x v="2"/>
    <s v="Exited"/>
    <n v="8"/>
    <x v="0"/>
    <s v="Full-Time"/>
    <d v="2021-01-01T00:00:00"/>
    <d v="2022-03-31T00:00:00"/>
    <n v="856000"/>
    <s v="Gurugram"/>
    <s v="Haryana"/>
    <x v="1"/>
    <s v="India"/>
  </r>
  <r>
    <s v="EX00393"/>
    <s v="ARV01374"/>
    <s v="Sameer Deshmukh"/>
    <x v="0"/>
    <x v="7"/>
    <s v="Senior QA Engineer"/>
    <d v="2022-03-14T00:00:00"/>
    <d v="2022-09-12T00:00:00"/>
    <x v="273"/>
    <x v="10"/>
    <n v="2022"/>
    <x v="0"/>
    <s v="No"/>
    <n v="0"/>
    <n v="1"/>
    <x v="9"/>
    <s v="Personal"/>
    <x v="0"/>
    <s v="Exited"/>
    <n v="4.59"/>
    <x v="2"/>
    <s v="Full-Time"/>
    <d v="2022-03-14T00:00:00"/>
    <d v="2022-11-11T00:00:00"/>
    <n v="1229000"/>
    <s v="Bengaluru"/>
    <s v="Karnataka"/>
    <x v="0"/>
    <s v="India"/>
  </r>
  <r>
    <s v="EX00394"/>
    <s v="ARV00278"/>
    <s v="Harika Murthy"/>
    <x v="1"/>
    <x v="2"/>
    <s v="Senior Software Engineer"/>
    <d v="2018-12-14T00:00:00"/>
    <d v="2022-09-14T00:00:00"/>
    <x v="258"/>
    <x v="9"/>
    <n v="2022"/>
    <x v="0"/>
    <s v="No"/>
    <n v="0"/>
    <n v="1"/>
    <x v="4"/>
    <s v="Work Environment"/>
    <x v="2"/>
    <s v="Exited"/>
    <n v="7.84"/>
    <x v="0"/>
    <s v="Full-Time"/>
    <d v="2021-01-01T00:00:00"/>
    <d v="2021-03-31T00:00:00"/>
    <n v="1170000"/>
    <s v="Bengaluru"/>
    <s v="Karnataka"/>
    <x v="0"/>
    <s v="India"/>
  </r>
  <r>
    <s v="EX00395"/>
    <s v="ARV00396"/>
    <s v="Prashant Mishra"/>
    <x v="0"/>
    <x v="10"/>
    <s v="HR Executive"/>
    <d v="2019-06-24T00:00:00"/>
    <d v="2022-09-14T00:00:00"/>
    <x v="274"/>
    <x v="9"/>
    <n v="2022"/>
    <x v="0"/>
    <s v="No"/>
    <n v="0"/>
    <n v="1"/>
    <x v="5"/>
    <s v="Personal"/>
    <x v="2"/>
    <s v="Exited"/>
    <n v="7.31"/>
    <x v="0"/>
    <s v="Full-Time"/>
    <d v="2021-01-01T00:00:00"/>
    <d v="2021-03-31T00:00:00"/>
    <n v="457000"/>
    <s v="Bengaluru"/>
    <s v="Karnataka"/>
    <x v="0"/>
    <s v="India"/>
  </r>
  <r>
    <s v="EX00396"/>
    <s v="ARV00885"/>
    <s v="Vaibhav Sawant"/>
    <x v="0"/>
    <x v="8"/>
    <s v="Finance Manager"/>
    <d v="2020-09-14T00:00:00"/>
    <d v="2022-09-19T00:00:00"/>
    <x v="275"/>
    <x v="11"/>
    <n v="2022"/>
    <x v="0"/>
    <s v="No"/>
    <n v="0"/>
    <n v="1"/>
    <x v="0"/>
    <s v="Career"/>
    <x v="2"/>
    <s v="Exited"/>
    <n v="6.08"/>
    <x v="0"/>
    <s v="Full-Time"/>
    <d v="2021-01-01T00:00:00"/>
    <d v="2021-03-31T00:00:00"/>
    <n v="2498000"/>
    <s v="Pune"/>
    <s v="Maharashtra"/>
    <x v="2"/>
    <s v="India"/>
  </r>
  <r>
    <s v="EX00397"/>
    <s v="ARV00301"/>
    <s v="Arun Sekar"/>
    <x v="0"/>
    <x v="3"/>
    <s v="Senior Technical Support Engineer"/>
    <d v="2019-01-15T00:00:00"/>
    <d v="2022-09-21T00:00:00"/>
    <x v="265"/>
    <x v="9"/>
    <n v="2022"/>
    <x v="0"/>
    <s v="No"/>
    <n v="0"/>
    <n v="1"/>
    <x v="0"/>
    <s v="Career"/>
    <x v="2"/>
    <s v="Exited"/>
    <n v="7.75"/>
    <x v="0"/>
    <s v="Full-Time"/>
    <d v="2021-01-01T00:00:00"/>
    <d v="2021-03-31T00:00:00"/>
    <n v="596000"/>
    <s v="Bengaluru"/>
    <s v="Karnataka"/>
    <x v="0"/>
    <s v="India"/>
  </r>
  <r>
    <s v="EX00398"/>
    <s v="ARV00149"/>
    <s v="Harshal Kulkarni"/>
    <x v="0"/>
    <x v="4"/>
    <s v="Marketing Lead - Demand Generation"/>
    <d v="2018-03-07T00:00:00"/>
    <d v="2022-09-23T00:00:00"/>
    <x v="276"/>
    <x v="11"/>
    <n v="2022"/>
    <x v="0"/>
    <s v="No"/>
    <n v="0"/>
    <n v="1"/>
    <x v="0"/>
    <s v="Career"/>
    <x v="2"/>
    <s v="Exited"/>
    <n v="8.61"/>
    <x v="0"/>
    <s v="Full-Time"/>
    <d v="2021-01-01T00:00:00"/>
    <d v="2021-03-31T00:00:00"/>
    <n v="1408000"/>
    <s v="Bengaluru"/>
    <s v="Karnataka"/>
    <x v="0"/>
    <s v="India"/>
  </r>
  <r>
    <s v="EX00399"/>
    <s v="ARV01103"/>
    <s v="Pragya Saxena"/>
    <x v="1"/>
    <x v="1"/>
    <s v="Business Analyst"/>
    <d v="2021-06-17T00:00:00"/>
    <d v="2022-10-03T00:00:00"/>
    <x v="277"/>
    <x v="11"/>
    <n v="2022"/>
    <x v="0"/>
    <s v="Yes"/>
    <n v="1"/>
    <n v="1"/>
    <x v="9"/>
    <s v="Personal"/>
    <x v="3"/>
    <s v="Exited"/>
    <n v="5.33"/>
    <x v="0"/>
    <s v="Full-Time"/>
    <d v="2021-06-17T00:00:00"/>
    <d v="2022-03-31T00:00:00"/>
    <n v="689000"/>
    <s v="Bengaluru"/>
    <s v="Karnataka"/>
    <x v="0"/>
    <s v="India"/>
  </r>
  <r>
    <s v="EX00400"/>
    <s v="ARV01425"/>
    <s v="Vishal Bhatia"/>
    <x v="0"/>
    <x v="4"/>
    <s v="Digital Marketing Executive"/>
    <d v="2022-05-24T00:00:00"/>
    <d v="2022-10-03T00:00:00"/>
    <x v="277"/>
    <x v="11"/>
    <n v="2022"/>
    <x v="0"/>
    <s v="No"/>
    <n v="0"/>
    <n v="1"/>
    <x v="7"/>
    <s v="Education"/>
    <x v="0"/>
    <s v="Exited"/>
    <n v="4.3899999999999997"/>
    <x v="2"/>
    <s v="Full-Time"/>
    <d v="2022-05-24T00:00:00"/>
    <d v="2022-12-02T00:00:00"/>
    <n v="645000"/>
    <s v="Bengaluru"/>
    <s v="Karnataka"/>
    <x v="0"/>
    <s v="India"/>
  </r>
  <r>
    <s v="EX00401"/>
    <s v="ARV00962"/>
    <s v="Irfan Pathan"/>
    <x v="0"/>
    <x v="0"/>
    <s v="Admin Executive"/>
    <d v="2020-11-05T00:00:00"/>
    <d v="2022-10-03T00:00:00"/>
    <x v="277"/>
    <x v="11"/>
    <n v="2022"/>
    <x v="0"/>
    <s v="No"/>
    <n v="0"/>
    <n v="1"/>
    <x v="2"/>
    <s v="Work Environment"/>
    <x v="2"/>
    <s v="Exited"/>
    <n v="5.94"/>
    <x v="0"/>
    <s v="Full-Time"/>
    <d v="2021-01-01T00:00:00"/>
    <d v="2022-03-31T00:00:00"/>
    <n v="206000"/>
    <s v="Chennai"/>
    <s v="Tamil Nadu"/>
    <x v="0"/>
    <s v="India"/>
  </r>
  <r>
    <s v="EX00402"/>
    <s v="ARV01430"/>
    <s v="Rajesh Tiwari"/>
    <x v="0"/>
    <x v="2"/>
    <s v="Software Engineer - Mobile"/>
    <d v="2022-05-13T00:00:00"/>
    <d v="2022-10-06T00:00:00"/>
    <x v="278"/>
    <x v="10"/>
    <n v="2022"/>
    <x v="0"/>
    <s v="No"/>
    <n v="0"/>
    <n v="1"/>
    <x v="6"/>
    <s v="Career"/>
    <x v="0"/>
    <s v="Exited"/>
    <n v="4.42"/>
    <x v="2"/>
    <s v="Full-Time"/>
    <d v="2022-05-13T00:00:00"/>
    <d v="2022-11-14T00:00:00"/>
    <n v="672000"/>
    <s v="Pune"/>
    <s v="Maharashtra"/>
    <x v="2"/>
    <s v="India"/>
  </r>
  <r>
    <s v="EX00403"/>
    <s v="ARV01132"/>
    <s v="Kunal Gaikwad"/>
    <x v="0"/>
    <x v="2"/>
    <s v="Associate Software Engineer"/>
    <d v="2021-07-05T00:00:00"/>
    <d v="2022-10-07T00:00:00"/>
    <x v="279"/>
    <x v="11"/>
    <n v="2022"/>
    <x v="0"/>
    <s v="No"/>
    <n v="0"/>
    <n v="1"/>
    <x v="1"/>
    <s v="Compensation"/>
    <x v="2"/>
    <s v="Exited"/>
    <n v="5.28"/>
    <x v="0"/>
    <s v="Full-Time"/>
    <d v="2021-07-05T00:00:00"/>
    <d v="2022-03-31T00:00:00"/>
    <n v="317000"/>
    <s v="Pune"/>
    <s v="Maharashtra"/>
    <x v="2"/>
    <s v="India"/>
  </r>
  <r>
    <s v="EX00404"/>
    <s v="ARV01222"/>
    <s v="Rupsa Behera"/>
    <x v="1"/>
    <x v="7"/>
    <s v="Automation Test Engineer"/>
    <d v="2021-10-11T00:00:00"/>
    <d v="2022-10-07T00:00:00"/>
    <x v="272"/>
    <x v="10"/>
    <n v="2022"/>
    <x v="0"/>
    <s v="No"/>
    <n v="0"/>
    <n v="1"/>
    <x v="7"/>
    <s v="Education"/>
    <x v="0"/>
    <s v="Exited"/>
    <n v="5.01"/>
    <x v="0"/>
    <s v="Full-Time"/>
    <d v="2021-10-11T00:00:00"/>
    <d v="2022-11-06T00:00:00"/>
    <n v="564000"/>
    <s v="Hyderabad"/>
    <s v="Telangana"/>
    <x v="0"/>
    <s v="India"/>
  </r>
  <r>
    <s v="EX00405"/>
    <s v="ARV00097"/>
    <s v="Mohit Thakur"/>
    <x v="0"/>
    <x v="1"/>
    <s v="Lead Product Designer"/>
    <d v="2017-07-24T00:00:00"/>
    <d v="2022-10-10T00:00:00"/>
    <x v="280"/>
    <x v="3"/>
    <n v="2023"/>
    <x v="0"/>
    <s v="Yes"/>
    <n v="1"/>
    <n v="1"/>
    <x v="4"/>
    <s v="Work Environment"/>
    <x v="3"/>
    <s v="Exited"/>
    <n v="9.23"/>
    <x v="0"/>
    <s v="Full-Time"/>
    <d v="2021-01-01T00:00:00"/>
    <d v="2021-03-31T00:00:00"/>
    <n v="1267000"/>
    <s v="Bengaluru"/>
    <s v="Karnataka"/>
    <x v="0"/>
    <s v="India"/>
  </r>
  <r>
    <s v="EX00406"/>
    <s v="ARV01264"/>
    <s v="Soumya Behera"/>
    <x v="0"/>
    <x v="3"/>
    <s v="Customer Support Executive"/>
    <d v="2021-11-15T00:00:00"/>
    <d v="2022-10-11T00:00:00"/>
    <x v="281"/>
    <x v="11"/>
    <n v="2022"/>
    <x v="0"/>
    <s v="No"/>
    <n v="0"/>
    <n v="1"/>
    <x v="2"/>
    <s v="Work Environment"/>
    <x v="0"/>
    <s v="Exited"/>
    <n v="4.92"/>
    <x v="2"/>
    <s v="Contract"/>
    <d v="2021-11-15T00:00:00"/>
    <d v="2022-12-01T00:00:00"/>
    <n v="208000"/>
    <s v="Pune"/>
    <s v="Maharashtra"/>
    <x v="2"/>
    <s v="India"/>
  </r>
  <r>
    <s v="EX00407"/>
    <s v="ARV00653"/>
    <s v="Chirag Chavan"/>
    <x v="0"/>
    <x v="9"/>
    <s v="Network Engineer"/>
    <d v="2020-03-24T00:00:00"/>
    <d v="2022-10-12T00:00:00"/>
    <x v="282"/>
    <x v="10"/>
    <n v="2022"/>
    <x v="0"/>
    <s v="Yes"/>
    <n v="1"/>
    <n v="1"/>
    <x v="1"/>
    <s v="Compensation"/>
    <x v="3"/>
    <s v="Exited"/>
    <n v="6.56"/>
    <x v="0"/>
    <s v="Full-Time"/>
    <d v="2021-01-01T00:00:00"/>
    <d v="2021-03-31T00:00:00"/>
    <n v="531000"/>
    <s v="Noida"/>
    <s v="Uttar Pradesh"/>
    <x v="1"/>
    <s v="India"/>
  </r>
  <r>
    <s v="EX00408"/>
    <s v="ARV01566"/>
    <s v="Pritam Saha"/>
    <x v="0"/>
    <x v="7"/>
    <s v="Associate QA Engineer"/>
    <d v="2022-08-02T00:00:00"/>
    <d v="2022-10-12T00:00:00"/>
    <x v="283"/>
    <x v="11"/>
    <n v="2022"/>
    <x v="0"/>
    <s v="No"/>
    <n v="0"/>
    <n v="1"/>
    <x v="9"/>
    <s v="Personal"/>
    <x v="0"/>
    <s v="Exited"/>
    <n v="4.2"/>
    <x v="2"/>
    <s v="Full-Time"/>
    <d v="2022-08-02T00:00:00"/>
    <d v="2022-12-11T00:00:00"/>
    <n v="296000"/>
    <s v="Hyderabad"/>
    <s v="Telangana"/>
    <x v="0"/>
    <s v="India"/>
  </r>
  <r>
    <s v="EX00409"/>
    <s v="ARV00603"/>
    <s v="Sindhu Rao"/>
    <x v="1"/>
    <x v="5"/>
    <s v="Data Analyst"/>
    <d v="2020-02-07T00:00:00"/>
    <d v="2022-10-13T00:00:00"/>
    <x v="284"/>
    <x v="11"/>
    <n v="2022"/>
    <x v="0"/>
    <s v="No"/>
    <n v="0"/>
    <n v="1"/>
    <x v="9"/>
    <s v="Personal"/>
    <x v="2"/>
    <s v="Exited"/>
    <n v="6.69"/>
    <x v="0"/>
    <s v="Full-Time"/>
    <d v="2021-01-01T00:00:00"/>
    <d v="2021-03-31T00:00:00"/>
    <n v="664000"/>
    <s v="Gurugram"/>
    <s v="Haryana"/>
    <x v="1"/>
    <s v="India"/>
  </r>
  <r>
    <s v="EX00410"/>
    <s v="ARV01530"/>
    <s v="Christina George"/>
    <x v="1"/>
    <x v="3"/>
    <s v="Customer Support Executive"/>
    <d v="2022-08-02T00:00:00"/>
    <d v="2022-10-14T00:00:00"/>
    <x v="285"/>
    <x v="11"/>
    <n v="2022"/>
    <x v="0"/>
    <s v="No"/>
    <n v="0"/>
    <n v="1"/>
    <x v="2"/>
    <s v="Work Environment"/>
    <x v="0"/>
    <s v="Exited"/>
    <n v="4.2"/>
    <x v="2"/>
    <s v="Full-Time"/>
    <d v="2022-08-02T00:00:00"/>
    <d v="2022-12-13T00:00:00"/>
    <n v="196000"/>
    <s v="Chennai"/>
    <s v="Tamil Nadu"/>
    <x v="0"/>
    <s v="India"/>
  </r>
  <r>
    <s v="EX00411"/>
    <s v="ARV01307"/>
    <s v="Ninad Bhosale"/>
    <x v="0"/>
    <x v="7"/>
    <s v="Senior QA Engineer"/>
    <d v="2022-01-27T00:00:00"/>
    <d v="2022-10-14T00:00:00"/>
    <x v="286"/>
    <x v="10"/>
    <n v="2022"/>
    <x v="0"/>
    <s v="No"/>
    <n v="0"/>
    <n v="1"/>
    <x v="0"/>
    <s v="Career"/>
    <x v="0"/>
    <s v="Exited"/>
    <n v="4.72"/>
    <x v="2"/>
    <s v="Full-Time"/>
    <d v="2022-01-27T00:00:00"/>
    <d v="2022-11-26T00:00:00"/>
    <n v="1209000"/>
    <s v="Bengaluru"/>
    <s v="Karnataka"/>
    <x v="0"/>
    <s v="India"/>
  </r>
  <r>
    <s v="EX00412"/>
    <s v="ARV01085"/>
    <s v="Bhagyashree Kale"/>
    <x v="1"/>
    <x v="5"/>
    <s v="Senior Data Engineer"/>
    <d v="2021-05-03T00:00:00"/>
    <d v="2022-10-17T00:00:00"/>
    <x v="287"/>
    <x v="11"/>
    <n v="2022"/>
    <x v="0"/>
    <s v="No"/>
    <n v="0"/>
    <n v="1"/>
    <x v="1"/>
    <s v="Compensation"/>
    <x v="2"/>
    <s v="Exited"/>
    <n v="5.45"/>
    <x v="0"/>
    <s v="Full-Time"/>
    <d v="2021-05-03T00:00:00"/>
    <d v="2022-03-31T00:00:00"/>
    <n v="1141000"/>
    <s v="Pune"/>
    <s v="Maharashtra"/>
    <x v="2"/>
    <s v="India"/>
  </r>
  <r>
    <s v="EX00413"/>
    <s v="ARV01196"/>
    <s v="Karthik Raman"/>
    <x v="0"/>
    <x v="3"/>
    <s v="Customer Support Executive"/>
    <d v="2021-09-14T00:00:00"/>
    <d v="2022-10-17T00:00:00"/>
    <x v="288"/>
    <x v="10"/>
    <n v="2022"/>
    <x v="0"/>
    <s v="No"/>
    <n v="0"/>
    <n v="1"/>
    <x v="2"/>
    <s v="Work Environment"/>
    <x v="2"/>
    <s v="Exited"/>
    <n v="5.09"/>
    <x v="0"/>
    <s v="Full-Time"/>
    <d v="2021-09-14T00:00:00"/>
    <d v="2022-03-31T00:00:00"/>
    <n v="185000"/>
    <s v="Chennai"/>
    <s v="Tamil Nadu"/>
    <x v="0"/>
    <s v="India"/>
  </r>
  <r>
    <s v="EX00414"/>
    <s v="ARV01219"/>
    <s v="Reshma Menon"/>
    <x v="1"/>
    <x v="3"/>
    <s v="Senior Customer Support Executive"/>
    <d v="2021-10-04T00:00:00"/>
    <d v="2022-10-17T00:00:00"/>
    <x v="286"/>
    <x v="10"/>
    <n v="2022"/>
    <x v="0"/>
    <s v="No"/>
    <n v="0"/>
    <n v="1"/>
    <x v="7"/>
    <s v="Education"/>
    <x v="0"/>
    <s v="Exited"/>
    <n v="5.03"/>
    <x v="0"/>
    <s v="Full-Time"/>
    <d v="2021-10-04T00:00:00"/>
    <d v="2022-11-26T00:00:00"/>
    <n v="418000"/>
    <s v="Chennai"/>
    <s v="Tamil Nadu"/>
    <x v="0"/>
    <s v="India"/>
  </r>
  <r>
    <s v="EX00415"/>
    <s v="ARV01543"/>
    <s v="Prasenjit Mondal"/>
    <x v="0"/>
    <x v="7"/>
    <s v="Associate QA Engineer"/>
    <d v="2022-07-05T00:00:00"/>
    <d v="2022-10-18T00:00:00"/>
    <x v="289"/>
    <x v="11"/>
    <n v="2022"/>
    <x v="0"/>
    <s v="No"/>
    <n v="0"/>
    <n v="1"/>
    <x v="4"/>
    <s v="Work Environment"/>
    <x v="0"/>
    <s v="Exited"/>
    <n v="4.28"/>
    <x v="2"/>
    <s v="Full-Time"/>
    <d v="2022-07-05T00:00:00"/>
    <d v="2022-12-17T00:00:00"/>
    <n v="296000"/>
    <s v="Pune"/>
    <s v="Maharashtra"/>
    <x v="2"/>
    <s v="India"/>
  </r>
  <r>
    <s v="EX00416"/>
    <s v="ARV00353"/>
    <s v="Karthik Iyer"/>
    <x v="0"/>
    <x v="2"/>
    <s v="Technical Lead - Frontend"/>
    <d v="2019-04-17T00:00:00"/>
    <d v="2022-10-21T00:00:00"/>
    <x v="290"/>
    <x v="3"/>
    <n v="2023"/>
    <x v="0"/>
    <s v="No"/>
    <n v="0"/>
    <n v="1"/>
    <x v="1"/>
    <s v="Compensation"/>
    <x v="2"/>
    <s v="Exited"/>
    <n v="7.5"/>
    <x v="0"/>
    <s v="Full-Time"/>
    <d v="2021-01-01T00:00:00"/>
    <d v="2021-03-31T00:00:00"/>
    <n v="1621000"/>
    <s v="Chennai"/>
    <s v="Tamil Nadu"/>
    <x v="0"/>
    <s v="India"/>
  </r>
  <r>
    <s v="EX00417"/>
    <s v="ARV01079"/>
    <s v="Nagendra Goud"/>
    <x v="0"/>
    <x v="1"/>
    <s v="UI/UX Designer"/>
    <d v="2021-05-10T00:00:00"/>
    <d v="2022-10-25T00:00:00"/>
    <x v="291"/>
    <x v="10"/>
    <n v="2022"/>
    <x v="0"/>
    <s v="Yes"/>
    <n v="1"/>
    <n v="1"/>
    <x v="1"/>
    <s v="Compensation"/>
    <x v="3"/>
    <s v="Exited"/>
    <n v="5.43"/>
    <x v="0"/>
    <s v="Full-Time"/>
    <d v="2021-05-10T00:00:00"/>
    <d v="2022-03-31T00:00:00"/>
    <n v="658000"/>
    <s v="Bengaluru"/>
    <s v="Karnataka"/>
    <x v="0"/>
    <s v="India"/>
  </r>
  <r>
    <s v="EX00418"/>
    <s v="ARV01499"/>
    <s v="Afreen Baig"/>
    <x v="1"/>
    <x v="2"/>
    <s v="Associate Software Engineer"/>
    <d v="2022-07-19T00:00:00"/>
    <d v="2022-10-28T00:00:00"/>
    <x v="292"/>
    <x v="10"/>
    <n v="2022"/>
    <x v="1"/>
    <s v="No"/>
    <n v="0"/>
    <n v="0"/>
    <x v="3"/>
    <s v="Performance"/>
    <x v="0"/>
    <s v="Exited"/>
    <n v="4.24"/>
    <x v="2"/>
    <s v="Full-Time"/>
    <d v="2022-07-19T00:00:00"/>
    <d v="2022-11-12T00:00:00"/>
    <n v="348000"/>
    <s v="Bengaluru"/>
    <s v="Karnataka"/>
    <x v="0"/>
    <s v="India"/>
  </r>
  <r>
    <s v="EX00419"/>
    <s v="ARV00206"/>
    <s v="Farah Khan"/>
    <x v="1"/>
    <x v="10"/>
    <s v="HR Executive"/>
    <d v="2018-08-03T00:00:00"/>
    <d v="2022-11-01T00:00:00"/>
    <x v="281"/>
    <x v="11"/>
    <n v="2022"/>
    <x v="1"/>
    <s v="No"/>
    <n v="0"/>
    <n v="0"/>
    <x v="11"/>
    <s v="Performance"/>
    <x v="1"/>
    <s v="Exited"/>
    <n v="8.1999999999999993"/>
    <x v="0"/>
    <s v="Full-Time"/>
    <d v="2021-01-01T00:00:00"/>
    <d v="2021-03-31T00:00:00"/>
    <n v="433000"/>
    <s v="Chennai"/>
    <s v="Tamil Nadu"/>
    <x v="0"/>
    <s v="India"/>
  </r>
  <r>
    <s v="EX00420"/>
    <s v="ARV00489"/>
    <s v="Harpreet Gill"/>
    <x v="0"/>
    <x v="7"/>
    <s v="Automation Test Engineer"/>
    <d v="2019-10-16T00:00:00"/>
    <d v="2022-11-02T00:00:00"/>
    <x v="293"/>
    <x v="3"/>
    <n v="2023"/>
    <x v="0"/>
    <s v="No"/>
    <n v="0"/>
    <n v="1"/>
    <x v="1"/>
    <s v="Compensation"/>
    <x v="2"/>
    <s v="Exited"/>
    <n v="7"/>
    <x v="0"/>
    <s v="Full-Time"/>
    <d v="2021-01-01T00:00:00"/>
    <d v="2021-03-31T00:00:00"/>
    <n v="636000"/>
    <s v="Gurugram"/>
    <s v="Haryana"/>
    <x v="1"/>
    <s v="India"/>
  </r>
  <r>
    <s v="EX00421"/>
    <s v="ARV01317"/>
    <s v="Swapnil Patil"/>
    <x v="0"/>
    <x v="5"/>
    <s v="Data Engineer"/>
    <d v="2022-01-10T00:00:00"/>
    <d v="2022-11-03T00:00:00"/>
    <x v="284"/>
    <x v="11"/>
    <n v="2022"/>
    <x v="0"/>
    <s v="No"/>
    <n v="0"/>
    <n v="1"/>
    <x v="5"/>
    <s v="Personal"/>
    <x v="0"/>
    <s v="Exited"/>
    <n v="4.76"/>
    <x v="2"/>
    <s v="Full-Time"/>
    <d v="2022-01-10T00:00:00"/>
    <d v="2022-12-12T00:00:00"/>
    <n v="845000"/>
    <s v="Gurugram"/>
    <s v="Haryana"/>
    <x v="1"/>
    <s v="India"/>
  </r>
  <r>
    <s v="EX00422"/>
    <s v="ARV00841"/>
    <s v="Harshal Desai"/>
    <x v="0"/>
    <x v="2"/>
    <s v="Software Engineer - Frontend"/>
    <d v="2020-08-17T00:00:00"/>
    <d v="2022-11-03T00:00:00"/>
    <x v="275"/>
    <x v="11"/>
    <n v="2022"/>
    <x v="0"/>
    <s v="No"/>
    <n v="0"/>
    <n v="1"/>
    <x v="5"/>
    <s v="Personal"/>
    <x v="2"/>
    <s v="Exited"/>
    <n v="6.16"/>
    <x v="0"/>
    <s v="Full-Time"/>
    <d v="2021-01-01T00:00:00"/>
    <d v="2021-03-31T00:00:00"/>
    <n v="673000"/>
    <s v="Gurugram"/>
    <s v="Haryana"/>
    <x v="1"/>
    <s v="India"/>
  </r>
  <r>
    <s v="EX00423"/>
    <s v="ARV01039"/>
    <s v="Sindhu Murthy"/>
    <x v="1"/>
    <x v="11"/>
    <s v="Senior Legal Associate"/>
    <d v="2021-04-26T00:00:00"/>
    <d v="2022-11-07T00:00:00"/>
    <x v="294"/>
    <x v="3"/>
    <n v="2023"/>
    <x v="0"/>
    <s v="No"/>
    <n v="0"/>
    <n v="1"/>
    <x v="9"/>
    <s v="Personal"/>
    <x v="2"/>
    <s v="Exited"/>
    <n v="5.47"/>
    <x v="0"/>
    <s v="Full-Time"/>
    <d v="2021-04-26T00:00:00"/>
    <d v="2022-03-31T00:00:00"/>
    <n v="947000"/>
    <s v="Hyderabad"/>
    <s v="Telangana"/>
    <x v="0"/>
    <s v="India"/>
  </r>
  <r>
    <s v="EX00424"/>
    <s v="ARV00601"/>
    <s v="Rajesh Pillai"/>
    <x v="0"/>
    <x v="9"/>
    <s v="Cloud Infrastructure Lead"/>
    <d v="2020-02-03T00:00:00"/>
    <d v="2022-11-07T00:00:00"/>
    <x v="295"/>
    <x v="3"/>
    <n v="2023"/>
    <x v="0"/>
    <s v="Yes"/>
    <n v="1"/>
    <n v="1"/>
    <x v="1"/>
    <s v="Compensation"/>
    <x v="3"/>
    <s v="Exited"/>
    <n v="6.7"/>
    <x v="0"/>
    <s v="Full-Time"/>
    <d v="2021-01-01T00:00:00"/>
    <d v="2021-03-31T00:00:00"/>
    <n v="938000"/>
    <s v="Hyderabad"/>
    <s v="Telangana"/>
    <x v="0"/>
    <s v="India"/>
  </r>
  <r>
    <s v="EX00425"/>
    <s v="ARV00524"/>
    <s v="Dhruv Rawat"/>
    <x v="0"/>
    <x v="2"/>
    <s v="Senior Software Engineer"/>
    <d v="2019-11-25T00:00:00"/>
    <d v="2022-11-08T00:00:00"/>
    <x v="296"/>
    <x v="3"/>
    <n v="2023"/>
    <x v="0"/>
    <s v="No"/>
    <n v="0"/>
    <n v="1"/>
    <x v="4"/>
    <s v="Work Environment"/>
    <x v="4"/>
    <s v="Exited"/>
    <n v="6.89"/>
    <x v="0"/>
    <s v="Full-Time"/>
    <d v="2021-01-01T00:00:00"/>
    <d v="2023-01-07T00:00:00"/>
    <n v="1310000"/>
    <s v="Bengaluru"/>
    <s v="Karnataka"/>
    <x v="0"/>
    <s v="India"/>
  </r>
  <r>
    <s v="EX00426"/>
    <s v="ARV00828"/>
    <s v="Shubham Srivastava"/>
    <x v="0"/>
    <x v="8"/>
    <s v="Accounts Executive"/>
    <d v="2020-08-07T00:00:00"/>
    <d v="2022-11-18T00:00:00"/>
    <x v="297"/>
    <x v="11"/>
    <n v="2022"/>
    <x v="0"/>
    <s v="No"/>
    <n v="0"/>
    <n v="1"/>
    <x v="9"/>
    <s v="Personal"/>
    <x v="2"/>
    <s v="Exited"/>
    <n v="6.19"/>
    <x v="0"/>
    <s v="Full-Time"/>
    <d v="2021-01-01T00:00:00"/>
    <d v="2021-03-31T00:00:00"/>
    <n v="394000"/>
    <s v="Gurugram"/>
    <s v="Haryana"/>
    <x v="1"/>
    <s v="India"/>
  </r>
  <r>
    <s v="EX00427"/>
    <s v="ARV00472"/>
    <s v="Utkarsh Rastogi"/>
    <x v="0"/>
    <x v="8"/>
    <s v="Senior Finance Manager"/>
    <d v="2019-09-30T00:00:00"/>
    <d v="2022-11-21T00:00:00"/>
    <x v="298"/>
    <x v="1"/>
    <n v="2023"/>
    <x v="0"/>
    <s v="No"/>
    <n v="0"/>
    <n v="1"/>
    <x v="9"/>
    <s v="Personal"/>
    <x v="2"/>
    <s v="Exited"/>
    <n v="7.04"/>
    <x v="0"/>
    <s v="Full-Time"/>
    <d v="2021-01-01T00:00:00"/>
    <d v="2021-03-31T00:00:00"/>
    <n v="2278000"/>
    <s v="Noida"/>
    <s v="Uttar Pradesh"/>
    <x v="1"/>
    <s v="India"/>
  </r>
  <r>
    <s v="EX00428"/>
    <s v="ARV01197"/>
    <s v="Nevil Abraham"/>
    <x v="0"/>
    <x v="6"/>
    <s v="Pre-Sales Consultant"/>
    <d v="2021-09-06T00:00:00"/>
    <d v="2022-11-21T00:00:00"/>
    <x v="299"/>
    <x v="11"/>
    <n v="2022"/>
    <x v="0"/>
    <s v="No"/>
    <n v="0"/>
    <n v="1"/>
    <x v="1"/>
    <s v="Compensation"/>
    <x v="2"/>
    <s v="Exited"/>
    <n v="5.1100000000000003"/>
    <x v="0"/>
    <s v="Full-Time"/>
    <d v="2021-09-06T00:00:00"/>
    <d v="2022-03-31T00:00:00"/>
    <n v="1744000"/>
    <s v="Gurugram"/>
    <s v="Haryana"/>
    <x v="1"/>
    <s v="India"/>
  </r>
  <r>
    <s v="EX00429"/>
    <s v="ARV01027"/>
    <s v="Sarvesh Kulkarni"/>
    <x v="0"/>
    <x v="2"/>
    <s v="Software Engineer"/>
    <d v="2021-04-05T00:00:00"/>
    <d v="2022-11-23T00:00:00"/>
    <x v="300"/>
    <x v="3"/>
    <n v="2023"/>
    <x v="0"/>
    <s v="Yes"/>
    <n v="1"/>
    <n v="1"/>
    <x v="8"/>
    <s v="Personal"/>
    <x v="3"/>
    <s v="Exited"/>
    <n v="5.53"/>
    <x v="0"/>
    <s v="Full-Time"/>
    <d v="2021-04-05T00:00:00"/>
    <d v="2022-03-31T00:00:00"/>
    <n v="665000"/>
    <s v="Pune"/>
    <s v="Maharashtra"/>
    <x v="2"/>
    <s v="India"/>
  </r>
  <r>
    <s v="EX00430"/>
    <s v="ARV01043"/>
    <s v="Arvind Menon"/>
    <x v="0"/>
    <x v="2"/>
    <s v="Senior Software Engineer"/>
    <d v="2021-04-09T00:00:00"/>
    <d v="2022-11-25T00:00:00"/>
    <x v="301"/>
    <x v="3"/>
    <n v="2023"/>
    <x v="0"/>
    <s v="No"/>
    <n v="0"/>
    <n v="1"/>
    <x v="1"/>
    <s v="Compensation"/>
    <x v="2"/>
    <s v="Exited"/>
    <n v="5.52"/>
    <x v="0"/>
    <s v="Full-Time"/>
    <d v="2021-04-09T00:00:00"/>
    <d v="2022-03-31T00:00:00"/>
    <n v="1112000"/>
    <s v="Chennai"/>
    <s v="Tamil Nadu"/>
    <x v="0"/>
    <s v="India"/>
  </r>
  <r>
    <s v="EX00431"/>
    <s v="ARV00984"/>
    <s v="Inderjeet Ahluwalia"/>
    <x v="0"/>
    <x v="2"/>
    <s v="Senior Software Engineer - Frontend"/>
    <d v="2021-01-01T00:00:00"/>
    <d v="2022-11-28T00:00:00"/>
    <x v="302"/>
    <x v="3"/>
    <n v="2023"/>
    <x v="0"/>
    <s v="Yes"/>
    <n v="1"/>
    <n v="1"/>
    <x v="9"/>
    <s v="Personal"/>
    <x v="3"/>
    <s v="Exited"/>
    <n v="5.79"/>
    <x v="0"/>
    <s v="Full-Time"/>
    <d v="2021-01-01T00:00:00"/>
    <d v="2022-03-31T00:00:00"/>
    <n v="1063000"/>
    <s v="Gurugram"/>
    <s v="Haryana"/>
    <x v="1"/>
    <s v="India"/>
  </r>
  <r>
    <s v="EX00432"/>
    <s v="ARV00425"/>
    <s v="Charu Chauhan"/>
    <x v="1"/>
    <x v="10"/>
    <s v="Senior Talent Acquisition Specialist"/>
    <d v="2019-07-29T00:00:00"/>
    <d v="2022-12-05T00:00:00"/>
    <x v="298"/>
    <x v="1"/>
    <n v="2023"/>
    <x v="0"/>
    <s v="No"/>
    <n v="0"/>
    <n v="1"/>
    <x v="0"/>
    <s v="Career"/>
    <x v="2"/>
    <s v="Exited"/>
    <n v="7.21"/>
    <x v="0"/>
    <s v="Full-Time"/>
    <d v="2021-01-01T00:00:00"/>
    <d v="2021-03-31T00:00:00"/>
    <n v="897000"/>
    <s v="Chennai"/>
    <s v="Tamil Nadu"/>
    <x v="0"/>
    <s v="India"/>
  </r>
  <r>
    <s v="EX00433"/>
    <s v="ARV01479"/>
    <s v="Adarsh Reddy"/>
    <x v="0"/>
    <x v="2"/>
    <s v="Software Engineer"/>
    <d v="2022-06-13T00:00:00"/>
    <d v="2022-12-05T00:00:00"/>
    <x v="298"/>
    <x v="1"/>
    <n v="2023"/>
    <x v="0"/>
    <s v="No"/>
    <n v="0"/>
    <n v="1"/>
    <x v="2"/>
    <s v="Work Environment"/>
    <x v="0"/>
    <s v="Exited"/>
    <n v="4.34"/>
    <x v="2"/>
    <s v="Full-Time"/>
    <d v="2022-06-13T00:00:00"/>
    <d v="2023-02-03T00:00:00"/>
    <n v="806000"/>
    <s v="Bengaluru"/>
    <s v="Karnataka"/>
    <x v="0"/>
    <s v="India"/>
  </r>
  <r>
    <s v="EX00434"/>
    <s v="ARV00155"/>
    <s v="Vishnu Subramanian"/>
    <x v="0"/>
    <x v="2"/>
    <s v="Senior Software Engineer"/>
    <d v="2018-03-20T00:00:00"/>
    <d v="2022-12-06T00:00:00"/>
    <x v="303"/>
    <x v="1"/>
    <n v="2023"/>
    <x v="0"/>
    <s v="No"/>
    <n v="0"/>
    <n v="1"/>
    <x v="0"/>
    <s v="Career"/>
    <x v="2"/>
    <s v="Exited"/>
    <n v="8.57"/>
    <x v="0"/>
    <s v="Full-Time"/>
    <d v="2021-01-01T00:00:00"/>
    <d v="2021-03-31T00:00:00"/>
    <n v="1175000"/>
    <s v="Chennai"/>
    <s v="Tamil Nadu"/>
    <x v="0"/>
    <s v="India"/>
  </r>
  <r>
    <s v="EX00435"/>
    <s v="ARV01594"/>
    <s v="Tejas Parekh"/>
    <x v="0"/>
    <x v="1"/>
    <s v="Product Manager"/>
    <d v="2022-10-25T00:00:00"/>
    <d v="2022-12-07T00:00:00"/>
    <x v="304"/>
    <x v="3"/>
    <n v="2023"/>
    <x v="0"/>
    <s v="No"/>
    <n v="0"/>
    <n v="1"/>
    <x v="1"/>
    <s v="Compensation"/>
    <x v="0"/>
    <s v="Exited"/>
    <n v="3.97"/>
    <x v="2"/>
    <s v="Full-Time"/>
    <d v="2022-10-25T00:00:00"/>
    <d v="2023-01-21T00:00:00"/>
    <n v="1354000"/>
    <s v="Pune"/>
    <s v="Maharashtra"/>
    <x v="2"/>
    <s v="India"/>
  </r>
  <r>
    <s v="EX00436"/>
    <s v="ARV00963"/>
    <s v="Abhilash Bhat"/>
    <x v="0"/>
    <x v="7"/>
    <s v="Automation Test Engineer"/>
    <d v="2020-11-06T00:00:00"/>
    <d v="2022-12-09T00:00:00"/>
    <x v="305"/>
    <x v="1"/>
    <n v="2023"/>
    <x v="0"/>
    <s v="Yes"/>
    <n v="1"/>
    <n v="1"/>
    <x v="1"/>
    <s v="Compensation"/>
    <x v="3"/>
    <s v="Exited"/>
    <n v="5.94"/>
    <x v="0"/>
    <s v="Full-Time"/>
    <d v="2021-01-01T00:00:00"/>
    <d v="2022-03-31T00:00:00"/>
    <n v="459000"/>
    <s v="Hyderabad"/>
    <s v="Telangana"/>
    <x v="0"/>
    <s v="India"/>
  </r>
  <r>
    <s v="EX00437"/>
    <s v="ARV00546"/>
    <s v="Athira Kurup"/>
    <x v="1"/>
    <x v="2"/>
    <s v="Senior Software Engineer"/>
    <d v="2019-12-16T00:00:00"/>
    <d v="2022-12-12T00:00:00"/>
    <x v="300"/>
    <x v="3"/>
    <n v="2023"/>
    <x v="0"/>
    <s v="No"/>
    <n v="0"/>
    <n v="1"/>
    <x v="4"/>
    <s v="Work Environment"/>
    <x v="2"/>
    <s v="Exited"/>
    <n v="6.83"/>
    <x v="0"/>
    <s v="Full-Time"/>
    <d v="2021-01-01T00:00:00"/>
    <d v="2021-03-31T00:00:00"/>
    <n v="1203000"/>
    <s v="Bengaluru"/>
    <s v="Karnataka"/>
    <x v="0"/>
    <s v="India"/>
  </r>
  <r>
    <s v="EX00438"/>
    <s v="ARV01397"/>
    <s v="Anusha Rao"/>
    <x v="1"/>
    <x v="5"/>
    <s v="Data Engineer"/>
    <d v="2022-04-18T00:00:00"/>
    <d v="2022-12-14T00:00:00"/>
    <x v="306"/>
    <x v="3"/>
    <n v="2023"/>
    <x v="0"/>
    <s v="No"/>
    <n v="0"/>
    <n v="1"/>
    <x v="9"/>
    <s v="Personal"/>
    <x v="0"/>
    <s v="Exited"/>
    <n v="4.49"/>
    <x v="2"/>
    <s v="Full-Time"/>
    <d v="2022-04-18T00:00:00"/>
    <d v="2023-01-17T00:00:00"/>
    <n v="639000"/>
    <s v="Bengaluru"/>
    <s v="Karnataka"/>
    <x v="0"/>
    <s v="India"/>
  </r>
  <r>
    <s v="EX00439"/>
    <s v="ARV01471"/>
    <s v="Saravanan Kumar"/>
    <x v="0"/>
    <x v="4"/>
    <s v="Marketing Lead - Demand Generation"/>
    <d v="2022-05-05T00:00:00"/>
    <d v="2022-12-14T00:00:00"/>
    <x v="307"/>
    <x v="0"/>
    <n v="2023"/>
    <x v="0"/>
    <s v="No"/>
    <n v="0"/>
    <n v="1"/>
    <x v="13"/>
    <s v="Career"/>
    <x v="0"/>
    <s v="Exited"/>
    <n v="4.45"/>
    <x v="2"/>
    <s v="Full-Time"/>
    <d v="2022-05-05T00:00:00"/>
    <d v="2023-03-14T00:00:00"/>
    <n v="1947000"/>
    <s v="Hyderabad"/>
    <s v="Telangana"/>
    <x v="0"/>
    <s v="India"/>
  </r>
  <r>
    <s v="EX00440"/>
    <s v="ARV00370"/>
    <s v="Fahad Ansari"/>
    <x v="0"/>
    <x v="2"/>
    <s v="Senior Software Engineer - Frontend"/>
    <d v="2019-05-10T00:00:00"/>
    <d v="2022-12-15T00:00:00"/>
    <x v="308"/>
    <x v="3"/>
    <n v="2023"/>
    <x v="0"/>
    <s v="No"/>
    <n v="0"/>
    <n v="1"/>
    <x v="0"/>
    <s v="Career"/>
    <x v="2"/>
    <s v="Exited"/>
    <n v="7.43"/>
    <x v="0"/>
    <s v="Full-Time"/>
    <d v="2021-01-01T00:00:00"/>
    <d v="2021-03-31T00:00:00"/>
    <n v="1193000"/>
    <s v="Pune"/>
    <s v="Maharashtra"/>
    <x v="2"/>
    <s v="India"/>
  </r>
  <r>
    <s v="EX00441"/>
    <s v="ARV01368"/>
    <s v="Ketaki Shah"/>
    <x v="1"/>
    <x v="2"/>
    <s v="Software Engineer"/>
    <d v="2022-03-07T00:00:00"/>
    <d v="2022-12-16T00:00:00"/>
    <x v="309"/>
    <x v="3"/>
    <n v="2023"/>
    <x v="0"/>
    <s v="No"/>
    <n v="0"/>
    <n v="1"/>
    <x v="9"/>
    <s v="Personal"/>
    <x v="0"/>
    <s v="Exited"/>
    <n v="4.6100000000000003"/>
    <x v="2"/>
    <s v="Full-Time"/>
    <d v="2022-03-07T00:00:00"/>
    <d v="2023-01-29T00:00:00"/>
    <n v="787000"/>
    <s v="Pune"/>
    <s v="Maharashtra"/>
    <x v="2"/>
    <s v="India"/>
  </r>
  <r>
    <s v="EX00442"/>
    <s v="ARV01057"/>
    <s v="Wasim Khan"/>
    <x v="0"/>
    <x v="2"/>
    <s v="Software Engineer - Mobile"/>
    <d v="2021-04-19T00:00:00"/>
    <d v="2022-12-19T00:00:00"/>
    <x v="310"/>
    <x v="1"/>
    <n v="2023"/>
    <x v="0"/>
    <s v="No"/>
    <n v="0"/>
    <n v="1"/>
    <x v="4"/>
    <s v="Work Environment"/>
    <x v="2"/>
    <s v="Exited"/>
    <n v="5.49"/>
    <x v="0"/>
    <s v="Full-Time"/>
    <d v="2021-04-19T00:00:00"/>
    <d v="2022-03-31T00:00:00"/>
    <n v="697000"/>
    <s v="Bengaluru"/>
    <s v="Karnataka"/>
    <x v="0"/>
    <s v="India"/>
  </r>
  <r>
    <s v="EX00443"/>
    <s v="ARV01235"/>
    <s v="Subhajit Patnaik"/>
    <x v="0"/>
    <x v="5"/>
    <s v="Data Analyst"/>
    <d v="2021-11-22T00:00:00"/>
    <d v="2022-12-19T00:00:00"/>
    <x v="310"/>
    <x v="1"/>
    <n v="2023"/>
    <x v="0"/>
    <s v="No"/>
    <n v="0"/>
    <n v="1"/>
    <x v="7"/>
    <s v="Education"/>
    <x v="0"/>
    <s v="Exited"/>
    <n v="4.9000000000000004"/>
    <x v="2"/>
    <s v="Full-Time"/>
    <d v="2021-11-22T00:00:00"/>
    <d v="2023-02-17T00:00:00"/>
    <n v="693000"/>
    <s v="Bengaluru"/>
    <s v="Karnataka"/>
    <x v="0"/>
    <s v="India"/>
  </r>
  <r>
    <s v="EX00444"/>
    <s v="ARV00020"/>
    <s v="Swapnil Thakkar"/>
    <x v="0"/>
    <x v="9"/>
    <s v="IT Infrastructure Manager"/>
    <d v="2015-01-26T00:00:00"/>
    <d v="2022-12-22T00:00:00"/>
    <x v="311"/>
    <x v="1"/>
    <n v="2023"/>
    <x v="0"/>
    <s v="Yes"/>
    <n v="1"/>
    <n v="1"/>
    <x v="2"/>
    <s v="Work Environment"/>
    <x v="3"/>
    <s v="Exited"/>
    <n v="11.72"/>
    <x v="1"/>
    <s v="Full-Time"/>
    <d v="2021-01-01T00:00:00"/>
    <d v="2021-03-31T00:00:00"/>
    <n v="2066000"/>
    <s v="Pune"/>
    <s v="Maharashtra"/>
    <x v="2"/>
    <s v="India"/>
  </r>
  <r>
    <s v="EX00445"/>
    <s v="ARV01363"/>
    <s v="Manikandan Venkataraman"/>
    <x v="0"/>
    <x v="1"/>
    <s v="Lead Product Designer"/>
    <d v="2022-03-01T00:00:00"/>
    <d v="2022-12-22T00:00:00"/>
    <x v="312"/>
    <x v="0"/>
    <n v="2023"/>
    <x v="0"/>
    <s v="No"/>
    <n v="0"/>
    <n v="1"/>
    <x v="4"/>
    <s v="Work Environment"/>
    <x v="0"/>
    <s v="Exited"/>
    <n v="4.62"/>
    <x v="2"/>
    <s v="Full-Time"/>
    <d v="2022-03-01T00:00:00"/>
    <d v="2023-03-11T00:00:00"/>
    <n v="2704000"/>
    <s v="Pune"/>
    <s v="Maharashtra"/>
    <x v="2"/>
    <s v="India"/>
  </r>
  <r>
    <s v="EX00446"/>
    <s v="ARV00281"/>
    <s v="Pavan Naidu"/>
    <x v="0"/>
    <x v="9"/>
    <s v="Network Engineer"/>
    <d v="2018-12-17T00:00:00"/>
    <d v="2022-12-23T00:00:00"/>
    <x v="301"/>
    <x v="3"/>
    <n v="2023"/>
    <x v="0"/>
    <s v="No"/>
    <n v="0"/>
    <n v="1"/>
    <x v="0"/>
    <s v="Career"/>
    <x v="1"/>
    <s v="Exited"/>
    <n v="7.83"/>
    <x v="0"/>
    <s v="Full-Time"/>
    <d v="2021-01-01T00:00:00"/>
    <d v="2021-03-31T00:00:00"/>
    <n v="582000"/>
    <s v="Hyderabad"/>
    <s v="Telangana"/>
    <x v="0"/>
    <s v="India"/>
  </r>
  <r>
    <s v="EX00447"/>
    <s v="ARV00314"/>
    <s v="Chetan Deshpande"/>
    <x v="0"/>
    <x v="2"/>
    <s v="Senior Software Engineer"/>
    <d v="2019-02-06T00:00:00"/>
    <d v="2022-12-26T00:00:00"/>
    <x v="313"/>
    <x v="1"/>
    <n v="2023"/>
    <x v="0"/>
    <s v="No"/>
    <n v="0"/>
    <n v="1"/>
    <x v="4"/>
    <s v="Work Environment"/>
    <x v="2"/>
    <s v="Exited"/>
    <n v="7.69"/>
    <x v="0"/>
    <s v="Full-Time"/>
    <d v="2021-01-01T00:00:00"/>
    <d v="2021-03-31T00:00:00"/>
    <n v="1134000"/>
    <s v="Pune"/>
    <s v="Maharashtra"/>
    <x v="2"/>
    <s v="India"/>
  </r>
  <r>
    <s v="EX00448"/>
    <s v="ARV01119"/>
    <s v="Gokul Kumar"/>
    <x v="0"/>
    <x v="10"/>
    <s v="HR Business Partner"/>
    <d v="2021-06-21T00:00:00"/>
    <d v="2022-12-26T00:00:00"/>
    <x v="313"/>
    <x v="1"/>
    <n v="2023"/>
    <x v="0"/>
    <s v="No"/>
    <n v="0"/>
    <n v="1"/>
    <x v="0"/>
    <s v="Career"/>
    <x v="2"/>
    <s v="Exited"/>
    <n v="5.32"/>
    <x v="0"/>
    <s v="Full-Time"/>
    <d v="2021-06-21T00:00:00"/>
    <d v="2022-03-31T00:00:00"/>
    <n v="913000"/>
    <s v="Chennai"/>
    <s v="Tamil Nadu"/>
    <x v="0"/>
    <s v="India"/>
  </r>
  <r>
    <s v="EX00449"/>
    <s v="ARV01416"/>
    <s v="Subhajit Dutta"/>
    <x v="0"/>
    <x v="6"/>
    <s v="Account Manager"/>
    <d v="2022-04-11T00:00:00"/>
    <d v="2022-12-26T00:00:00"/>
    <x v="314"/>
    <x v="1"/>
    <n v="2023"/>
    <x v="0"/>
    <s v="No"/>
    <n v="0"/>
    <n v="1"/>
    <x v="4"/>
    <s v="Work Environment"/>
    <x v="0"/>
    <s v="Exited"/>
    <n v="4.51"/>
    <x v="2"/>
    <s v="Full-Time"/>
    <d v="2022-04-11T00:00:00"/>
    <d v="2023-02-08T00:00:00"/>
    <n v="1075000"/>
    <s v="Bengaluru"/>
    <s v="Karnataka"/>
    <x v="0"/>
    <s v="India"/>
  </r>
  <r>
    <s v="EX00450"/>
    <s v="ARV01544"/>
    <s v="Prerna Dubey"/>
    <x v="1"/>
    <x v="2"/>
    <s v="Associate Software Engineer"/>
    <d v="2022-07-19T00:00:00"/>
    <d v="2022-12-27T00:00:00"/>
    <x v="315"/>
    <x v="1"/>
    <n v="2023"/>
    <x v="0"/>
    <s v="No"/>
    <n v="0"/>
    <n v="1"/>
    <x v="0"/>
    <s v="Career"/>
    <x v="0"/>
    <s v="Exited"/>
    <n v="4.24"/>
    <x v="2"/>
    <s v="Full-Time"/>
    <d v="2022-07-19T00:00:00"/>
    <d v="2023-02-25T00:00:00"/>
    <n v="348000"/>
    <s v="Bengaluru"/>
    <s v="Karnataka"/>
    <x v="0"/>
    <s v="India"/>
  </r>
  <r>
    <s v="EX00451"/>
    <s v="ARV01559"/>
    <s v="Kavitha Iyer"/>
    <x v="1"/>
    <x v="3"/>
    <s v="Customer Support Executive"/>
    <d v="2022-07-19T00:00:00"/>
    <d v="2022-12-28T00:00:00"/>
    <x v="316"/>
    <x v="1"/>
    <n v="2023"/>
    <x v="0"/>
    <s v="No"/>
    <n v="0"/>
    <n v="1"/>
    <x v="1"/>
    <s v="Compensation"/>
    <x v="0"/>
    <s v="Exited"/>
    <n v="4.24"/>
    <x v="2"/>
    <s v="Full-Time"/>
    <d v="2022-07-19T00:00:00"/>
    <d v="2023-02-26T00:00:00"/>
    <n v="196000"/>
    <s v="Chennai"/>
    <s v="Tamil Nadu"/>
    <x v="0"/>
    <s v="India"/>
  </r>
  <r>
    <s v="EX00452"/>
    <s v="ARV01554"/>
    <s v="Suresh Murthy"/>
    <x v="0"/>
    <x v="2"/>
    <s v="Associate Software Engineer"/>
    <d v="2022-08-02T00:00:00"/>
    <d v="2022-12-29T00:00:00"/>
    <x v="317"/>
    <x v="1"/>
    <n v="2023"/>
    <x v="0"/>
    <s v="No"/>
    <n v="0"/>
    <n v="1"/>
    <x v="7"/>
    <s v="Education"/>
    <x v="0"/>
    <s v="Exited"/>
    <n v="4.2"/>
    <x v="2"/>
    <s v="Full-Time"/>
    <d v="2022-08-02T00:00:00"/>
    <d v="2023-02-27T00:00:00"/>
    <n v="348000"/>
    <s v="Pune"/>
    <s v="Maharashtra"/>
    <x v="2"/>
    <s v="India"/>
  </r>
  <r>
    <s v="EX00453"/>
    <s v="ARV01478"/>
    <s v="Abhilash Reddy"/>
    <x v="0"/>
    <x v="2"/>
    <s v="Software Engineer"/>
    <d v="2022-06-14T00:00:00"/>
    <d v="2023-01-03T00:00:00"/>
    <x v="318"/>
    <x v="0"/>
    <n v="2023"/>
    <x v="0"/>
    <s v="No"/>
    <n v="0"/>
    <n v="1"/>
    <x v="4"/>
    <s v="Work Environment"/>
    <x v="0"/>
    <s v="Exited"/>
    <n v="4.34"/>
    <x v="2"/>
    <s v="Full-Time"/>
    <d v="2022-06-14T00:00:00"/>
    <d v="2023-03-04T00:00:00"/>
    <n v="650000"/>
    <s v="Hyderabad"/>
    <s v="Telangana"/>
    <x v="0"/>
    <s v="India"/>
  </r>
  <r>
    <s v="EX00454"/>
    <s v="ARV00848"/>
    <s v="Sathish Shankar"/>
    <x v="0"/>
    <x v="2"/>
    <s v="Software Engineer - Mobile"/>
    <d v="2020-08-19T00:00:00"/>
    <d v="2023-01-03T00:00:00"/>
    <x v="319"/>
    <x v="1"/>
    <n v="2023"/>
    <x v="1"/>
    <s v="No"/>
    <n v="0"/>
    <n v="0"/>
    <x v="11"/>
    <s v="Performance"/>
    <x v="1"/>
    <s v="Exited"/>
    <n v="6.15"/>
    <x v="0"/>
    <s v="Full-Time"/>
    <d v="2021-01-01T00:00:00"/>
    <d v="2021-03-31T00:00:00"/>
    <n v="673000"/>
    <s v="Bengaluru"/>
    <s v="Karnataka"/>
    <x v="0"/>
    <s v="India"/>
  </r>
  <r>
    <s v="EX00455"/>
    <s v="ARV01468"/>
    <s v="Alok Thakur"/>
    <x v="0"/>
    <x v="5"/>
    <s v="Senior Data Analyst"/>
    <d v="2022-05-26T00:00:00"/>
    <d v="2023-01-03T00:00:00"/>
    <x v="311"/>
    <x v="1"/>
    <n v="2023"/>
    <x v="0"/>
    <s v="No"/>
    <n v="0"/>
    <n v="1"/>
    <x v="5"/>
    <s v="Personal"/>
    <x v="0"/>
    <s v="Exited"/>
    <n v="4.3899999999999997"/>
    <x v="2"/>
    <s v="Full-Time"/>
    <d v="2022-05-26T00:00:00"/>
    <d v="2023-02-09T00:00:00"/>
    <n v="1499000"/>
    <s v="Pune"/>
    <s v="Maharashtra"/>
    <x v="2"/>
    <s v="India"/>
  </r>
  <r>
    <s v="EX00456"/>
    <s v="ARV00134"/>
    <s v="Sushma Reddy"/>
    <x v="1"/>
    <x v="2"/>
    <s v="Engineering Manager"/>
    <d v="2018-01-17T00:00:00"/>
    <d v="2023-01-03T00:00:00"/>
    <x v="320"/>
    <x v="2"/>
    <n v="2023"/>
    <x v="0"/>
    <s v="No"/>
    <n v="0"/>
    <n v="1"/>
    <x v="0"/>
    <s v="Career"/>
    <x v="2"/>
    <s v="Exited"/>
    <n v="8.74"/>
    <x v="0"/>
    <s v="Full-Time"/>
    <d v="2021-01-01T00:00:00"/>
    <d v="2021-03-31T00:00:00"/>
    <n v="3155000"/>
    <s v="Bengaluru"/>
    <s v="Karnataka"/>
    <x v="0"/>
    <s v="India"/>
  </r>
  <r>
    <s v="EX00457"/>
    <s v="ARV00450"/>
    <s v="Sunil Hegde"/>
    <x v="0"/>
    <x v="3"/>
    <s v="Senior Technical Support Engineer"/>
    <d v="2019-08-28T00:00:00"/>
    <d v="2023-01-06T00:00:00"/>
    <x v="321"/>
    <x v="1"/>
    <n v="2023"/>
    <x v="0"/>
    <s v="Yes"/>
    <n v="1"/>
    <n v="1"/>
    <x v="0"/>
    <s v="Career"/>
    <x v="5"/>
    <s v="Exited"/>
    <n v="7.13"/>
    <x v="0"/>
    <s v="Full-Time"/>
    <d v="2021-01-01T00:00:00"/>
    <d v="2021-03-31T00:00:00"/>
    <n v="689000"/>
    <s v="Hyderabad"/>
    <s v="Telangana"/>
    <x v="0"/>
    <s v="India"/>
  </r>
  <r>
    <s v="EX00458"/>
    <s v="ARV00434"/>
    <s v="Sneha Roy"/>
    <x v="1"/>
    <x v="2"/>
    <s v="Lead Software Engineer"/>
    <d v="2019-08-07T00:00:00"/>
    <d v="2023-01-09T00:00:00"/>
    <x v="314"/>
    <x v="1"/>
    <n v="2023"/>
    <x v="1"/>
    <s v="No"/>
    <n v="0"/>
    <n v="0"/>
    <x v="11"/>
    <s v="Performance"/>
    <x v="4"/>
    <s v="Exited"/>
    <n v="7.19"/>
    <x v="0"/>
    <s v="Full-Time"/>
    <d v="2021-01-01T00:00:00"/>
    <d v="2021-03-31T00:00:00"/>
    <n v="2038000"/>
    <s v="Bengaluru"/>
    <s v="Karnataka"/>
    <x v="0"/>
    <s v="India"/>
  </r>
  <r>
    <s v="EX00459"/>
    <s v="ARV00647"/>
    <s v="Swati Kapoor"/>
    <x v="1"/>
    <x v="10"/>
    <s v="Senior HR Executive"/>
    <d v="2020-03-23T00:00:00"/>
    <d v="2023-01-11T00:00:00"/>
    <x v="322"/>
    <x v="1"/>
    <n v="2023"/>
    <x v="0"/>
    <s v="Yes"/>
    <n v="1"/>
    <n v="1"/>
    <x v="2"/>
    <s v="Work Environment"/>
    <x v="3"/>
    <s v="Exited"/>
    <n v="6.56"/>
    <x v="0"/>
    <s v="Full-Time"/>
    <d v="2021-01-01T00:00:00"/>
    <d v="2021-03-31T00:00:00"/>
    <n v="521000"/>
    <s v="Gurugram"/>
    <s v="Haryana"/>
    <x v="1"/>
    <s v="India"/>
  </r>
  <r>
    <s v="EX00460"/>
    <s v="ARV00222"/>
    <s v="Imran Ansari"/>
    <x v="0"/>
    <x v="2"/>
    <s v="Software Engineer - Mobile"/>
    <d v="2018-09-03T00:00:00"/>
    <d v="2023-01-11T00:00:00"/>
    <x v="323"/>
    <x v="3"/>
    <n v="2023"/>
    <x v="1"/>
    <s v="No"/>
    <n v="0"/>
    <n v="0"/>
    <x v="12"/>
    <s v="Conduct"/>
    <x v="1"/>
    <s v="Exited"/>
    <n v="8.1199999999999992"/>
    <x v="0"/>
    <s v="Full-Time"/>
    <d v="2021-01-01T00:00:00"/>
    <d v="2021-03-31T00:00:00"/>
    <n v="651000"/>
    <s v="Bengaluru"/>
    <s v="Karnataka"/>
    <x v="0"/>
    <s v="India"/>
  </r>
  <r>
    <s v="EX00461"/>
    <s v="ARV01503"/>
    <s v="Sreejith Iyengar"/>
    <x v="0"/>
    <x v="5"/>
    <s v="Associate Data Analyst"/>
    <d v="2022-08-02T00:00:00"/>
    <d v="2023-01-12T00:00:00"/>
    <x v="324"/>
    <x v="0"/>
    <n v="2023"/>
    <x v="0"/>
    <s v="No"/>
    <n v="0"/>
    <n v="1"/>
    <x v="1"/>
    <s v="Compensation"/>
    <x v="0"/>
    <s v="Exited"/>
    <n v="4.2"/>
    <x v="2"/>
    <s v="Full-Time"/>
    <d v="2022-08-02T00:00:00"/>
    <d v="2023-03-13T00:00:00"/>
    <n v="366000"/>
    <s v="Noida"/>
    <s v="Uttar Pradesh"/>
    <x v="1"/>
    <s v="India"/>
  </r>
  <r>
    <s v="EX00462"/>
    <s v="ARV01093"/>
    <s v="Sameena Khan"/>
    <x v="1"/>
    <x v="1"/>
    <s v="Senior UI/UX Designer"/>
    <d v="2021-05-10T00:00:00"/>
    <d v="2023-01-13T00:00:00"/>
    <x v="307"/>
    <x v="0"/>
    <n v="2023"/>
    <x v="0"/>
    <s v="No"/>
    <n v="0"/>
    <n v="1"/>
    <x v="9"/>
    <s v="Personal"/>
    <x v="2"/>
    <s v="Exited"/>
    <n v="5.43"/>
    <x v="0"/>
    <s v="Full-Time"/>
    <d v="2021-05-10T00:00:00"/>
    <d v="2022-03-31T00:00:00"/>
    <n v="1307000"/>
    <s v="Chennai"/>
    <s v="Tamil Nadu"/>
    <x v="0"/>
    <s v="India"/>
  </r>
  <r>
    <s v="EX00463"/>
    <s v="ARV01510"/>
    <s v="Vidya Prasad"/>
    <x v="1"/>
    <x v="2"/>
    <s v="Associate Software Engineer"/>
    <d v="2022-07-05T00:00:00"/>
    <d v="2023-01-18T00:00:00"/>
    <x v="325"/>
    <x v="0"/>
    <n v="2023"/>
    <x v="0"/>
    <s v="No"/>
    <n v="0"/>
    <n v="1"/>
    <x v="5"/>
    <s v="Personal"/>
    <x v="0"/>
    <s v="Exited"/>
    <n v="4.28"/>
    <x v="2"/>
    <s v="Full-Time"/>
    <d v="2022-07-05T00:00:00"/>
    <d v="2023-03-19T00:00:00"/>
    <n v="348000"/>
    <s v="Hyderabad"/>
    <s v="Telangana"/>
    <x v="0"/>
    <s v="India"/>
  </r>
  <r>
    <s v="EX00464"/>
    <s v="ARV00697"/>
    <s v="Chaitanya Chowdary"/>
    <x v="0"/>
    <x v="4"/>
    <s v="Digital Marketing Executive"/>
    <d v="2020-05-04T00:00:00"/>
    <d v="2023-01-19T00:00:00"/>
    <x v="318"/>
    <x v="0"/>
    <n v="2023"/>
    <x v="0"/>
    <s v="No"/>
    <n v="0"/>
    <n v="1"/>
    <x v="0"/>
    <s v="Career"/>
    <x v="2"/>
    <s v="Exited"/>
    <n v="6.45"/>
    <x v="0"/>
    <s v="Full-Time"/>
    <d v="2021-01-01T00:00:00"/>
    <d v="2021-03-31T00:00:00"/>
    <n v="545000"/>
    <s v="Hyderabad"/>
    <s v="Telangana"/>
    <x v="0"/>
    <s v="India"/>
  </r>
  <r>
    <s v="EX00465"/>
    <s v="ARV00350"/>
    <s v="Abhilash Raju"/>
    <x v="0"/>
    <x v="2"/>
    <s v="Engineering Manager"/>
    <d v="2019-04-08T00:00:00"/>
    <d v="2023-01-19T00:00:00"/>
    <x v="326"/>
    <x v="1"/>
    <n v="2023"/>
    <x v="1"/>
    <s v="No"/>
    <n v="0"/>
    <n v="0"/>
    <x v="11"/>
    <s v="Performance"/>
    <x v="4"/>
    <s v="Exited"/>
    <n v="7.52"/>
    <x v="0"/>
    <s v="Full-Time"/>
    <d v="2021-01-01T00:00:00"/>
    <d v="2021-03-31T00:00:00"/>
    <n v="2781000"/>
    <s v="Bengaluru"/>
    <s v="Karnataka"/>
    <x v="0"/>
    <s v="India"/>
  </r>
  <r>
    <s v="EX00466"/>
    <s v="ARV01655"/>
    <s v="Chirag Naik"/>
    <x v="0"/>
    <x v="11"/>
    <s v="Legal Counsel"/>
    <d v="2022-12-26T00:00:00"/>
    <d v="2023-01-22T00:00:00"/>
    <x v="327"/>
    <x v="1"/>
    <n v="2023"/>
    <x v="1"/>
    <s v="No"/>
    <n v="0"/>
    <n v="0"/>
    <x v="3"/>
    <s v="Performance"/>
    <x v="0"/>
    <s v="Exited"/>
    <n v="3.8"/>
    <x v="2"/>
    <s v="Full-Time"/>
    <d v="2022-12-26T00:00:00"/>
    <d v="2023-02-06T00:00:00"/>
    <n v="2053000"/>
    <s v="Pune"/>
    <s v="Maharashtra"/>
    <x v="2"/>
    <s v="India"/>
  </r>
  <r>
    <s v="EX00467"/>
    <s v="ARV01322"/>
    <s v="Sreeja Das"/>
    <x v="1"/>
    <x v="2"/>
    <s v="Senior Software Engineer - Frontend"/>
    <d v="2022-01-10T00:00:00"/>
    <d v="2023-01-24T00:00:00"/>
    <x v="328"/>
    <x v="1"/>
    <n v="2023"/>
    <x v="0"/>
    <s v="No"/>
    <n v="0"/>
    <n v="1"/>
    <x v="8"/>
    <s v="Personal"/>
    <x v="0"/>
    <s v="Exited"/>
    <n v="4.76"/>
    <x v="2"/>
    <s v="Full-Time"/>
    <d v="2022-01-10T00:00:00"/>
    <d v="2023-02-23T00:00:00"/>
    <n v="1461000"/>
    <s v="Bengaluru"/>
    <s v="Karnataka"/>
    <x v="0"/>
    <s v="India"/>
  </r>
  <r>
    <s v="EX00468"/>
    <s v="ARV00906"/>
    <s v="Pranav Mhatre"/>
    <x v="0"/>
    <x v="4"/>
    <s v="Product Marketing Specialist"/>
    <d v="2020-09-25T00:00:00"/>
    <d v="2023-01-26T00:00:00"/>
    <x v="315"/>
    <x v="1"/>
    <n v="2023"/>
    <x v="1"/>
    <s v="No"/>
    <n v="0"/>
    <n v="0"/>
    <x v="11"/>
    <s v="Performance"/>
    <x v="4"/>
    <s v="Exited"/>
    <n v="6.05"/>
    <x v="0"/>
    <s v="Full-Time"/>
    <d v="2021-01-01T00:00:00"/>
    <d v="2021-03-31T00:00:00"/>
    <n v="993000"/>
    <s v="Pune"/>
    <s v="Maharashtra"/>
    <x v="2"/>
    <s v="India"/>
  </r>
  <r>
    <s v="EX00469"/>
    <s v="ARV01692"/>
    <s v="Pooja Shankar"/>
    <x v="1"/>
    <x v="10"/>
    <s v="Lead - Talent Acquisition"/>
    <d v="2023-01-19T00:00:00"/>
    <d v="2023-02-03T00:00:00"/>
    <x v="329"/>
    <x v="0"/>
    <n v="2023"/>
    <x v="0"/>
    <s v="No"/>
    <n v="0"/>
    <n v="1"/>
    <x v="4"/>
    <s v="Work Environment"/>
    <x v="0"/>
    <s v="Exited"/>
    <n v="3.74"/>
    <x v="2"/>
    <s v="Full-Time"/>
    <d v="2023-01-19T00:00:00"/>
    <d v="2023-03-20T00:00:00"/>
    <n v="1824000"/>
    <s v="Bengaluru"/>
    <s v="Karnataka"/>
    <x v="0"/>
    <s v="India"/>
  </r>
  <r>
    <s v="EX00470"/>
    <s v="ARV00437"/>
    <s v="Harsh Chauhan"/>
    <x v="0"/>
    <x v="6"/>
    <s v="Key Account Manager"/>
    <d v="2019-08-14T00:00:00"/>
    <d v="2023-02-03T00:00:00"/>
    <x v="330"/>
    <x v="4"/>
    <n v="2023"/>
    <x v="0"/>
    <s v="No"/>
    <n v="0"/>
    <n v="1"/>
    <x v="0"/>
    <s v="Career"/>
    <x v="2"/>
    <s v="Exited"/>
    <n v="7.17"/>
    <x v="0"/>
    <s v="Full-Time"/>
    <d v="2021-01-01T00:00:00"/>
    <d v="2021-03-31T00:00:00"/>
    <n v="951000"/>
    <s v="Bengaluru"/>
    <s v="Karnataka"/>
    <x v="0"/>
    <s v="India"/>
  </r>
  <r>
    <s v="EX00471"/>
    <s v="ARV01398"/>
    <s v="Prathamesh Mehta"/>
    <x v="0"/>
    <x v="3"/>
    <s v="Customer Support Executive"/>
    <d v="2022-04-04T00:00:00"/>
    <d v="2023-02-06T00:00:00"/>
    <x v="331"/>
    <x v="2"/>
    <n v="2023"/>
    <x v="0"/>
    <s v="No"/>
    <n v="0"/>
    <n v="1"/>
    <x v="1"/>
    <s v="Compensation"/>
    <x v="0"/>
    <s v="Exited"/>
    <n v="4.53"/>
    <x v="2"/>
    <s v="Full-Time"/>
    <d v="2022-04-04T00:00:00"/>
    <d v="2023-04-07T00:00:00"/>
    <n v="258000"/>
    <s v="Pune"/>
    <s v="Maharashtra"/>
    <x v="2"/>
    <s v="India"/>
  </r>
  <r>
    <s v="EX00472"/>
    <s v="ARV00456"/>
    <s v="Lakshmi Krishnan"/>
    <x v="1"/>
    <x v="5"/>
    <s v="Analytics Manager"/>
    <d v="2019-09-05T00:00:00"/>
    <d v="2023-02-10T00:00:00"/>
    <x v="332"/>
    <x v="0"/>
    <n v="2023"/>
    <x v="0"/>
    <s v="Yes"/>
    <n v="1"/>
    <n v="1"/>
    <x v="0"/>
    <s v="Career"/>
    <x v="5"/>
    <s v="Exited"/>
    <n v="7.11"/>
    <x v="0"/>
    <s v="Full-Time"/>
    <d v="2021-01-01T00:00:00"/>
    <d v="2021-03-31T00:00:00"/>
    <n v="1976000"/>
    <s v="Chennai"/>
    <s v="Tamil Nadu"/>
    <x v="0"/>
    <s v="India"/>
  </r>
  <r>
    <s v="EX00473"/>
    <s v="ARV01162"/>
    <s v="Sakshi Kapoor"/>
    <x v="1"/>
    <x v="2"/>
    <s v="Associate Software Engineer"/>
    <d v="2021-07-05T00:00:00"/>
    <d v="2023-02-13T00:00:00"/>
    <x v="333"/>
    <x v="2"/>
    <n v="2023"/>
    <x v="0"/>
    <s v="No"/>
    <n v="0"/>
    <n v="1"/>
    <x v="7"/>
    <s v="Education"/>
    <x v="2"/>
    <s v="Exited"/>
    <n v="5.28"/>
    <x v="0"/>
    <s v="Full-Time"/>
    <d v="2021-07-05T00:00:00"/>
    <d v="2022-03-31T00:00:00"/>
    <n v="317000"/>
    <s v="Bengaluru"/>
    <s v="Karnataka"/>
    <x v="0"/>
    <s v="India"/>
  </r>
  <r>
    <s v="EX00474"/>
    <s v="ARV01612"/>
    <s v="Sameena Ali"/>
    <x v="1"/>
    <x v="10"/>
    <s v="Senior HR Executive"/>
    <d v="2022-10-04T00:00:00"/>
    <d v="2023-02-15T00:00:00"/>
    <x v="334"/>
    <x v="2"/>
    <n v="2023"/>
    <x v="0"/>
    <s v="No"/>
    <n v="0"/>
    <n v="1"/>
    <x v="9"/>
    <s v="Personal"/>
    <x v="0"/>
    <s v="Exited"/>
    <n v="4.03"/>
    <x v="2"/>
    <s v="Full-Time"/>
    <d v="2022-10-04T00:00:00"/>
    <d v="2023-04-16T00:00:00"/>
    <n v="1140000"/>
    <s v="Bengaluru"/>
    <s v="Karnataka"/>
    <x v="0"/>
    <s v="India"/>
  </r>
  <r>
    <s v="EX00475"/>
    <s v="ARV01462"/>
    <s v="Vamsi Kumar"/>
    <x v="0"/>
    <x v="3"/>
    <s v="Technical Support Engineer"/>
    <d v="2022-05-02T00:00:00"/>
    <d v="2023-02-17T00:00:00"/>
    <x v="335"/>
    <x v="2"/>
    <n v="2023"/>
    <x v="0"/>
    <s v="No"/>
    <n v="0"/>
    <n v="1"/>
    <x v="2"/>
    <s v="Work Environment"/>
    <x v="0"/>
    <s v="Exited"/>
    <n v="4.46"/>
    <x v="2"/>
    <s v="Full-Time"/>
    <d v="2022-05-02T00:00:00"/>
    <d v="2023-04-18T00:00:00"/>
    <n v="471000"/>
    <s v="Hyderabad"/>
    <s v="Telangana"/>
    <x v="0"/>
    <s v="India"/>
  </r>
  <r>
    <s v="EX00476"/>
    <s v="ARV01044"/>
    <s v="Ashwin Kumar"/>
    <x v="0"/>
    <x v="2"/>
    <s v="Software Engineer - Mobile"/>
    <d v="2021-04-05T00:00:00"/>
    <d v="2023-02-20T00:00:00"/>
    <x v="336"/>
    <x v="2"/>
    <n v="2023"/>
    <x v="0"/>
    <s v="No"/>
    <n v="0"/>
    <n v="1"/>
    <x v="1"/>
    <s v="Compensation"/>
    <x v="2"/>
    <s v="Exited"/>
    <n v="5.53"/>
    <x v="0"/>
    <s v="Full-Time"/>
    <d v="2021-04-05T00:00:00"/>
    <d v="2022-03-31T00:00:00"/>
    <n v="614000"/>
    <s v="Hyderabad"/>
    <s v="Telangana"/>
    <x v="0"/>
    <s v="India"/>
  </r>
  <r>
    <s v="EX00477"/>
    <s v="ARV01551"/>
    <s v="Ritwik Mondal"/>
    <x v="0"/>
    <x v="3"/>
    <s v="Customer Support Executive"/>
    <d v="2022-08-02T00:00:00"/>
    <d v="2023-02-22T00:00:00"/>
    <x v="337"/>
    <x v="2"/>
    <n v="2023"/>
    <x v="0"/>
    <s v="No"/>
    <n v="0"/>
    <n v="1"/>
    <x v="4"/>
    <s v="Work Environment"/>
    <x v="0"/>
    <s v="Exited"/>
    <n v="4.2"/>
    <x v="2"/>
    <s v="Contract"/>
    <d v="2022-08-02T00:00:00"/>
    <d v="2023-04-23T00:00:00"/>
    <n v="196000"/>
    <s v="Chennai"/>
    <s v="Tamil Nadu"/>
    <x v="0"/>
    <s v="India"/>
  </r>
  <r>
    <s v="EX00478"/>
    <s v="ARV01169"/>
    <s v="Ankit Sharma"/>
    <x v="0"/>
    <x v="2"/>
    <s v="Associate Software Engineer"/>
    <d v="2021-07-19T00:00:00"/>
    <d v="2023-02-24T00:00:00"/>
    <x v="338"/>
    <x v="2"/>
    <n v="2023"/>
    <x v="0"/>
    <s v="Yes"/>
    <n v="1"/>
    <n v="1"/>
    <x v="1"/>
    <s v="Compensation"/>
    <x v="3"/>
    <s v="Exited"/>
    <n v="5.24"/>
    <x v="0"/>
    <s v="Full-Time"/>
    <d v="2021-07-19T00:00:00"/>
    <d v="2022-03-31T00:00:00"/>
    <n v="317000"/>
    <s v="Noida"/>
    <s v="Uttar Pradesh"/>
    <x v="1"/>
    <s v="India"/>
  </r>
  <r>
    <s v="EX00479"/>
    <s v="ARV00818"/>
    <s v="Naveen Hegde"/>
    <x v="0"/>
    <x v="2"/>
    <s v="Associate Software Engineer"/>
    <d v="2020-08-03T00:00:00"/>
    <d v="2023-02-27T00:00:00"/>
    <x v="339"/>
    <x v="2"/>
    <n v="2023"/>
    <x v="0"/>
    <s v="Yes"/>
    <n v="1"/>
    <n v="1"/>
    <x v="1"/>
    <s v="Compensation"/>
    <x v="3"/>
    <s v="Exited"/>
    <n v="6.2"/>
    <x v="0"/>
    <s v="Full-Time"/>
    <d v="2021-01-01T00:00:00"/>
    <d v="2021-03-31T00:00:00"/>
    <n v="425000"/>
    <s v="Bengaluru"/>
    <s v="Karnataka"/>
    <x v="0"/>
    <s v="India"/>
  </r>
  <r>
    <s v="EX00480"/>
    <s v="ARV01634"/>
    <s v="Sreeja Shankar"/>
    <x v="1"/>
    <x v="9"/>
    <s v="Senior DevOps Engineer"/>
    <d v="2022-11-04T00:00:00"/>
    <d v="2023-02-27T00:00:00"/>
    <x v="307"/>
    <x v="0"/>
    <n v="2023"/>
    <x v="1"/>
    <s v="No"/>
    <n v="0"/>
    <n v="0"/>
    <x v="3"/>
    <s v="Performance"/>
    <x v="0"/>
    <s v="Exited"/>
    <n v="3.95"/>
    <x v="2"/>
    <s v="Full-Time"/>
    <d v="2022-11-04T00:00:00"/>
    <d v="2023-03-14T00:00:00"/>
    <n v="955000"/>
    <s v="Chennai"/>
    <s v="Tamil Nadu"/>
    <x v="0"/>
    <s v="India"/>
  </r>
  <r>
    <s v="EX00481"/>
    <s v="ARV01383"/>
    <s v="Teja Chowdary"/>
    <x v="0"/>
    <x v="2"/>
    <s v="Associate Software Engineer"/>
    <d v="2022-03-17T00:00:00"/>
    <d v="2023-02-27T00:00:00"/>
    <x v="339"/>
    <x v="2"/>
    <n v="2023"/>
    <x v="0"/>
    <s v="No"/>
    <n v="0"/>
    <n v="1"/>
    <x v="1"/>
    <s v="Compensation"/>
    <x v="0"/>
    <s v="Exited"/>
    <n v="4.58"/>
    <x v="2"/>
    <s v="Full-Time"/>
    <d v="2022-03-17T00:00:00"/>
    <d v="2023-04-28T00:00:00"/>
    <n v="400000"/>
    <s v="Chennai"/>
    <s v="Tamil Nadu"/>
    <x v="0"/>
    <s v="India"/>
  </r>
  <r>
    <s v="EX00482"/>
    <s v="ARV01071"/>
    <s v="Anjana Gopalan"/>
    <x v="1"/>
    <x v="3"/>
    <s v="Team Lead - Customer Support"/>
    <d v="2021-05-28T00:00:00"/>
    <d v="2023-03-02T00:00:00"/>
    <x v="340"/>
    <x v="4"/>
    <n v="2023"/>
    <x v="0"/>
    <s v="No"/>
    <n v="0"/>
    <n v="1"/>
    <x v="4"/>
    <s v="Work Environment"/>
    <x v="2"/>
    <s v="Exited"/>
    <n v="5.38"/>
    <x v="0"/>
    <s v="Full-Time"/>
    <d v="2021-05-28T00:00:00"/>
    <d v="2022-03-31T00:00:00"/>
    <n v="1423000"/>
    <s v="Chennai"/>
    <s v="Tamil Nadu"/>
    <x v="0"/>
    <s v="India"/>
  </r>
  <r>
    <s v="EX00483"/>
    <s v="ARV01628"/>
    <s v="Mihir Mhatre"/>
    <x v="0"/>
    <x v="1"/>
    <s v="Senior Business Analyst"/>
    <d v="2022-11-07T00:00:00"/>
    <d v="2023-03-05T00:00:00"/>
    <x v="329"/>
    <x v="0"/>
    <n v="2023"/>
    <x v="1"/>
    <s v="No"/>
    <n v="0"/>
    <n v="0"/>
    <x v="3"/>
    <s v="Performance"/>
    <x v="0"/>
    <s v="Exited"/>
    <n v="3.94"/>
    <x v="2"/>
    <s v="Full-Time"/>
    <d v="2022-11-07T00:00:00"/>
    <d v="2023-03-20T00:00:00"/>
    <n v="1456000"/>
    <s v="Pune"/>
    <s v="Maharashtra"/>
    <x v="2"/>
    <s v="India"/>
  </r>
  <r>
    <s v="EX00484"/>
    <s v="ARV00583"/>
    <s v="Sravani Varma"/>
    <x v="1"/>
    <x v="2"/>
    <s v="Software Engineer"/>
    <d v="2020-01-20T00:00:00"/>
    <d v="2023-03-06T00:00:00"/>
    <x v="341"/>
    <x v="2"/>
    <n v="2023"/>
    <x v="1"/>
    <s v="No"/>
    <n v="0"/>
    <n v="0"/>
    <x v="11"/>
    <s v="Performance"/>
    <x v="1"/>
    <s v="Exited"/>
    <n v="6.73"/>
    <x v="0"/>
    <s v="Full-Time"/>
    <d v="2021-01-01T00:00:00"/>
    <d v="2021-03-31T00:00:00"/>
    <n v="683000"/>
    <s v="Bengaluru"/>
    <s v="Karnataka"/>
    <x v="0"/>
    <s v="India"/>
  </r>
  <r>
    <s v="EX00485"/>
    <s v="ARV01168"/>
    <s v="Fahad Hussain"/>
    <x v="0"/>
    <x v="2"/>
    <s v="Associate Software Engineer"/>
    <d v="2021-07-05T00:00:00"/>
    <d v="2023-03-06T00:00:00"/>
    <x v="342"/>
    <x v="4"/>
    <n v="2023"/>
    <x v="0"/>
    <s v="No"/>
    <n v="0"/>
    <n v="1"/>
    <x v="1"/>
    <s v="Compensation"/>
    <x v="2"/>
    <s v="Exited"/>
    <n v="5.28"/>
    <x v="0"/>
    <s v="Full-Time"/>
    <d v="2021-07-05T00:00:00"/>
    <d v="2022-03-31T00:00:00"/>
    <n v="317000"/>
    <s v="Hyderabad"/>
    <s v="Telangana"/>
    <x v="0"/>
    <s v="India"/>
  </r>
  <r>
    <s v="EX00486"/>
    <s v="ARV00810"/>
    <s v="Vivek Srinivasan"/>
    <x v="0"/>
    <x v="2"/>
    <s v="Software Engineer - Mobile"/>
    <d v="2020-07-27T00:00:00"/>
    <d v="2023-03-13T00:00:00"/>
    <x v="343"/>
    <x v="4"/>
    <n v="2023"/>
    <x v="0"/>
    <s v="No"/>
    <n v="0"/>
    <n v="1"/>
    <x v="0"/>
    <s v="Career"/>
    <x v="4"/>
    <s v="Exited"/>
    <n v="6.22"/>
    <x v="0"/>
    <s v="Full-Time"/>
    <d v="2021-01-01T00:00:00"/>
    <d v="2021-03-31T00:00:00"/>
    <n v="492000"/>
    <s v="Chennai"/>
    <s v="Tamil Nadu"/>
    <x v="0"/>
    <s v="India"/>
  </r>
  <r>
    <s v="EX00487"/>
    <s v="ARV00068"/>
    <s v="Jatin Srivastava"/>
    <x v="0"/>
    <x v="2"/>
    <s v="Technical Lead - Frontend"/>
    <d v="2016-12-30T00:00:00"/>
    <d v="2023-03-16T00:00:00"/>
    <x v="344"/>
    <x v="5"/>
    <n v="2023"/>
    <x v="0"/>
    <s v="Yes"/>
    <n v="1"/>
    <n v="1"/>
    <x v="6"/>
    <s v="Career"/>
    <x v="3"/>
    <s v="Exited"/>
    <n v="9.7899999999999991"/>
    <x v="0"/>
    <s v="Full-Time"/>
    <d v="2021-01-01T00:00:00"/>
    <d v="2021-03-31T00:00:00"/>
    <n v="1357000"/>
    <s v="Gurugram"/>
    <s v="Haryana"/>
    <x v="1"/>
    <s v="India"/>
  </r>
  <r>
    <s v="EX00488"/>
    <s v="ARV01701"/>
    <s v="Mahesh Varma"/>
    <x v="0"/>
    <x v="6"/>
    <s v="Senior Business Development Executive"/>
    <d v="2023-02-20T00:00:00"/>
    <d v="2023-03-20T00:00:00"/>
    <x v="345"/>
    <x v="4"/>
    <n v="2023"/>
    <x v="0"/>
    <s v="No"/>
    <n v="0"/>
    <n v="1"/>
    <x v="1"/>
    <s v="Compensation"/>
    <x v="0"/>
    <s v="Exited"/>
    <n v="3.65"/>
    <x v="2"/>
    <s v="Full-Time"/>
    <d v="2023-02-20T00:00:00"/>
    <d v="2023-05-19T00:00:00"/>
    <n v="1313000"/>
    <s v="Hyderabad"/>
    <s v="Telangana"/>
    <x v="0"/>
    <s v="India"/>
  </r>
  <r>
    <s v="EX00489"/>
    <s v="ARV00536"/>
    <s v="Meera Srinivasan"/>
    <x v="1"/>
    <x v="3"/>
    <s v="Senior Customer Success Manager"/>
    <d v="2019-12-05T00:00:00"/>
    <d v="2023-03-20T00:00:00"/>
    <x v="346"/>
    <x v="5"/>
    <n v="2023"/>
    <x v="0"/>
    <s v="No"/>
    <n v="0"/>
    <n v="1"/>
    <x v="9"/>
    <s v="Personal"/>
    <x v="2"/>
    <s v="Exited"/>
    <n v="6.86"/>
    <x v="0"/>
    <s v="Full-Time"/>
    <d v="2021-01-01T00:00:00"/>
    <d v="2021-03-31T00:00:00"/>
    <n v="889000"/>
    <s v="Chennai"/>
    <s v="Tamil Nadu"/>
    <x v="0"/>
    <s v="India"/>
  </r>
  <r>
    <s v="EX00490"/>
    <s v="ARV01406"/>
    <s v="Omkar Kadam"/>
    <x v="0"/>
    <x v="2"/>
    <s v="Software Engineer - Mobile"/>
    <d v="2022-04-11T00:00:00"/>
    <d v="2023-03-20T00:00:00"/>
    <x v="345"/>
    <x v="4"/>
    <n v="2023"/>
    <x v="0"/>
    <s v="No"/>
    <n v="0"/>
    <n v="1"/>
    <x v="1"/>
    <s v="Compensation"/>
    <x v="0"/>
    <s v="Exited"/>
    <n v="4.51"/>
    <x v="2"/>
    <s v="Full-Time"/>
    <d v="2022-04-11T00:00:00"/>
    <d v="2023-05-19T00:00:00"/>
    <n v="686000"/>
    <s v="Bengaluru"/>
    <s v="Karnataka"/>
    <x v="0"/>
    <s v="India"/>
  </r>
  <r>
    <s v="EX00491"/>
    <s v="ARV01542"/>
    <s v="Sahana Yadav"/>
    <x v="1"/>
    <x v="2"/>
    <s v="Associate Software Engineer"/>
    <d v="2022-08-02T00:00:00"/>
    <d v="2023-03-23T00:00:00"/>
    <x v="347"/>
    <x v="4"/>
    <n v="2023"/>
    <x v="0"/>
    <s v="No"/>
    <n v="0"/>
    <n v="1"/>
    <x v="7"/>
    <s v="Education"/>
    <x v="0"/>
    <s v="Exited"/>
    <n v="4.2"/>
    <x v="2"/>
    <s v="Full-Time"/>
    <d v="2022-08-02T00:00:00"/>
    <d v="2023-05-22T00:00:00"/>
    <n v="348000"/>
    <s v="Hyderabad"/>
    <s v="Telangana"/>
    <x v="0"/>
    <s v="India"/>
  </r>
  <r>
    <s v="EX00492"/>
    <s v="ARV01532"/>
    <s v="Vignesh Narayanan"/>
    <x v="0"/>
    <x v="2"/>
    <s v="Associate Software Engineer"/>
    <d v="2022-07-19T00:00:00"/>
    <d v="2023-03-24T00:00:00"/>
    <x v="348"/>
    <x v="0"/>
    <n v="2023"/>
    <x v="1"/>
    <s v="No"/>
    <n v="0"/>
    <n v="0"/>
    <x v="12"/>
    <s v="Conduct"/>
    <x v="0"/>
    <s v="Exited"/>
    <n v="4.24"/>
    <x v="2"/>
    <s v="Full-Time"/>
    <d v="2022-07-19T00:00:00"/>
    <d v="2023-03-24T00:00:00"/>
    <n v="348000"/>
    <s v="Chennai"/>
    <s v="Tamil Nadu"/>
    <x v="0"/>
    <s v="India"/>
  </r>
  <r>
    <s v="EX00493"/>
    <s v="ARV00414"/>
    <s v="Vinay Varma"/>
    <x v="0"/>
    <x v="5"/>
    <s v="Senior Data Analyst"/>
    <d v="2019-07-15T00:00:00"/>
    <d v="2023-03-25T00:00:00"/>
    <x v="349"/>
    <x v="2"/>
    <n v="2023"/>
    <x v="1"/>
    <s v="No"/>
    <n v="0"/>
    <n v="0"/>
    <x v="11"/>
    <s v="Performance"/>
    <x v="4"/>
    <s v="Exited"/>
    <n v="7.25"/>
    <x v="0"/>
    <s v="Full-Time"/>
    <d v="2021-01-01T00:00:00"/>
    <d v="2021-03-31T00:00:00"/>
    <n v="1302000"/>
    <s v="Hyderabad"/>
    <s v="Telangana"/>
    <x v="0"/>
    <s v="India"/>
  </r>
  <r>
    <s v="EX00494"/>
    <s v="ARV01659"/>
    <s v="Rajesh Pillai"/>
    <x v="0"/>
    <x v="6"/>
    <s v="Regional Sales Manager"/>
    <d v="2022-12-13T00:00:00"/>
    <d v="2023-03-27T00:00:00"/>
    <x v="350"/>
    <x v="5"/>
    <n v="2023"/>
    <x v="0"/>
    <s v="No"/>
    <n v="0"/>
    <n v="1"/>
    <x v="2"/>
    <s v="Work Environment"/>
    <x v="0"/>
    <s v="Exited"/>
    <n v="3.84"/>
    <x v="2"/>
    <s v="Full-Time"/>
    <d v="2022-12-13T00:00:00"/>
    <d v="2023-06-07T00:00:00"/>
    <n v="2928000"/>
    <s v="Pune"/>
    <s v="Maharashtra"/>
    <x v="2"/>
    <s v="India"/>
  </r>
  <r>
    <s v="EX00495"/>
    <s v="ARV00510"/>
    <s v="Heena Sayyed"/>
    <x v="1"/>
    <x v="8"/>
    <s v="Accounts Executive"/>
    <d v="2019-11-07T00:00:00"/>
    <d v="2023-03-27T00:00:00"/>
    <x v="351"/>
    <x v="4"/>
    <n v="2023"/>
    <x v="0"/>
    <s v="No"/>
    <n v="0"/>
    <n v="1"/>
    <x v="5"/>
    <s v="Personal"/>
    <x v="2"/>
    <s v="Exited"/>
    <n v="6.94"/>
    <x v="0"/>
    <s v="Full-Time"/>
    <d v="2021-01-01T00:00:00"/>
    <d v="2021-03-31T00:00:00"/>
    <n v="489000"/>
    <s v="Pune"/>
    <s v="Maharashtra"/>
    <x v="2"/>
    <s v="India"/>
  </r>
  <r>
    <s v="EX00496"/>
    <s v="ARV01474"/>
    <s v="Srinivas Rao"/>
    <x v="0"/>
    <x v="3"/>
    <s v="Senior Customer Support Executive"/>
    <d v="2022-06-20T00:00:00"/>
    <d v="2023-04-03T00:00:00"/>
    <x v="352"/>
    <x v="5"/>
    <n v="2023"/>
    <x v="0"/>
    <s v="No"/>
    <n v="0"/>
    <n v="1"/>
    <x v="0"/>
    <s v="Career"/>
    <x v="2"/>
    <s v="Exited"/>
    <n v="4.32"/>
    <x v="2"/>
    <s v="Full-Time"/>
    <d v="2022-06-20T00:00:00"/>
    <d v="2023-03-31T00:00:00"/>
    <n v="415000"/>
    <s v="Bengaluru"/>
    <s v="Karnataka"/>
    <x v="0"/>
    <s v="India"/>
  </r>
  <r>
    <s v="EX00497"/>
    <s v="ARV00656"/>
    <s v="Gurleen Kaur"/>
    <x v="1"/>
    <x v="6"/>
    <s v="Regional Sales Manager"/>
    <d v="2020-03-27T00:00:00"/>
    <d v="2023-04-03T00:00:00"/>
    <x v="353"/>
    <x v="6"/>
    <n v="2023"/>
    <x v="0"/>
    <s v="No"/>
    <n v="0"/>
    <n v="1"/>
    <x v="0"/>
    <s v="Career"/>
    <x v="2"/>
    <s v="Exited"/>
    <n v="6.55"/>
    <x v="0"/>
    <s v="Full-Time"/>
    <d v="2021-01-01T00:00:00"/>
    <d v="2021-03-31T00:00:00"/>
    <n v="2116000"/>
    <s v="Gurugram"/>
    <s v="Haryana"/>
    <x v="1"/>
    <s v="India"/>
  </r>
  <r>
    <s v="EX00498"/>
    <s v="ARV01097"/>
    <s v="Aswin Iyer"/>
    <x v="0"/>
    <x v="3"/>
    <s v="Customer Support Executive"/>
    <d v="2021-05-17T00:00:00"/>
    <d v="2023-04-03T00:00:00"/>
    <x v="352"/>
    <x v="5"/>
    <n v="2023"/>
    <x v="0"/>
    <s v="Yes"/>
    <n v="1"/>
    <n v="1"/>
    <x v="5"/>
    <s v="Personal"/>
    <x v="3"/>
    <s v="Exited"/>
    <n v="5.41"/>
    <x v="0"/>
    <s v="Full-Time"/>
    <d v="2021-05-17T00:00:00"/>
    <d v="2022-03-31T00:00:00"/>
    <n v="211000"/>
    <s v="Chennai"/>
    <s v="Tamil Nadu"/>
    <x v="0"/>
    <s v="India"/>
  </r>
  <r>
    <s v="EX00499"/>
    <s v="ARV00881"/>
    <s v="Lalit Shukla"/>
    <x v="0"/>
    <x v="2"/>
    <s v="Engineering Manager"/>
    <d v="2020-09-14T00:00:00"/>
    <d v="2023-04-06T00:00:00"/>
    <x v="354"/>
    <x v="4"/>
    <n v="2023"/>
    <x v="0"/>
    <s v="No"/>
    <n v="0"/>
    <n v="1"/>
    <x v="0"/>
    <s v="Career"/>
    <x v="2"/>
    <s v="Exited"/>
    <n v="6.08"/>
    <x v="0"/>
    <s v="Full-Time"/>
    <d v="2021-01-01T00:00:00"/>
    <d v="2021-03-31T00:00:00"/>
    <n v="2869000"/>
    <s v="Pune"/>
    <s v="Maharashtra"/>
    <x v="2"/>
    <s v="India"/>
  </r>
  <r>
    <s v="EX00500"/>
    <s v="ARV01459"/>
    <s v="Gokul Chandrasekaran"/>
    <x v="0"/>
    <x v="2"/>
    <s v="Software Engineer"/>
    <d v="2022-05-09T00:00:00"/>
    <d v="2023-04-11T00:00:00"/>
    <x v="355"/>
    <x v="5"/>
    <n v="2023"/>
    <x v="0"/>
    <s v="No"/>
    <n v="0"/>
    <n v="1"/>
    <x v="5"/>
    <s v="Personal"/>
    <x v="2"/>
    <s v="Exited"/>
    <n v="4.4400000000000004"/>
    <x v="2"/>
    <s v="Full-Time"/>
    <d v="2022-05-09T00:00:00"/>
    <d v="2023-03-31T00:00:00"/>
    <n v="862000"/>
    <s v="Chennai"/>
    <s v="Tamil Nadu"/>
    <x v="0"/>
    <s v="India"/>
  </r>
  <r>
    <s v="EX00501"/>
    <s v="ARV00080"/>
    <s v="Rizwan Khan"/>
    <x v="0"/>
    <x v="8"/>
    <s v="Lead - FP&amp;A"/>
    <d v="2017-05-19T00:00:00"/>
    <d v="2023-04-16T00:00:00"/>
    <x v="334"/>
    <x v="2"/>
    <n v="2023"/>
    <x v="1"/>
    <s v="No"/>
    <n v="0"/>
    <n v="0"/>
    <x v="12"/>
    <s v="Conduct"/>
    <x v="4"/>
    <s v="Exited"/>
    <n v="9.41"/>
    <x v="0"/>
    <s v="Full-Time"/>
    <d v="2021-01-01T00:00:00"/>
    <d v="2021-03-31T00:00:00"/>
    <n v="1566000"/>
    <s v="Bengaluru"/>
    <s v="Karnataka"/>
    <x v="0"/>
    <s v="India"/>
  </r>
  <r>
    <s v="EX00502"/>
    <s v="ARV01098"/>
    <s v="Shubham Arora"/>
    <x v="0"/>
    <x v="7"/>
    <s v="Automation Test Engineer"/>
    <d v="2021-06-16T00:00:00"/>
    <d v="2023-04-20T00:00:00"/>
    <x v="356"/>
    <x v="2"/>
    <n v="2023"/>
    <x v="1"/>
    <s v="No"/>
    <n v="0"/>
    <n v="0"/>
    <x v="12"/>
    <s v="Conduct"/>
    <x v="2"/>
    <s v="Exited"/>
    <n v="5.33"/>
    <x v="0"/>
    <s v="Contract"/>
    <d v="2021-06-16T00:00:00"/>
    <d v="2022-03-31T00:00:00"/>
    <n v="418000"/>
    <s v="Pune"/>
    <s v="Maharashtra"/>
    <x v="2"/>
    <s v="India"/>
  </r>
  <r>
    <s v="EX00503"/>
    <s v="ARV01101"/>
    <s v="Tushar Pawar"/>
    <x v="0"/>
    <x v="3"/>
    <s v="Customer Support Executive"/>
    <d v="2021-06-23T00:00:00"/>
    <d v="2023-04-20T00:00:00"/>
    <x v="357"/>
    <x v="4"/>
    <n v="2023"/>
    <x v="0"/>
    <s v="No"/>
    <n v="0"/>
    <n v="1"/>
    <x v="4"/>
    <s v="Work Environment"/>
    <x v="2"/>
    <s v="Exited"/>
    <n v="5.31"/>
    <x v="0"/>
    <s v="Full-Time"/>
    <d v="2021-06-23T00:00:00"/>
    <d v="2022-03-31T00:00:00"/>
    <n v="238000"/>
    <s v="Pune"/>
    <s v="Maharashtra"/>
    <x v="2"/>
    <s v="India"/>
  </r>
  <r>
    <s v="EX00504"/>
    <s v="ARV00452"/>
    <s v="Madhavi Goud"/>
    <x v="1"/>
    <x v="3"/>
    <s v="Manager - Customer Support"/>
    <d v="2019-08-30T00:00:00"/>
    <d v="2023-04-21T00:00:00"/>
    <x v="358"/>
    <x v="6"/>
    <n v="2023"/>
    <x v="0"/>
    <s v="Yes"/>
    <n v="1"/>
    <n v="1"/>
    <x v="1"/>
    <s v="Compensation"/>
    <x v="5"/>
    <s v="Exited"/>
    <n v="7.13"/>
    <x v="0"/>
    <s v="Full-Time"/>
    <d v="2021-01-01T00:00:00"/>
    <d v="2021-03-31T00:00:00"/>
    <n v="1122000"/>
    <s v="Hyderabad"/>
    <s v="Telangana"/>
    <x v="0"/>
    <s v="India"/>
  </r>
  <r>
    <s v="EX00505"/>
    <s v="ARV00766"/>
    <s v="Swapnil Deshpande"/>
    <x v="0"/>
    <x v="2"/>
    <s v="Senior Software Engineer"/>
    <d v="2020-06-19T00:00:00"/>
    <d v="2023-04-21T00:00:00"/>
    <x v="359"/>
    <x v="5"/>
    <n v="2023"/>
    <x v="0"/>
    <s v="Yes"/>
    <n v="1"/>
    <n v="1"/>
    <x v="0"/>
    <s v="Career"/>
    <x v="3"/>
    <s v="Exited"/>
    <n v="6.32"/>
    <x v="0"/>
    <s v="Full-Time"/>
    <d v="2021-01-01T00:00:00"/>
    <d v="2021-03-31T00:00:00"/>
    <n v="636000"/>
    <s v="Bengaluru"/>
    <s v="Karnataka"/>
    <x v="0"/>
    <s v="India"/>
  </r>
  <r>
    <s v="EX00506"/>
    <s v="ARV00767"/>
    <s v="Tanya Dubey"/>
    <x v="1"/>
    <x v="9"/>
    <s v="IT Support Associate"/>
    <d v="2020-06-19T00:00:00"/>
    <d v="2023-04-24T00:00:00"/>
    <x v="360"/>
    <x v="5"/>
    <n v="2023"/>
    <x v="0"/>
    <s v="No"/>
    <n v="0"/>
    <n v="1"/>
    <x v="0"/>
    <s v="Career"/>
    <x v="2"/>
    <s v="Exited"/>
    <n v="6.32"/>
    <x v="0"/>
    <s v="Full-Time"/>
    <d v="2021-01-01T00:00:00"/>
    <d v="2021-03-31T00:00:00"/>
    <n v="346000"/>
    <s v="Pune"/>
    <s v="Maharashtra"/>
    <x v="2"/>
    <s v="India"/>
  </r>
  <r>
    <s v="EX00507"/>
    <s v="ARV00067"/>
    <s v="Aishwarya Raghavan"/>
    <x v="1"/>
    <x v="3"/>
    <s v="Senior Customer Success Manager"/>
    <d v="2016-12-29T00:00:00"/>
    <d v="2023-04-25T00:00:00"/>
    <x v="361"/>
    <x v="2"/>
    <n v="2023"/>
    <x v="1"/>
    <s v="No"/>
    <n v="0"/>
    <n v="0"/>
    <x v="10"/>
    <s v="Conduct"/>
    <x v="4"/>
    <s v="Exited"/>
    <n v="9.7899999999999991"/>
    <x v="0"/>
    <s v="Full-Time"/>
    <d v="2021-01-01T00:00:00"/>
    <d v="2021-03-31T00:00:00"/>
    <n v="1172000"/>
    <s v="Chennai"/>
    <s v="Tamil Nadu"/>
    <x v="0"/>
    <s v="India"/>
  </r>
  <r>
    <s v="EX00508"/>
    <s v="ARV01131"/>
    <s v="Lokesh Kamath"/>
    <x v="0"/>
    <x v="5"/>
    <s v="Associate Data Analyst"/>
    <d v="2021-08-02T00:00:00"/>
    <d v="2023-04-28T00:00:00"/>
    <x v="362"/>
    <x v="5"/>
    <n v="2023"/>
    <x v="0"/>
    <s v="No"/>
    <n v="0"/>
    <n v="1"/>
    <x v="4"/>
    <s v="Work Environment"/>
    <x v="4"/>
    <s v="Exited"/>
    <n v="5.2"/>
    <x v="0"/>
    <s v="Full-Time"/>
    <d v="2021-08-02T00:00:00"/>
    <d v="2022-03-31T00:00:00"/>
    <n v="333000"/>
    <s v="Hyderabad"/>
    <s v="Telangana"/>
    <x v="0"/>
    <s v="India"/>
  </r>
  <r>
    <s v="EX00509"/>
    <s v="ARV00225"/>
    <s v="Harjot Sandhu"/>
    <x v="0"/>
    <x v="2"/>
    <s v="Lead Software Engineer"/>
    <d v="2018-09-11T00:00:00"/>
    <d v="2023-04-30T00:00:00"/>
    <x v="363"/>
    <x v="2"/>
    <n v="2023"/>
    <x v="1"/>
    <s v="No"/>
    <n v="0"/>
    <n v="0"/>
    <x v="10"/>
    <s v="Conduct"/>
    <x v="4"/>
    <s v="Exited"/>
    <n v="8.09"/>
    <x v="0"/>
    <s v="Full-Time"/>
    <d v="2021-01-01T00:00:00"/>
    <d v="2021-03-31T00:00:00"/>
    <n v="1956000"/>
    <s v="Gurugram"/>
    <s v="Haryana"/>
    <x v="1"/>
    <s v="India"/>
  </r>
  <r>
    <s v="EX00510"/>
    <s v="ARV01523"/>
    <s v="Sravani Raju"/>
    <x v="1"/>
    <x v="7"/>
    <s v="Associate QA Engineer"/>
    <d v="2022-07-19T00:00:00"/>
    <d v="2023-05-02T00:00:00"/>
    <x v="364"/>
    <x v="6"/>
    <n v="2023"/>
    <x v="0"/>
    <s v="No"/>
    <n v="0"/>
    <n v="1"/>
    <x v="1"/>
    <s v="Compensation"/>
    <x v="2"/>
    <s v="Exited"/>
    <n v="4.24"/>
    <x v="2"/>
    <s v="Full-Time"/>
    <d v="2022-07-19T00:00:00"/>
    <d v="2023-03-31T00:00:00"/>
    <n v="296000"/>
    <s v="Chennai"/>
    <s v="Tamil Nadu"/>
    <x v="0"/>
    <s v="India"/>
  </r>
  <r>
    <s v="EX00511"/>
    <s v="ARV00019"/>
    <s v="Nikita Jha"/>
    <x v="1"/>
    <x v="2"/>
    <s v="Engineering Manager"/>
    <d v="2014-12-16T00:00:00"/>
    <d v="2023-05-02T00:00:00"/>
    <x v="365"/>
    <x v="6"/>
    <n v="2023"/>
    <x v="0"/>
    <s v="Yes"/>
    <n v="1"/>
    <n v="1"/>
    <x v="0"/>
    <s v="Career"/>
    <x v="5"/>
    <s v="Exited"/>
    <n v="11.83"/>
    <x v="1"/>
    <s v="Full-Time"/>
    <d v="2021-01-01T00:00:00"/>
    <d v="2021-03-31T00:00:00"/>
    <n v="2812000"/>
    <s v="Noida"/>
    <s v="Uttar Pradesh"/>
    <x v="1"/>
    <s v="India"/>
  </r>
  <r>
    <s v="EX00512"/>
    <s v="ARV01717"/>
    <s v="Afreen Rahman"/>
    <x v="1"/>
    <x v="5"/>
    <s v="Data Analyst"/>
    <d v="2023-02-23T00:00:00"/>
    <d v="2023-05-08T00:00:00"/>
    <x v="366"/>
    <x v="6"/>
    <n v="2023"/>
    <x v="0"/>
    <s v="No"/>
    <n v="0"/>
    <n v="1"/>
    <x v="0"/>
    <s v="Career"/>
    <x v="0"/>
    <s v="Exited"/>
    <n v="3.64"/>
    <x v="2"/>
    <s v="Full-Time"/>
    <d v="2023-02-23T00:00:00"/>
    <d v="2023-07-07T00:00:00"/>
    <n v="698000"/>
    <s v="Gurugram"/>
    <s v="Haryana"/>
    <x v="1"/>
    <s v="India"/>
  </r>
  <r>
    <s v="EX00513"/>
    <s v="ARV00802"/>
    <s v="Parth Bhosale"/>
    <x v="0"/>
    <x v="2"/>
    <s v="Software Engineer"/>
    <d v="2020-07-16T00:00:00"/>
    <d v="2023-05-09T00:00:00"/>
    <x v="367"/>
    <x v="5"/>
    <n v="2023"/>
    <x v="0"/>
    <s v="No"/>
    <n v="0"/>
    <n v="1"/>
    <x v="1"/>
    <s v="Compensation"/>
    <x v="2"/>
    <s v="Exited"/>
    <n v="6.25"/>
    <x v="0"/>
    <s v="Full-Time"/>
    <d v="2021-01-01T00:00:00"/>
    <d v="2021-03-31T00:00:00"/>
    <n v="567000"/>
    <s v="Pune"/>
    <s v="Maharashtra"/>
    <x v="2"/>
    <s v="India"/>
  </r>
  <r>
    <s v="EX00514"/>
    <s v="ARV01236"/>
    <s v="Raghav Chauhan"/>
    <x v="0"/>
    <x v="7"/>
    <s v="Senior SDET"/>
    <d v="2021-11-15T00:00:00"/>
    <d v="2023-05-11T00:00:00"/>
    <x v="368"/>
    <x v="5"/>
    <n v="2023"/>
    <x v="0"/>
    <s v="No"/>
    <n v="0"/>
    <n v="1"/>
    <x v="1"/>
    <s v="Compensation"/>
    <x v="1"/>
    <s v="Exited"/>
    <n v="4.92"/>
    <x v="2"/>
    <s v="Full-Time"/>
    <d v="2021-11-15T00:00:00"/>
    <d v="2023-03-31T00:00:00"/>
    <n v="1022000"/>
    <s v="Gurugram"/>
    <s v="Haryana"/>
    <x v="1"/>
    <s v="India"/>
  </r>
  <r>
    <s v="EX00515"/>
    <s v="ARV00239"/>
    <s v="Yash Negi"/>
    <x v="0"/>
    <x v="6"/>
    <s v="Key Account Manager"/>
    <d v="2018-10-11T00:00:00"/>
    <d v="2023-05-11T00:00:00"/>
    <x v="369"/>
    <x v="7"/>
    <n v="2023"/>
    <x v="0"/>
    <s v="No"/>
    <n v="0"/>
    <n v="1"/>
    <x v="1"/>
    <s v="Compensation"/>
    <x v="2"/>
    <s v="Exited"/>
    <n v="8.01"/>
    <x v="0"/>
    <s v="Full-Time"/>
    <d v="2021-01-01T00:00:00"/>
    <d v="2021-03-31T00:00:00"/>
    <n v="1492000"/>
    <s v="Pune"/>
    <s v="Maharashtra"/>
    <x v="2"/>
    <s v="India"/>
  </r>
  <r>
    <s v="EX00516"/>
    <s v="ARV00323"/>
    <s v="Shivam Dixit"/>
    <x v="0"/>
    <x v="8"/>
    <s v="Senior Accountant"/>
    <d v="2019-02-22T00:00:00"/>
    <d v="2023-05-15T00:00:00"/>
    <x v="370"/>
    <x v="5"/>
    <n v="2023"/>
    <x v="0"/>
    <s v="No"/>
    <n v="0"/>
    <n v="1"/>
    <x v="0"/>
    <s v="Career"/>
    <x v="2"/>
    <s v="Exited"/>
    <n v="7.64"/>
    <x v="0"/>
    <s v="Full-Time"/>
    <d v="2021-01-01T00:00:00"/>
    <d v="2021-03-31T00:00:00"/>
    <n v="736000"/>
    <s v="Hyderabad"/>
    <s v="Telangana"/>
    <x v="0"/>
    <s v="India"/>
  </r>
  <r>
    <s v="EX00517"/>
    <s v="ARV01100"/>
    <s v="Akash Tripathi"/>
    <x v="0"/>
    <x v="2"/>
    <s v="Software Engineer"/>
    <d v="2021-06-07T00:00:00"/>
    <d v="2023-05-18T00:00:00"/>
    <x v="367"/>
    <x v="5"/>
    <n v="2023"/>
    <x v="0"/>
    <s v="No"/>
    <n v="0"/>
    <n v="1"/>
    <x v="7"/>
    <s v="Education"/>
    <x v="2"/>
    <s v="Exited"/>
    <n v="5.36"/>
    <x v="0"/>
    <s v="Full-Time"/>
    <d v="2021-06-07T00:00:00"/>
    <d v="2022-03-31T00:00:00"/>
    <n v="650000"/>
    <s v="Pune"/>
    <s v="Maharashtra"/>
    <x v="2"/>
    <s v="India"/>
  </r>
  <r>
    <s v="EX00518"/>
    <s v="ARV00479"/>
    <s v="Pooja Natarajan"/>
    <x v="1"/>
    <x v="7"/>
    <s v="QA Engineer"/>
    <d v="2019-10-07T00:00:00"/>
    <d v="2023-05-18T00:00:00"/>
    <x v="371"/>
    <x v="6"/>
    <n v="2023"/>
    <x v="0"/>
    <s v="No"/>
    <n v="0"/>
    <n v="1"/>
    <x v="9"/>
    <s v="Personal"/>
    <x v="2"/>
    <s v="Exited"/>
    <n v="7.02"/>
    <x v="0"/>
    <s v="Full-Time"/>
    <d v="2021-01-01T00:00:00"/>
    <d v="2021-03-31T00:00:00"/>
    <n v="441000"/>
    <s v="Hyderabad"/>
    <s v="Telangana"/>
    <x v="0"/>
    <s v="India"/>
  </r>
  <r>
    <s v="EX00519"/>
    <s v="ARV01667"/>
    <s v="Prashant Shukla"/>
    <x v="0"/>
    <x v="5"/>
    <s v="Analytics Manager"/>
    <d v="2022-12-19T00:00:00"/>
    <d v="2023-05-22T00:00:00"/>
    <x v="372"/>
    <x v="7"/>
    <n v="2023"/>
    <x v="0"/>
    <s v="No"/>
    <n v="0"/>
    <n v="1"/>
    <x v="5"/>
    <s v="Personal"/>
    <x v="0"/>
    <s v="Exited"/>
    <n v="3.82"/>
    <x v="2"/>
    <s v="Full-Time"/>
    <d v="2022-12-19T00:00:00"/>
    <d v="2023-08-20T00:00:00"/>
    <n v="3818000"/>
    <s v="Pune"/>
    <s v="Maharashtra"/>
    <x v="2"/>
    <s v="India"/>
  </r>
  <r>
    <s v="EX00520"/>
    <s v="ARV01320"/>
    <s v="Pawan Chaudhary"/>
    <x v="0"/>
    <x v="3"/>
    <s v="Senior Customer Support Executive"/>
    <d v="2022-01-13T00:00:00"/>
    <d v="2023-06-05T00:00:00"/>
    <x v="373"/>
    <x v="6"/>
    <n v="2023"/>
    <x v="0"/>
    <s v="Yes"/>
    <n v="1"/>
    <n v="1"/>
    <x v="7"/>
    <s v="Education"/>
    <x v="3"/>
    <s v="Exited"/>
    <n v="4.75"/>
    <x v="2"/>
    <s v="Full-Time"/>
    <d v="2022-01-13T00:00:00"/>
    <d v="2023-03-31T00:00:00"/>
    <n v="409000"/>
    <s v="Gurugram"/>
    <s v="Haryana"/>
    <x v="1"/>
    <s v="India"/>
  </r>
  <r>
    <s v="EX00521"/>
    <s v="ARV00405"/>
    <s v="Gurpreet Grewal"/>
    <x v="0"/>
    <x v="2"/>
    <s v="Senior Software Engineer"/>
    <d v="2019-07-02T00:00:00"/>
    <d v="2023-06-07T00:00:00"/>
    <x v="374"/>
    <x v="6"/>
    <n v="2023"/>
    <x v="0"/>
    <s v="Yes"/>
    <n v="1"/>
    <n v="1"/>
    <x v="4"/>
    <s v="Work Environment"/>
    <x v="5"/>
    <s v="Exited"/>
    <n v="7.29"/>
    <x v="0"/>
    <s v="Full-Time"/>
    <d v="2021-01-01T00:00:00"/>
    <d v="2021-03-31T00:00:00"/>
    <n v="550000"/>
    <s v="Pune"/>
    <s v="Maharashtra"/>
    <x v="2"/>
    <s v="India"/>
  </r>
  <r>
    <s v="EX00522"/>
    <s v="ARV00879"/>
    <s v="Poonam Rastogi"/>
    <x v="1"/>
    <x v="2"/>
    <s v="Software Engineer - Frontend"/>
    <d v="2020-09-10T00:00:00"/>
    <d v="2023-06-09T00:00:00"/>
    <x v="375"/>
    <x v="6"/>
    <n v="2023"/>
    <x v="0"/>
    <s v="No"/>
    <n v="0"/>
    <n v="1"/>
    <x v="2"/>
    <s v="Work Environment"/>
    <x v="2"/>
    <s v="Exited"/>
    <n v="6.09"/>
    <x v="0"/>
    <s v="Full-Time"/>
    <d v="2021-01-01T00:00:00"/>
    <d v="2021-03-31T00:00:00"/>
    <n v="568000"/>
    <s v="Bengaluru"/>
    <s v="Karnataka"/>
    <x v="0"/>
    <s v="India"/>
  </r>
  <r>
    <s v="EX00523"/>
    <s v="ARV01729"/>
    <s v="Vishnu Raghavan"/>
    <x v="0"/>
    <x v="2"/>
    <s v="Associate Software Engineer"/>
    <d v="2023-03-07T00:00:00"/>
    <d v="2023-06-12T00:00:00"/>
    <x v="376"/>
    <x v="7"/>
    <n v="2023"/>
    <x v="0"/>
    <s v="No"/>
    <n v="0"/>
    <n v="1"/>
    <x v="5"/>
    <s v="Personal"/>
    <x v="0"/>
    <s v="Exited"/>
    <n v="3.61"/>
    <x v="2"/>
    <s v="Full-Time"/>
    <d v="2023-03-07T00:00:00"/>
    <d v="2023-08-11T00:00:00"/>
    <n v="389000"/>
    <s v="Chennai"/>
    <s v="Tamil Nadu"/>
    <x v="0"/>
    <s v="India"/>
  </r>
  <r>
    <s v="EX00524"/>
    <s v="ARV01220"/>
    <s v="Harjot Bajwa"/>
    <x v="0"/>
    <x v="7"/>
    <s v="QA Lead"/>
    <d v="2021-10-18T00:00:00"/>
    <d v="2023-06-13T00:00:00"/>
    <x v="377"/>
    <x v="8"/>
    <n v="2023"/>
    <x v="0"/>
    <s v="No"/>
    <n v="0"/>
    <n v="1"/>
    <x v="1"/>
    <s v="Compensation"/>
    <x v="2"/>
    <s v="Exited"/>
    <n v="4.99"/>
    <x v="2"/>
    <s v="Full-Time"/>
    <d v="2021-10-18T00:00:00"/>
    <d v="2023-03-31T00:00:00"/>
    <n v="1622000"/>
    <s v="Gurugram"/>
    <s v="Haryana"/>
    <x v="1"/>
    <s v="India"/>
  </r>
  <r>
    <s v="EX00525"/>
    <s v="ARV00152"/>
    <s v="Pritam Bhattacharya"/>
    <x v="0"/>
    <x v="3"/>
    <s v="Senior Customer Success Manager"/>
    <d v="2018-03-16T00:00:00"/>
    <d v="2023-06-14T00:00:00"/>
    <x v="378"/>
    <x v="5"/>
    <n v="2023"/>
    <x v="1"/>
    <s v="No"/>
    <n v="0"/>
    <n v="0"/>
    <x v="14"/>
    <s v="Business Decision"/>
    <x v="2"/>
    <s v="Exited"/>
    <n v="8.58"/>
    <x v="0"/>
    <s v="Full-Time"/>
    <d v="2021-01-01T00:00:00"/>
    <d v="2021-03-31T00:00:00"/>
    <n v="967000"/>
    <s v="Noida"/>
    <s v="Uttar Pradesh"/>
    <x v="1"/>
    <s v="India"/>
  </r>
  <r>
    <s v="EX00526"/>
    <s v="ARV01674"/>
    <s v="Tanmay Bhattacharya"/>
    <x v="0"/>
    <x v="4"/>
    <s v="Marketing Lead - Demand Generation"/>
    <d v="2023-01-02T00:00:00"/>
    <d v="2023-06-14T00:00:00"/>
    <x v="378"/>
    <x v="5"/>
    <n v="2023"/>
    <x v="1"/>
    <s v="No"/>
    <n v="0"/>
    <n v="0"/>
    <x v="14"/>
    <s v="Business Decision"/>
    <x v="0"/>
    <s v="Exited"/>
    <n v="3.78"/>
    <x v="2"/>
    <s v="Full-Time"/>
    <d v="2023-01-02T00:00:00"/>
    <d v="2023-06-30T00:00:00"/>
    <n v="1878000"/>
    <s v="Noida"/>
    <s v="Uttar Pradesh"/>
    <x v="1"/>
    <s v="India"/>
  </r>
  <r>
    <s v="EX00527"/>
    <s v="ARV00539"/>
    <s v="Akash Gupta"/>
    <x v="0"/>
    <x v="2"/>
    <s v="Lead Software Engineer"/>
    <d v="2019-12-09T00:00:00"/>
    <d v="2023-06-14T00:00:00"/>
    <x v="378"/>
    <x v="5"/>
    <n v="2023"/>
    <x v="1"/>
    <s v="No"/>
    <n v="0"/>
    <n v="0"/>
    <x v="14"/>
    <s v="Business Decision"/>
    <x v="1"/>
    <s v="Exited"/>
    <n v="6.85"/>
    <x v="0"/>
    <s v="Full-Time"/>
    <d v="2021-01-01T00:00:00"/>
    <d v="2021-03-31T00:00:00"/>
    <n v="1650000"/>
    <s v="Bengaluru"/>
    <s v="Karnataka"/>
    <x v="0"/>
    <s v="India"/>
  </r>
  <r>
    <s v="EX00528"/>
    <s v="ARV00110"/>
    <s v="Abhilash Murthy"/>
    <x v="0"/>
    <x v="6"/>
    <s v="Account Manager"/>
    <d v="2017-09-25T00:00:00"/>
    <d v="2023-06-14T00:00:00"/>
    <x v="378"/>
    <x v="5"/>
    <n v="2023"/>
    <x v="1"/>
    <s v="No"/>
    <n v="0"/>
    <n v="0"/>
    <x v="14"/>
    <s v="Business Decision"/>
    <x v="4"/>
    <s v="Exited"/>
    <n v="9.06"/>
    <x v="0"/>
    <s v="Full-Time"/>
    <d v="2021-01-01T00:00:00"/>
    <d v="2021-03-31T00:00:00"/>
    <n v="961000"/>
    <s v="Bengaluru"/>
    <s v="Karnataka"/>
    <x v="0"/>
    <s v="India"/>
  </r>
  <r>
    <s v="EX00529"/>
    <s v="ARV00096"/>
    <s v="Hardik Desai"/>
    <x v="0"/>
    <x v="1"/>
    <s v="Lead Product Designer"/>
    <d v="2017-07-18T00:00:00"/>
    <d v="2023-06-14T00:00:00"/>
    <x v="378"/>
    <x v="5"/>
    <n v="2023"/>
    <x v="1"/>
    <s v="No"/>
    <n v="0"/>
    <n v="0"/>
    <x v="14"/>
    <s v="Business Decision"/>
    <x v="1"/>
    <s v="Exited"/>
    <n v="9.24"/>
    <x v="0"/>
    <s v="Full-Time"/>
    <d v="2021-01-01T00:00:00"/>
    <d v="2022-03-31T00:00:00"/>
    <n v="2045000"/>
    <s v="Pune"/>
    <s v="Maharashtra"/>
    <x v="2"/>
    <s v="India"/>
  </r>
  <r>
    <s v="EX00530"/>
    <s v="ARV01469"/>
    <s v="Ekta Dixit"/>
    <x v="1"/>
    <x v="1"/>
    <s v="Associate Product Manager"/>
    <d v="2022-05-02T00:00:00"/>
    <d v="2023-06-14T00:00:00"/>
    <x v="378"/>
    <x v="5"/>
    <n v="2023"/>
    <x v="1"/>
    <s v="No"/>
    <n v="0"/>
    <n v="0"/>
    <x v="14"/>
    <s v="Business Decision"/>
    <x v="2"/>
    <s v="Exited"/>
    <n v="4.46"/>
    <x v="2"/>
    <s v="Full-Time"/>
    <d v="2022-05-02T00:00:00"/>
    <d v="2023-03-31T00:00:00"/>
    <n v="744000"/>
    <s v="Noida"/>
    <s v="Uttar Pradesh"/>
    <x v="1"/>
    <s v="India"/>
  </r>
  <r>
    <s v="EX00531"/>
    <s v="ARV01680"/>
    <s v="Pritam Nayak"/>
    <x v="0"/>
    <x v="2"/>
    <s v="Software Engineer - Mobile"/>
    <d v="2023-01-30T00:00:00"/>
    <d v="2023-06-14T00:00:00"/>
    <x v="378"/>
    <x v="5"/>
    <n v="2023"/>
    <x v="1"/>
    <s v="No"/>
    <n v="0"/>
    <n v="0"/>
    <x v="14"/>
    <s v="Business Decision"/>
    <x v="0"/>
    <s v="Exited"/>
    <n v="3.71"/>
    <x v="2"/>
    <s v="Full-Time"/>
    <d v="2023-01-30T00:00:00"/>
    <d v="2023-06-30T00:00:00"/>
    <n v="796000"/>
    <s v="Bengaluru"/>
    <s v="Karnataka"/>
    <x v="0"/>
    <s v="India"/>
  </r>
  <r>
    <s v="EX00532"/>
    <s v="ARV00125"/>
    <s v="Amrit Ahluwalia"/>
    <x v="1"/>
    <x v="7"/>
    <s v="QA Lead"/>
    <d v="2017-11-27T00:00:00"/>
    <d v="2023-06-14T00:00:00"/>
    <x v="378"/>
    <x v="5"/>
    <n v="2023"/>
    <x v="1"/>
    <s v="No"/>
    <n v="0"/>
    <n v="0"/>
    <x v="14"/>
    <s v="Business Decision"/>
    <x v="1"/>
    <s v="Exited"/>
    <n v="8.8800000000000008"/>
    <x v="0"/>
    <s v="Full-Time"/>
    <d v="2021-01-01T00:00:00"/>
    <d v="2021-03-31T00:00:00"/>
    <n v="1626000"/>
    <s v="Gurugram"/>
    <s v="Haryana"/>
    <x v="1"/>
    <s v="India"/>
  </r>
  <r>
    <s v="EX00533"/>
    <s v="ARV01444"/>
    <s v="Chirag More"/>
    <x v="0"/>
    <x v="2"/>
    <s v="Software Engineer"/>
    <d v="2022-05-23T00:00:00"/>
    <d v="2023-06-14T00:00:00"/>
    <x v="378"/>
    <x v="5"/>
    <n v="2023"/>
    <x v="1"/>
    <s v="No"/>
    <n v="0"/>
    <n v="0"/>
    <x v="14"/>
    <s v="Business Decision"/>
    <x v="2"/>
    <s v="Exited"/>
    <n v="4.4000000000000004"/>
    <x v="2"/>
    <s v="Full-Time"/>
    <d v="2022-05-23T00:00:00"/>
    <d v="2023-03-31T00:00:00"/>
    <n v="763000"/>
    <s v="Pune"/>
    <s v="Maharashtra"/>
    <x v="2"/>
    <s v="India"/>
  </r>
  <r>
    <s v="EX00534"/>
    <s v="ARV01472"/>
    <s v="Pavan Murthy"/>
    <x v="0"/>
    <x v="4"/>
    <s v="Content Writer"/>
    <d v="2022-05-16T00:00:00"/>
    <d v="2023-06-14T00:00:00"/>
    <x v="378"/>
    <x v="5"/>
    <n v="2023"/>
    <x v="1"/>
    <s v="No"/>
    <n v="0"/>
    <n v="0"/>
    <x v="14"/>
    <s v="Business Decision"/>
    <x v="2"/>
    <s v="Exited"/>
    <n v="4.42"/>
    <x v="2"/>
    <s v="Full-Time"/>
    <d v="2022-05-16T00:00:00"/>
    <d v="2023-03-31T00:00:00"/>
    <n v="591000"/>
    <s v="Bengaluru"/>
    <s v="Karnataka"/>
    <x v="0"/>
    <s v="India"/>
  </r>
  <r>
    <s v="EX00535"/>
    <s v="ARV01447"/>
    <s v="Rajat Garg"/>
    <x v="0"/>
    <x v="2"/>
    <s v="Software Engineer"/>
    <d v="2022-05-23T00:00:00"/>
    <d v="2023-06-14T00:00:00"/>
    <x v="378"/>
    <x v="5"/>
    <n v="2023"/>
    <x v="1"/>
    <s v="No"/>
    <n v="0"/>
    <n v="0"/>
    <x v="14"/>
    <s v="Business Decision"/>
    <x v="2"/>
    <s v="Exited"/>
    <n v="4.4000000000000004"/>
    <x v="2"/>
    <s v="Full-Time"/>
    <d v="2022-05-23T00:00:00"/>
    <d v="2023-03-31T00:00:00"/>
    <n v="737000"/>
    <s v="Gurugram"/>
    <s v="Haryana"/>
    <x v="1"/>
    <s v="India"/>
  </r>
  <r>
    <s v="EX00536"/>
    <s v="ARV00640"/>
    <s v="Revathi Chandrasekaran"/>
    <x v="1"/>
    <x v="7"/>
    <s v="Automation Test Engineer"/>
    <d v="2020-03-12T00:00:00"/>
    <d v="2023-06-14T00:00:00"/>
    <x v="378"/>
    <x v="5"/>
    <n v="2023"/>
    <x v="1"/>
    <s v="No"/>
    <n v="0"/>
    <n v="0"/>
    <x v="14"/>
    <s v="Business Decision"/>
    <x v="1"/>
    <s v="Exited"/>
    <n v="6.59"/>
    <x v="0"/>
    <s v="Full-Time"/>
    <d v="2021-01-01T00:00:00"/>
    <d v="2021-03-31T00:00:00"/>
    <n v="544000"/>
    <s v="Bengaluru"/>
    <s v="Karnataka"/>
    <x v="0"/>
    <s v="India"/>
  </r>
  <r>
    <s v="EX00537"/>
    <s v="ARV01187"/>
    <s v="Harini Pillai"/>
    <x v="1"/>
    <x v="6"/>
    <s v="Account Manager"/>
    <d v="2021-09-06T00:00:00"/>
    <d v="2023-06-14T00:00:00"/>
    <x v="378"/>
    <x v="5"/>
    <n v="2023"/>
    <x v="1"/>
    <s v="No"/>
    <n v="0"/>
    <n v="0"/>
    <x v="14"/>
    <s v="Business Decision"/>
    <x v="2"/>
    <s v="Exited"/>
    <n v="5.1100000000000003"/>
    <x v="0"/>
    <s v="Full-Time"/>
    <d v="2021-09-06T00:00:00"/>
    <d v="2022-03-31T00:00:00"/>
    <n v="962000"/>
    <s v="Chennai"/>
    <s v="Tamil Nadu"/>
    <x v="0"/>
    <s v="India"/>
  </r>
  <r>
    <s v="EX00538"/>
    <s v="ARV00783"/>
    <s v="Raghavendra Hebbar"/>
    <x v="0"/>
    <x v="7"/>
    <s v="QA Engineer"/>
    <d v="2020-06-29T00:00:00"/>
    <d v="2023-06-14T00:00:00"/>
    <x v="378"/>
    <x v="5"/>
    <n v="2023"/>
    <x v="1"/>
    <s v="No"/>
    <n v="0"/>
    <n v="0"/>
    <x v="14"/>
    <s v="Business Decision"/>
    <x v="1"/>
    <s v="Exited"/>
    <n v="6.29"/>
    <x v="0"/>
    <s v="Full-Time"/>
    <d v="2021-01-01T00:00:00"/>
    <d v="2021-03-31T00:00:00"/>
    <n v="554000"/>
    <s v="Pune"/>
    <s v="Maharashtra"/>
    <x v="2"/>
    <s v="India"/>
  </r>
  <r>
    <s v="EX00539"/>
    <s v="ARV00025"/>
    <s v="Vishal Agarwal"/>
    <x v="0"/>
    <x v="6"/>
    <s v="Account Manager"/>
    <d v="2015-07-08T00:00:00"/>
    <d v="2023-06-14T00:00:00"/>
    <x v="378"/>
    <x v="5"/>
    <n v="2023"/>
    <x v="1"/>
    <s v="No"/>
    <n v="0"/>
    <n v="0"/>
    <x v="14"/>
    <s v="Business Decision"/>
    <x v="1"/>
    <s v="Exited"/>
    <n v="11.27"/>
    <x v="1"/>
    <s v="Full-Time"/>
    <d v="2021-01-01T00:00:00"/>
    <d v="2021-03-31T00:00:00"/>
    <n v="947000"/>
    <s v="Gurugram"/>
    <s v="Haryana"/>
    <x v="1"/>
    <s v="India"/>
  </r>
  <r>
    <s v="EX00540"/>
    <s v="ARV01577"/>
    <s v="Merlin George"/>
    <x v="1"/>
    <x v="3"/>
    <s v="Senior Technical Support Engineer"/>
    <d v="2022-09-19T00:00:00"/>
    <d v="2023-06-14T00:00:00"/>
    <x v="378"/>
    <x v="5"/>
    <n v="2023"/>
    <x v="1"/>
    <s v="No"/>
    <n v="0"/>
    <n v="0"/>
    <x v="14"/>
    <s v="Business Decision"/>
    <x v="2"/>
    <s v="Exited"/>
    <n v="4.07"/>
    <x v="2"/>
    <s v="Full-Time"/>
    <d v="2022-09-19T00:00:00"/>
    <d v="2023-03-31T00:00:00"/>
    <n v="808000"/>
    <s v="Hyderabad"/>
    <s v="Telangana"/>
    <x v="0"/>
    <s v="India"/>
  </r>
  <r>
    <s v="EX00541"/>
    <s v="ARV01598"/>
    <s v="Athira Menon"/>
    <x v="1"/>
    <x v="3"/>
    <s v="Senior Customer Support Executive"/>
    <d v="2022-10-04T00:00:00"/>
    <d v="2023-06-14T00:00:00"/>
    <x v="378"/>
    <x v="5"/>
    <n v="2023"/>
    <x v="1"/>
    <s v="No"/>
    <n v="0"/>
    <n v="0"/>
    <x v="14"/>
    <s v="Business Decision"/>
    <x v="0"/>
    <s v="Exited"/>
    <n v="4.03"/>
    <x v="2"/>
    <s v="Full-Time"/>
    <d v="2022-10-04T00:00:00"/>
    <d v="2023-06-30T00:00:00"/>
    <n v="430000"/>
    <s v="Bengaluru"/>
    <s v="Karnataka"/>
    <x v="0"/>
    <s v="India"/>
  </r>
  <r>
    <s v="EX00542"/>
    <s v="ARV01153"/>
    <s v="Kunal Gaikwad"/>
    <x v="0"/>
    <x v="2"/>
    <s v="Associate Software Engineer"/>
    <d v="2021-07-05T00:00:00"/>
    <d v="2023-06-14T00:00:00"/>
    <x v="378"/>
    <x v="5"/>
    <n v="2023"/>
    <x v="1"/>
    <s v="No"/>
    <n v="0"/>
    <n v="0"/>
    <x v="14"/>
    <s v="Business Decision"/>
    <x v="2"/>
    <s v="Exited"/>
    <n v="5.28"/>
    <x v="0"/>
    <s v="Full-Time"/>
    <d v="2021-07-05T00:00:00"/>
    <d v="2022-03-31T00:00:00"/>
    <n v="317000"/>
    <s v="Pune"/>
    <s v="Maharashtra"/>
    <x v="2"/>
    <s v="India"/>
  </r>
  <r>
    <s v="EX00543"/>
    <s v="ARV01258"/>
    <s v="Sahil Sharma"/>
    <x v="0"/>
    <x v="2"/>
    <s v="Engineering Manager"/>
    <d v="2021-11-22T00:00:00"/>
    <d v="2023-06-14T00:00:00"/>
    <x v="378"/>
    <x v="5"/>
    <n v="2023"/>
    <x v="1"/>
    <s v="No"/>
    <n v="0"/>
    <n v="0"/>
    <x v="14"/>
    <s v="Business Decision"/>
    <x v="2"/>
    <s v="Exited"/>
    <n v="4.9000000000000004"/>
    <x v="2"/>
    <s v="Full-Time"/>
    <d v="2021-11-22T00:00:00"/>
    <d v="2023-03-31T00:00:00"/>
    <n v="3559000"/>
    <s v="Pune"/>
    <s v="Maharashtra"/>
    <x v="2"/>
    <s v="India"/>
  </r>
  <r>
    <s v="EX00544"/>
    <s v="ARV01267"/>
    <s v="Tushar Bhosale"/>
    <x v="0"/>
    <x v="4"/>
    <s v="Marketing Lead - Demand Generation"/>
    <d v="2021-11-01T00:00:00"/>
    <d v="2023-06-14T00:00:00"/>
    <x v="378"/>
    <x v="5"/>
    <n v="2023"/>
    <x v="1"/>
    <s v="No"/>
    <n v="0"/>
    <n v="0"/>
    <x v="14"/>
    <s v="Business Decision"/>
    <x v="2"/>
    <s v="Exited"/>
    <n v="4.95"/>
    <x v="2"/>
    <s v="Full-Time"/>
    <d v="2021-11-01T00:00:00"/>
    <d v="2023-03-31T00:00:00"/>
    <n v="1640000"/>
    <s v="Pune"/>
    <s v="Maharashtra"/>
    <x v="2"/>
    <s v="India"/>
  </r>
  <r>
    <s v="EX00545"/>
    <s v="ARV01460"/>
    <s v="Aarav Bisht"/>
    <x v="0"/>
    <x v="3"/>
    <s v="Customer Support Executive"/>
    <d v="2022-05-16T00:00:00"/>
    <d v="2023-06-14T00:00:00"/>
    <x v="378"/>
    <x v="5"/>
    <n v="2023"/>
    <x v="1"/>
    <s v="No"/>
    <n v="0"/>
    <n v="0"/>
    <x v="14"/>
    <s v="Business Decision"/>
    <x v="2"/>
    <s v="Exited"/>
    <n v="4.42"/>
    <x v="2"/>
    <s v="Full-Time"/>
    <d v="2022-05-16T00:00:00"/>
    <d v="2023-03-31T00:00:00"/>
    <n v="241000"/>
    <s v="Chennai"/>
    <s v="Tamil Nadu"/>
    <x v="0"/>
    <s v="India"/>
  </r>
  <r>
    <s v="EX00546"/>
    <s v="ARV00481"/>
    <s v="Srinivas Bhat"/>
    <x v="0"/>
    <x v="2"/>
    <s v="Senior Software Engineer - Frontend"/>
    <d v="2019-10-07T00:00:00"/>
    <d v="2023-06-14T00:00:00"/>
    <x v="378"/>
    <x v="5"/>
    <n v="2023"/>
    <x v="1"/>
    <s v="No"/>
    <n v="0"/>
    <n v="0"/>
    <x v="14"/>
    <s v="Business Decision"/>
    <x v="2"/>
    <s v="Exited"/>
    <n v="7.02"/>
    <x v="0"/>
    <s v="Full-Time"/>
    <d v="2021-01-01T00:00:00"/>
    <d v="2021-03-31T00:00:00"/>
    <n v="1223000"/>
    <s v="Bengaluru"/>
    <s v="Karnataka"/>
    <x v="0"/>
    <s v="India"/>
  </r>
  <r>
    <s v="EX00547"/>
    <s v="ARV01541"/>
    <s v="Srinivas Yadav"/>
    <x v="0"/>
    <x v="2"/>
    <s v="Associate Software Engineer"/>
    <d v="2022-07-19T00:00:00"/>
    <d v="2023-06-14T00:00:00"/>
    <x v="378"/>
    <x v="5"/>
    <n v="2023"/>
    <x v="1"/>
    <s v="No"/>
    <n v="0"/>
    <n v="0"/>
    <x v="14"/>
    <s v="Business Decision"/>
    <x v="2"/>
    <s v="Exited"/>
    <n v="4.24"/>
    <x v="2"/>
    <s v="Full-Time"/>
    <d v="2022-07-19T00:00:00"/>
    <d v="2023-03-31T00:00:00"/>
    <n v="348000"/>
    <s v="Bengaluru"/>
    <s v="Karnataka"/>
    <x v="0"/>
    <s v="India"/>
  </r>
  <r>
    <s v="EX00548"/>
    <s v="ARV00637"/>
    <s v="Ramya Naidu"/>
    <x v="1"/>
    <x v="2"/>
    <s v="Software Engineer - Mobile"/>
    <d v="2020-03-11T00:00:00"/>
    <d v="2023-06-14T00:00:00"/>
    <x v="378"/>
    <x v="5"/>
    <n v="2023"/>
    <x v="1"/>
    <s v="No"/>
    <n v="0"/>
    <n v="0"/>
    <x v="14"/>
    <s v="Business Decision"/>
    <x v="2"/>
    <s v="Exited"/>
    <n v="6.59"/>
    <x v="0"/>
    <s v="Full-Time"/>
    <d v="2021-01-01T00:00:00"/>
    <d v="2021-03-31T00:00:00"/>
    <n v="741000"/>
    <s v="Bengaluru"/>
    <s v="Karnataka"/>
    <x v="0"/>
    <s v="India"/>
  </r>
  <r>
    <s v="EX00549"/>
    <s v="ARV00733"/>
    <s v="Debashish Mondal"/>
    <x v="0"/>
    <x v="7"/>
    <s v="Senior QA Manager"/>
    <d v="2020-06-01T00:00:00"/>
    <d v="2023-06-14T00:00:00"/>
    <x v="378"/>
    <x v="5"/>
    <n v="2023"/>
    <x v="1"/>
    <s v="No"/>
    <n v="0"/>
    <n v="0"/>
    <x v="14"/>
    <s v="Business Decision"/>
    <x v="2"/>
    <s v="Exited"/>
    <n v="6.37"/>
    <x v="0"/>
    <s v="Full-Time"/>
    <d v="2021-01-01T00:00:00"/>
    <d v="2021-03-31T00:00:00"/>
    <n v="3548000"/>
    <s v="Hyderabad"/>
    <s v="Telangana"/>
    <x v="0"/>
    <s v="India"/>
  </r>
  <r>
    <s v="EX00550"/>
    <s v="ARV00321"/>
    <s v="Chaitra Goud"/>
    <x v="1"/>
    <x v="3"/>
    <s v="Customer Success Manager"/>
    <d v="2019-02-20T00:00:00"/>
    <d v="2023-06-14T00:00:00"/>
    <x v="378"/>
    <x v="5"/>
    <n v="2023"/>
    <x v="1"/>
    <s v="No"/>
    <n v="0"/>
    <n v="0"/>
    <x v="14"/>
    <s v="Business Decision"/>
    <x v="1"/>
    <s v="Exited"/>
    <n v="7.65"/>
    <x v="0"/>
    <s v="Full-Time"/>
    <d v="2021-01-01T00:00:00"/>
    <d v="2021-03-31T00:00:00"/>
    <n v="752000"/>
    <s v="Bengaluru"/>
    <s v="Karnataka"/>
    <x v="0"/>
    <s v="India"/>
  </r>
  <r>
    <s v="EX00551"/>
    <s v="ARV01361"/>
    <s v="Tarun Tiwari"/>
    <x v="0"/>
    <x v="2"/>
    <s v="Lead Software Engineer"/>
    <d v="2022-03-03T00:00:00"/>
    <d v="2023-06-14T00:00:00"/>
    <x v="378"/>
    <x v="5"/>
    <n v="2023"/>
    <x v="1"/>
    <s v="No"/>
    <n v="0"/>
    <n v="0"/>
    <x v="14"/>
    <s v="Business Decision"/>
    <x v="2"/>
    <s v="Exited"/>
    <n v="4.62"/>
    <x v="2"/>
    <s v="Full-Time"/>
    <d v="2022-03-03T00:00:00"/>
    <d v="2023-03-31T00:00:00"/>
    <n v="2241000"/>
    <s v="Noida"/>
    <s v="Uttar Pradesh"/>
    <x v="1"/>
    <s v="India"/>
  </r>
  <r>
    <s v="EX00552"/>
    <s v="ARV01396"/>
    <s v="Darshan Chowdary"/>
    <x v="0"/>
    <x v="2"/>
    <s v="Senior Engineering Manager"/>
    <d v="2022-04-18T00:00:00"/>
    <d v="2023-06-14T00:00:00"/>
    <x v="378"/>
    <x v="5"/>
    <n v="2023"/>
    <x v="1"/>
    <s v="No"/>
    <n v="0"/>
    <n v="0"/>
    <x v="14"/>
    <s v="Business Decision"/>
    <x v="1"/>
    <s v="Exited"/>
    <n v="4.49"/>
    <x v="2"/>
    <s v="Full-Time"/>
    <d v="2022-04-18T00:00:00"/>
    <d v="2023-03-31T00:00:00"/>
    <n v="5506000"/>
    <s v="Bengaluru"/>
    <s v="Karnataka"/>
    <x v="0"/>
    <s v="India"/>
  </r>
  <r>
    <s v="EX00553"/>
    <s v="ARV01240"/>
    <s v="Srinivas Acharya"/>
    <x v="0"/>
    <x v="1"/>
    <s v="Product Analyst"/>
    <d v="2021-11-25T00:00:00"/>
    <d v="2023-06-14T00:00:00"/>
    <x v="378"/>
    <x v="5"/>
    <n v="2023"/>
    <x v="1"/>
    <s v="No"/>
    <n v="0"/>
    <n v="0"/>
    <x v="14"/>
    <s v="Business Decision"/>
    <x v="2"/>
    <s v="Exited"/>
    <n v="4.8899999999999997"/>
    <x v="2"/>
    <s v="Full-Time"/>
    <d v="2021-11-25T00:00:00"/>
    <d v="2023-03-31T00:00:00"/>
    <n v="420000"/>
    <s v="Hyderabad"/>
    <s v="Telangana"/>
    <x v="0"/>
    <s v="India"/>
  </r>
  <r>
    <s v="EX00554"/>
    <s v="ARV00327"/>
    <s v="Vartika Ahuja"/>
    <x v="1"/>
    <x v="5"/>
    <s v="Lead Data Engineer"/>
    <d v="2019-03-04T00:00:00"/>
    <d v="2023-06-14T00:00:00"/>
    <x v="378"/>
    <x v="5"/>
    <n v="2023"/>
    <x v="1"/>
    <s v="No"/>
    <n v="0"/>
    <n v="0"/>
    <x v="14"/>
    <s v="Business Decision"/>
    <x v="2"/>
    <s v="Exited"/>
    <n v="7.62"/>
    <x v="0"/>
    <s v="Full-Time"/>
    <d v="2021-01-01T00:00:00"/>
    <d v="2021-03-31T00:00:00"/>
    <n v="1688000"/>
    <s v="Hyderabad"/>
    <s v="Telangana"/>
    <x v="0"/>
    <s v="India"/>
  </r>
  <r>
    <s v="EX00555"/>
    <s v="ARV00993"/>
    <s v="Sowmya Naidu"/>
    <x v="1"/>
    <x v="10"/>
    <s v="HR Operations Associate"/>
    <d v="2021-02-08T00:00:00"/>
    <d v="2023-06-14T00:00:00"/>
    <x v="379"/>
    <x v="6"/>
    <n v="2023"/>
    <x v="0"/>
    <s v="No"/>
    <n v="0"/>
    <n v="1"/>
    <x v="1"/>
    <s v="Compensation"/>
    <x v="2"/>
    <s v="Exited"/>
    <n v="5.68"/>
    <x v="0"/>
    <s v="Full-Time"/>
    <d v="2021-02-08T00:00:00"/>
    <d v="2022-03-31T00:00:00"/>
    <n v="310000"/>
    <s v="Pune"/>
    <s v="Maharashtra"/>
    <x v="2"/>
    <s v="India"/>
  </r>
  <r>
    <s v="EX00556"/>
    <s v="ARV01549"/>
    <s v="Arvind Nair"/>
    <x v="0"/>
    <x v="2"/>
    <s v="Associate Software Engineer"/>
    <d v="2022-07-05T00:00:00"/>
    <d v="2023-06-14T00:00:00"/>
    <x v="380"/>
    <x v="6"/>
    <n v="2023"/>
    <x v="0"/>
    <s v="No"/>
    <n v="0"/>
    <n v="1"/>
    <x v="7"/>
    <s v="Education"/>
    <x v="2"/>
    <s v="Exited"/>
    <n v="4.28"/>
    <x v="2"/>
    <s v="Full-Time"/>
    <d v="2022-07-05T00:00:00"/>
    <d v="2023-03-31T00:00:00"/>
    <n v="348000"/>
    <s v="Hyderabad"/>
    <s v="Telangana"/>
    <x v="0"/>
    <s v="India"/>
  </r>
  <r>
    <s v="EX00557"/>
    <s v="ARV01763"/>
    <s v="Raghav Yadav"/>
    <x v="0"/>
    <x v="5"/>
    <s v="Data Analyst"/>
    <d v="2023-05-04T00:00:00"/>
    <d v="2023-06-14T00:00:00"/>
    <x v="381"/>
    <x v="5"/>
    <n v="2023"/>
    <x v="1"/>
    <s v="No"/>
    <n v="0"/>
    <n v="0"/>
    <x v="3"/>
    <s v="Performance"/>
    <x v="0"/>
    <s v="Exited"/>
    <n v="3.45"/>
    <x v="2"/>
    <s v="Full-Time"/>
    <d v="2023-05-04T00:00:00"/>
    <d v="2023-06-29T00:00:00"/>
    <n v="955000"/>
    <s v="Pune"/>
    <s v="Maharashtra"/>
    <x v="2"/>
    <s v="India"/>
  </r>
  <r>
    <s v="EX00558"/>
    <s v="ARV00933"/>
    <s v="Akash Gupta"/>
    <x v="0"/>
    <x v="3"/>
    <s v="Customer Support Executive"/>
    <d v="2020-10-12T00:00:00"/>
    <d v="2023-06-14T00:00:00"/>
    <x v="378"/>
    <x v="5"/>
    <n v="2023"/>
    <x v="1"/>
    <s v="No"/>
    <n v="0"/>
    <n v="0"/>
    <x v="14"/>
    <s v="Business Decision"/>
    <x v="2"/>
    <s v="Exited"/>
    <n v="6.01"/>
    <x v="0"/>
    <s v="Full-Time"/>
    <d v="2021-01-01T00:00:00"/>
    <d v="2022-03-31T00:00:00"/>
    <n v="222000"/>
    <s v="Pune"/>
    <s v="Maharashtra"/>
    <x v="2"/>
    <s v="India"/>
  </r>
  <r>
    <s v="EX00559"/>
    <s v="ARV00376"/>
    <s v="Anjali Bhatia"/>
    <x v="1"/>
    <x v="2"/>
    <s v="Technical Lead - Frontend"/>
    <d v="2019-05-15T00:00:00"/>
    <d v="2023-06-14T00:00:00"/>
    <x v="378"/>
    <x v="5"/>
    <n v="2023"/>
    <x v="1"/>
    <s v="No"/>
    <n v="0"/>
    <n v="0"/>
    <x v="14"/>
    <s v="Business Decision"/>
    <x v="1"/>
    <s v="Exited"/>
    <n v="7.42"/>
    <x v="0"/>
    <s v="Full-Time"/>
    <d v="2021-01-01T00:00:00"/>
    <d v="2021-03-31T00:00:00"/>
    <n v="2187000"/>
    <s v="Bengaluru"/>
    <s v="Karnataka"/>
    <x v="0"/>
    <s v="India"/>
  </r>
  <r>
    <s v="EX00560"/>
    <s v="ARV01214"/>
    <s v="Payel Mondal"/>
    <x v="1"/>
    <x v="3"/>
    <s v="Technical Support Engineer"/>
    <d v="2021-10-18T00:00:00"/>
    <d v="2023-06-14T00:00:00"/>
    <x v="378"/>
    <x v="5"/>
    <n v="2023"/>
    <x v="1"/>
    <s v="No"/>
    <n v="0"/>
    <n v="0"/>
    <x v="14"/>
    <s v="Business Decision"/>
    <x v="1"/>
    <s v="Exited"/>
    <n v="4.99"/>
    <x v="2"/>
    <s v="Full-Time"/>
    <d v="2021-10-18T00:00:00"/>
    <d v="2023-03-31T00:00:00"/>
    <n v="457000"/>
    <s v="Bengaluru"/>
    <s v="Karnataka"/>
    <x v="0"/>
    <s v="India"/>
  </r>
  <r>
    <s v="EX00561"/>
    <s v="ARV00247"/>
    <s v="Prasenjit Mohanty"/>
    <x v="0"/>
    <x v="2"/>
    <s v="Software Engineer - Mobile"/>
    <d v="2018-10-30T00:00:00"/>
    <d v="2023-06-14T00:00:00"/>
    <x v="378"/>
    <x v="5"/>
    <n v="2023"/>
    <x v="1"/>
    <s v="No"/>
    <n v="0"/>
    <n v="0"/>
    <x v="14"/>
    <s v="Business Decision"/>
    <x v="2"/>
    <s v="Exited"/>
    <n v="7.96"/>
    <x v="0"/>
    <s v="Full-Time"/>
    <d v="2021-01-01T00:00:00"/>
    <d v="2021-03-31T00:00:00"/>
    <n v="685000"/>
    <s v="Hyderabad"/>
    <s v="Telangana"/>
    <x v="0"/>
    <s v="India"/>
  </r>
  <r>
    <s v="EX00562"/>
    <s v="ARV01453"/>
    <s v="Yamini Shetty"/>
    <x v="1"/>
    <x v="6"/>
    <s v="Business Development Executive"/>
    <d v="2022-05-16T00:00:00"/>
    <d v="2023-06-14T00:00:00"/>
    <x v="378"/>
    <x v="5"/>
    <n v="2023"/>
    <x v="1"/>
    <s v="No"/>
    <n v="0"/>
    <n v="0"/>
    <x v="14"/>
    <s v="Business Decision"/>
    <x v="2"/>
    <s v="Exited"/>
    <n v="4.42"/>
    <x v="2"/>
    <s v="Full-Time"/>
    <d v="2022-05-16T00:00:00"/>
    <d v="2023-03-31T00:00:00"/>
    <n v="601000"/>
    <s v="Pune"/>
    <s v="Maharashtra"/>
    <x v="2"/>
    <s v="India"/>
  </r>
  <r>
    <s v="EX00563"/>
    <s v="ARV01501"/>
    <s v="Akshay Parekh"/>
    <x v="0"/>
    <x v="7"/>
    <s v="Associate QA Engineer"/>
    <d v="2022-07-05T00:00:00"/>
    <d v="2023-06-14T00:00:00"/>
    <x v="378"/>
    <x v="5"/>
    <n v="2023"/>
    <x v="1"/>
    <s v="No"/>
    <n v="0"/>
    <n v="0"/>
    <x v="14"/>
    <s v="Business Decision"/>
    <x v="2"/>
    <s v="Exited"/>
    <n v="4.28"/>
    <x v="2"/>
    <s v="Full-Time"/>
    <d v="2022-07-05T00:00:00"/>
    <d v="2023-03-31T00:00:00"/>
    <n v="296000"/>
    <s v="Bengaluru"/>
    <s v="Karnataka"/>
    <x v="0"/>
    <s v="India"/>
  </r>
  <r>
    <s v="EX00564"/>
    <s v="ARV01524"/>
    <s v="Manasi Patil"/>
    <x v="1"/>
    <x v="2"/>
    <s v="Associate Software Engineer"/>
    <d v="2022-08-02T00:00:00"/>
    <d v="2023-06-14T00:00:00"/>
    <x v="378"/>
    <x v="5"/>
    <n v="2023"/>
    <x v="1"/>
    <s v="No"/>
    <n v="0"/>
    <n v="0"/>
    <x v="14"/>
    <s v="Business Decision"/>
    <x v="2"/>
    <s v="Exited"/>
    <n v="4.2"/>
    <x v="2"/>
    <s v="Full-Time"/>
    <d v="2022-08-02T00:00:00"/>
    <d v="2023-03-31T00:00:00"/>
    <n v="348000"/>
    <s v="Pune"/>
    <s v="Maharashtra"/>
    <x v="2"/>
    <s v="India"/>
  </r>
  <r>
    <s v="EX00565"/>
    <s v="ARV01389"/>
    <s v="Ajith Menon"/>
    <x v="0"/>
    <x v="2"/>
    <s v="Senior Software Engineer - Mobile"/>
    <d v="2022-04-04T00:00:00"/>
    <d v="2023-06-14T00:00:00"/>
    <x v="378"/>
    <x v="5"/>
    <n v="2023"/>
    <x v="1"/>
    <s v="No"/>
    <n v="0"/>
    <n v="0"/>
    <x v="14"/>
    <s v="Business Decision"/>
    <x v="2"/>
    <s v="Exited"/>
    <n v="4.53"/>
    <x v="2"/>
    <s v="Full-Time"/>
    <d v="2022-04-04T00:00:00"/>
    <d v="2023-03-31T00:00:00"/>
    <n v="1413000"/>
    <s v="Chennai"/>
    <s v="Tamil Nadu"/>
    <x v="0"/>
    <s v="India"/>
  </r>
  <r>
    <s v="EX00566"/>
    <s v="ARV00981"/>
    <s v="Devesh Mittal"/>
    <x v="0"/>
    <x v="2"/>
    <s v="Software Engineer"/>
    <d v="2021-01-25T00:00:00"/>
    <d v="2023-06-14T00:00:00"/>
    <x v="378"/>
    <x v="5"/>
    <n v="2023"/>
    <x v="1"/>
    <s v="No"/>
    <n v="0"/>
    <n v="0"/>
    <x v="14"/>
    <s v="Business Decision"/>
    <x v="2"/>
    <s v="Exited"/>
    <n v="5.72"/>
    <x v="0"/>
    <s v="Full-Time"/>
    <d v="2021-01-25T00:00:00"/>
    <d v="2022-03-31T00:00:00"/>
    <n v="734000"/>
    <s v="Bengaluru"/>
    <s v="Karnataka"/>
    <x v="0"/>
    <s v="India"/>
  </r>
  <r>
    <s v="EX00567"/>
    <s v="ARV01158"/>
    <s v="Aravind Venkataraman"/>
    <x v="0"/>
    <x v="2"/>
    <s v="Associate Software Engineer"/>
    <d v="2021-08-02T00:00:00"/>
    <d v="2023-06-14T00:00:00"/>
    <x v="378"/>
    <x v="5"/>
    <n v="2023"/>
    <x v="1"/>
    <s v="No"/>
    <n v="0"/>
    <n v="0"/>
    <x v="14"/>
    <s v="Business Decision"/>
    <x v="2"/>
    <s v="Exited"/>
    <n v="5.2"/>
    <x v="0"/>
    <s v="Full-Time"/>
    <d v="2021-08-02T00:00:00"/>
    <d v="2022-03-31T00:00:00"/>
    <n v="317000"/>
    <s v="Chennai"/>
    <s v="Tamil Nadu"/>
    <x v="0"/>
    <s v="India"/>
  </r>
  <r>
    <s v="EX00568"/>
    <s v="ARV00058"/>
    <s v="Praveen Goud"/>
    <x v="0"/>
    <x v="7"/>
    <s v="Senior QA Engineer"/>
    <d v="2016-10-06T00:00:00"/>
    <d v="2023-06-14T00:00:00"/>
    <x v="378"/>
    <x v="5"/>
    <n v="2023"/>
    <x v="1"/>
    <s v="No"/>
    <n v="0"/>
    <n v="0"/>
    <x v="14"/>
    <s v="Business Decision"/>
    <x v="2"/>
    <s v="Exited"/>
    <n v="10.02"/>
    <x v="1"/>
    <s v="Full-Time"/>
    <d v="2021-01-01T00:00:00"/>
    <d v="2021-03-31T00:00:00"/>
    <n v="1034000"/>
    <s v="Bengaluru"/>
    <s v="Karnataka"/>
    <x v="0"/>
    <s v="India"/>
  </r>
  <r>
    <s v="EX00569"/>
    <s v="ARV00386"/>
    <s v="Anthony Abraham"/>
    <x v="0"/>
    <x v="7"/>
    <s v="Senior SDET"/>
    <d v="2019-06-04T00:00:00"/>
    <d v="2023-06-14T00:00:00"/>
    <x v="378"/>
    <x v="5"/>
    <n v="2023"/>
    <x v="1"/>
    <s v="No"/>
    <n v="0"/>
    <n v="0"/>
    <x v="14"/>
    <s v="Business Decision"/>
    <x v="1"/>
    <s v="Exited"/>
    <n v="7.36"/>
    <x v="0"/>
    <s v="Full-Time"/>
    <d v="2021-01-01T00:00:00"/>
    <d v="2021-03-31T00:00:00"/>
    <n v="1029000"/>
    <s v="Pune"/>
    <s v="Maharashtra"/>
    <x v="2"/>
    <s v="India"/>
  </r>
  <r>
    <s v="EX00570"/>
    <s v="ARV00240"/>
    <s v="Madhavi Kamath"/>
    <x v="1"/>
    <x v="7"/>
    <s v="Senior SDET"/>
    <d v="2018-10-15T00:00:00"/>
    <d v="2023-06-14T00:00:00"/>
    <x v="378"/>
    <x v="5"/>
    <n v="2023"/>
    <x v="1"/>
    <s v="No"/>
    <n v="0"/>
    <n v="0"/>
    <x v="14"/>
    <s v="Business Decision"/>
    <x v="2"/>
    <s v="Exited"/>
    <n v="8"/>
    <x v="0"/>
    <s v="Full-Time"/>
    <d v="2021-01-01T00:00:00"/>
    <d v="2021-03-31T00:00:00"/>
    <n v="805000"/>
    <s v="Bengaluru"/>
    <s v="Karnataka"/>
    <x v="0"/>
    <s v="India"/>
  </r>
  <r>
    <s v="EX00571"/>
    <s v="ARV00422"/>
    <s v="Saurabh Khanna"/>
    <x v="0"/>
    <x v="4"/>
    <s v="Digital Marketing Executive"/>
    <d v="2019-07-24T00:00:00"/>
    <d v="2023-06-14T00:00:00"/>
    <x v="378"/>
    <x v="5"/>
    <n v="2023"/>
    <x v="1"/>
    <s v="No"/>
    <n v="0"/>
    <n v="0"/>
    <x v="14"/>
    <s v="Business Decision"/>
    <x v="2"/>
    <s v="Exited"/>
    <n v="7.23"/>
    <x v="0"/>
    <s v="Full-Time"/>
    <d v="2021-01-01T00:00:00"/>
    <d v="2021-03-31T00:00:00"/>
    <n v="609000"/>
    <s v="Bengaluru"/>
    <s v="Karnataka"/>
    <x v="0"/>
    <s v="India"/>
  </r>
  <r>
    <s v="EX00572"/>
    <s v="ARV00258"/>
    <s v="Megha Bhardwaj"/>
    <x v="1"/>
    <x v="6"/>
    <s v="Business Development Executive"/>
    <d v="2018-11-20T00:00:00"/>
    <d v="2023-06-14T00:00:00"/>
    <x v="378"/>
    <x v="5"/>
    <n v="2023"/>
    <x v="1"/>
    <s v="No"/>
    <n v="0"/>
    <n v="0"/>
    <x v="14"/>
    <s v="Business Decision"/>
    <x v="1"/>
    <s v="Exited"/>
    <n v="7.9"/>
    <x v="0"/>
    <s v="Full-Time"/>
    <d v="2021-01-01T00:00:00"/>
    <d v="2021-03-31T00:00:00"/>
    <n v="486000"/>
    <s v="Noida"/>
    <s v="Uttar Pradesh"/>
    <x v="1"/>
    <s v="India"/>
  </r>
  <r>
    <s v="EX00573"/>
    <s v="ARV01324"/>
    <s v="Joseph Pinto"/>
    <x v="0"/>
    <x v="6"/>
    <s v="Business Development Executive"/>
    <d v="2022-01-03T00:00:00"/>
    <d v="2023-06-14T00:00:00"/>
    <x v="378"/>
    <x v="5"/>
    <n v="2023"/>
    <x v="1"/>
    <s v="No"/>
    <n v="0"/>
    <n v="0"/>
    <x v="14"/>
    <s v="Business Decision"/>
    <x v="1"/>
    <s v="Exited"/>
    <n v="4.78"/>
    <x v="2"/>
    <s v="Full-Time"/>
    <d v="2022-01-03T00:00:00"/>
    <d v="2023-03-31T00:00:00"/>
    <n v="673000"/>
    <s v="Bengaluru"/>
    <s v="Karnataka"/>
    <x v="0"/>
    <s v="India"/>
  </r>
  <r>
    <s v="EX00574"/>
    <s v="ARV00779"/>
    <s v="Arnab Mohanty"/>
    <x v="0"/>
    <x v="3"/>
    <s v="Customer Support Executive"/>
    <d v="2020-06-25T00:00:00"/>
    <d v="2023-06-19T00:00:00"/>
    <x v="382"/>
    <x v="7"/>
    <n v="2023"/>
    <x v="0"/>
    <s v="No"/>
    <n v="0"/>
    <n v="1"/>
    <x v="4"/>
    <s v="Work Environment"/>
    <x v="2"/>
    <s v="Exited"/>
    <n v="6.3"/>
    <x v="0"/>
    <s v="Full-Time"/>
    <d v="2021-01-01T00:00:00"/>
    <d v="2021-03-31T00:00:00"/>
    <n v="200000"/>
    <s v="Pune"/>
    <s v="Maharashtra"/>
    <x v="2"/>
    <s v="India"/>
  </r>
  <r>
    <s v="EX00575"/>
    <s v="ARV00891"/>
    <s v="Nazia Shaikh"/>
    <x v="1"/>
    <x v="7"/>
    <s v="QA Lead"/>
    <d v="2020-09-17T00:00:00"/>
    <d v="2023-06-19T00:00:00"/>
    <x v="383"/>
    <x v="6"/>
    <n v="2023"/>
    <x v="0"/>
    <s v="No"/>
    <n v="0"/>
    <n v="1"/>
    <x v="1"/>
    <s v="Compensation"/>
    <x v="1"/>
    <s v="Exited"/>
    <n v="6.07"/>
    <x v="0"/>
    <s v="Full-Time"/>
    <d v="2021-01-01T00:00:00"/>
    <d v="2021-03-31T00:00:00"/>
    <n v="1305000"/>
    <s v="Noida"/>
    <s v="Uttar Pradesh"/>
    <x v="1"/>
    <s v="India"/>
  </r>
  <r>
    <s v="EX00576"/>
    <s v="ARV01650"/>
    <s v="Amrit Kaur"/>
    <x v="1"/>
    <x v="6"/>
    <s v="Key Account Manager"/>
    <d v="2022-12-26T00:00:00"/>
    <d v="2023-06-20T00:00:00"/>
    <x v="384"/>
    <x v="8"/>
    <n v="2023"/>
    <x v="0"/>
    <s v="No"/>
    <n v="0"/>
    <n v="1"/>
    <x v="9"/>
    <s v="Personal"/>
    <x v="0"/>
    <s v="Exited"/>
    <n v="3.8"/>
    <x v="2"/>
    <s v="Full-Time"/>
    <d v="2022-12-26T00:00:00"/>
    <d v="2023-09-18T00:00:00"/>
    <n v="1864000"/>
    <s v="Gurugram"/>
    <s v="Haryana"/>
    <x v="1"/>
    <s v="India"/>
  </r>
  <r>
    <s v="EX00577"/>
    <s v="ARV00371"/>
    <s v="Mayank Tiwari"/>
    <x v="0"/>
    <x v="2"/>
    <s v="Technical Lead - Frontend"/>
    <d v="2019-05-13T00:00:00"/>
    <d v="2023-06-20T00:00:00"/>
    <x v="384"/>
    <x v="8"/>
    <n v="2023"/>
    <x v="0"/>
    <s v="No"/>
    <n v="0"/>
    <n v="1"/>
    <x v="1"/>
    <s v="Compensation"/>
    <x v="2"/>
    <s v="Exited"/>
    <n v="7.43"/>
    <x v="0"/>
    <s v="Full-Time"/>
    <d v="2021-01-01T00:00:00"/>
    <d v="2021-03-31T00:00:00"/>
    <n v="1573000"/>
    <s v="Pune"/>
    <s v="Maharashtra"/>
    <x v="2"/>
    <s v="India"/>
  </r>
  <r>
    <s v="EX00578"/>
    <s v="ARV01051"/>
    <s v="Keerthana Nair"/>
    <x v="1"/>
    <x v="3"/>
    <s v="Customer Support Executive"/>
    <d v="2021-04-19T00:00:00"/>
    <d v="2023-06-26T00:00:00"/>
    <x v="385"/>
    <x v="7"/>
    <n v="2023"/>
    <x v="0"/>
    <s v="No"/>
    <n v="0"/>
    <n v="1"/>
    <x v="9"/>
    <s v="Personal"/>
    <x v="2"/>
    <s v="Exited"/>
    <n v="5.49"/>
    <x v="0"/>
    <s v="Full-Time"/>
    <d v="2021-04-19T00:00:00"/>
    <d v="2022-03-31T00:00:00"/>
    <n v="250000"/>
    <s v="Chennai"/>
    <s v="Tamil Nadu"/>
    <x v="0"/>
    <s v="India"/>
  </r>
  <r>
    <s v="EX00579"/>
    <s v="ARV00797"/>
    <s v="Anand Subramanian"/>
    <x v="0"/>
    <x v="7"/>
    <s v="Senior QA Manager"/>
    <d v="2020-07-13T00:00:00"/>
    <d v="2023-06-26T00:00:00"/>
    <x v="386"/>
    <x v="8"/>
    <n v="2023"/>
    <x v="0"/>
    <s v="Yes"/>
    <n v="1"/>
    <n v="1"/>
    <x v="2"/>
    <s v="Work Environment"/>
    <x v="3"/>
    <s v="Exited"/>
    <n v="6.26"/>
    <x v="0"/>
    <s v="Full-Time"/>
    <d v="2021-01-01T00:00:00"/>
    <d v="2021-03-31T00:00:00"/>
    <n v="2250000"/>
    <s v="Bengaluru"/>
    <s v="Karnataka"/>
    <x v="0"/>
    <s v="India"/>
  </r>
  <r>
    <s v="EX00580"/>
    <s v="ARV00628"/>
    <s v="Sreeja Ganguly"/>
    <x v="1"/>
    <x v="3"/>
    <s v="Technical Support Engineer"/>
    <d v="2020-03-02T00:00:00"/>
    <d v="2023-06-26T00:00:00"/>
    <x v="385"/>
    <x v="7"/>
    <n v="2023"/>
    <x v="0"/>
    <s v="Yes"/>
    <n v="1"/>
    <n v="1"/>
    <x v="0"/>
    <s v="Career"/>
    <x v="3"/>
    <s v="Exited"/>
    <n v="6.62"/>
    <x v="0"/>
    <s v="Full-Time"/>
    <d v="2021-01-01T00:00:00"/>
    <d v="2021-03-31T00:00:00"/>
    <n v="464000"/>
    <s v="Bengaluru"/>
    <s v="Karnataka"/>
    <x v="0"/>
    <s v="India"/>
  </r>
  <r>
    <s v="EX00581"/>
    <s v="ARV01234"/>
    <s v="Ashwin Chandrasekaran"/>
    <x v="0"/>
    <x v="1"/>
    <s v="UI/UX Designer"/>
    <d v="2021-11-15T00:00:00"/>
    <d v="2023-06-27T00:00:00"/>
    <x v="387"/>
    <x v="7"/>
    <n v="2023"/>
    <x v="0"/>
    <s v="No"/>
    <n v="0"/>
    <n v="1"/>
    <x v="0"/>
    <s v="Career"/>
    <x v="1"/>
    <s v="Exited"/>
    <n v="4.92"/>
    <x v="2"/>
    <s v="Full-Time"/>
    <d v="2021-11-15T00:00:00"/>
    <d v="2023-03-31T00:00:00"/>
    <n v="541000"/>
    <s v="Hyderabad"/>
    <s v="Telangana"/>
    <x v="0"/>
    <s v="India"/>
  </r>
  <r>
    <s v="EX00582"/>
    <s v="ARV00749"/>
    <s v="Asif Ali"/>
    <x v="0"/>
    <x v="2"/>
    <s v="Lead Software Engineer"/>
    <d v="2020-06-08T00:00:00"/>
    <d v="2023-07-04T00:00:00"/>
    <x v="377"/>
    <x v="8"/>
    <n v="2023"/>
    <x v="0"/>
    <s v="No"/>
    <n v="0"/>
    <n v="1"/>
    <x v="0"/>
    <s v="Career"/>
    <x v="1"/>
    <s v="Exited"/>
    <n v="6.35"/>
    <x v="0"/>
    <s v="Full-Time"/>
    <d v="2021-01-01T00:00:00"/>
    <d v="2021-03-31T00:00:00"/>
    <n v="1768000"/>
    <s v="Bengaluru"/>
    <s v="Karnataka"/>
    <x v="0"/>
    <s v="India"/>
  </r>
  <r>
    <s v="EX00583"/>
    <s v="ARV00629"/>
    <s v="Sindhu Venkataraman"/>
    <x v="1"/>
    <x v="3"/>
    <s v="Senior Customer Support Executive"/>
    <d v="2020-03-02T00:00:00"/>
    <d v="2023-07-05T00:00:00"/>
    <x v="388"/>
    <x v="8"/>
    <n v="2023"/>
    <x v="0"/>
    <s v="Yes"/>
    <n v="1"/>
    <n v="1"/>
    <x v="2"/>
    <s v="Work Environment"/>
    <x v="5"/>
    <s v="Exited"/>
    <n v="6.62"/>
    <x v="0"/>
    <s v="Full-Time"/>
    <d v="2021-01-01T00:00:00"/>
    <d v="2021-03-31T00:00:00"/>
    <n v="398000"/>
    <s v="Chennai"/>
    <s v="Tamil Nadu"/>
    <x v="0"/>
    <s v="India"/>
  </r>
  <r>
    <s v="EX00584"/>
    <s v="ARV00787"/>
    <s v="Prabhu Ramachandran"/>
    <x v="0"/>
    <x v="7"/>
    <s v="Senior SDET"/>
    <d v="2020-07-03T00:00:00"/>
    <d v="2023-07-06T00:00:00"/>
    <x v="389"/>
    <x v="8"/>
    <n v="2023"/>
    <x v="0"/>
    <s v="Yes"/>
    <n v="1"/>
    <n v="1"/>
    <x v="4"/>
    <s v="Work Environment"/>
    <x v="5"/>
    <s v="Exited"/>
    <n v="6.28"/>
    <x v="0"/>
    <s v="Full-Time"/>
    <d v="2021-01-01T00:00:00"/>
    <d v="2021-03-31T00:00:00"/>
    <n v="440000"/>
    <s v="Chennai"/>
    <s v="Tamil Nadu"/>
    <x v="0"/>
    <s v="India"/>
  </r>
  <r>
    <s v="EX00585"/>
    <s v="ARV01690"/>
    <s v="Manikandan Srinivasan"/>
    <x v="0"/>
    <x v="7"/>
    <s v="Senior SDET"/>
    <d v="2023-01-02T00:00:00"/>
    <d v="2023-07-09T00:00:00"/>
    <x v="390"/>
    <x v="6"/>
    <n v="2023"/>
    <x v="1"/>
    <s v="No"/>
    <n v="0"/>
    <n v="0"/>
    <x v="3"/>
    <s v="Performance"/>
    <x v="0"/>
    <s v="Exited"/>
    <n v="3.78"/>
    <x v="2"/>
    <s v="Full-Time"/>
    <d v="2023-01-02T00:00:00"/>
    <d v="2023-07-24T00:00:00"/>
    <n v="1348000"/>
    <s v="Bengaluru"/>
    <s v="Karnataka"/>
    <x v="0"/>
    <s v="India"/>
  </r>
  <r>
    <s v="EX00586"/>
    <s v="ARV01338"/>
    <s v="Aarav Yadav"/>
    <x v="0"/>
    <x v="0"/>
    <s v="Admin Executive"/>
    <d v="2022-02-07T00:00:00"/>
    <d v="2023-07-10T00:00:00"/>
    <x v="391"/>
    <x v="7"/>
    <n v="2023"/>
    <x v="0"/>
    <s v="No"/>
    <n v="0"/>
    <n v="1"/>
    <x v="7"/>
    <s v="Education"/>
    <x v="1"/>
    <s v="Exited"/>
    <n v="4.6900000000000004"/>
    <x v="2"/>
    <s v="Full-Time"/>
    <d v="2022-02-07T00:00:00"/>
    <d v="2023-03-31T00:00:00"/>
    <n v="190000"/>
    <s v="Noida"/>
    <s v="Uttar Pradesh"/>
    <x v="1"/>
    <s v="India"/>
  </r>
  <r>
    <s v="EX00587"/>
    <s v="ARV01697"/>
    <s v="Charu Gupta"/>
    <x v="1"/>
    <x v="3"/>
    <s v="Customer Support Executive"/>
    <d v="2023-01-17T00:00:00"/>
    <d v="2023-07-17T00:00:00"/>
    <x v="387"/>
    <x v="7"/>
    <n v="2023"/>
    <x v="0"/>
    <s v="No"/>
    <n v="0"/>
    <n v="1"/>
    <x v="2"/>
    <s v="Work Environment"/>
    <x v="0"/>
    <s v="Exited"/>
    <n v="3.74"/>
    <x v="2"/>
    <s v="Full-Time"/>
    <d v="2023-01-17T00:00:00"/>
    <d v="2023-08-26T00:00:00"/>
    <n v="251000"/>
    <s v="Bengaluru"/>
    <s v="Karnataka"/>
    <x v="0"/>
    <s v="India"/>
  </r>
  <r>
    <s v="EX00588"/>
    <s v="ARV01476"/>
    <s v="Javed Hussain"/>
    <x v="0"/>
    <x v="3"/>
    <s v="Customer Support Executive"/>
    <d v="2022-06-06T00:00:00"/>
    <d v="2023-07-19T00:00:00"/>
    <x v="392"/>
    <x v="8"/>
    <n v="2023"/>
    <x v="0"/>
    <s v="Yes"/>
    <n v="1"/>
    <n v="1"/>
    <x v="0"/>
    <s v="Career"/>
    <x v="3"/>
    <s v="Exited"/>
    <n v="4.3600000000000003"/>
    <x v="2"/>
    <s v="Full-Time"/>
    <d v="2022-06-06T00:00:00"/>
    <d v="2023-03-31T00:00:00"/>
    <n v="245000"/>
    <s v="Bengaluru"/>
    <s v="Karnataka"/>
    <x v="0"/>
    <s v="India"/>
  </r>
  <r>
    <s v="EX00589"/>
    <s v="ARV01463"/>
    <s v="Yusuf Rahman"/>
    <x v="0"/>
    <x v="4"/>
    <s v="Digital Marketing Executive"/>
    <d v="2022-05-02T00:00:00"/>
    <d v="2023-07-21T00:00:00"/>
    <x v="393"/>
    <x v="8"/>
    <n v="2023"/>
    <x v="0"/>
    <s v="No"/>
    <n v="0"/>
    <n v="1"/>
    <x v="7"/>
    <s v="Education"/>
    <x v="2"/>
    <s v="Exited"/>
    <n v="4.46"/>
    <x v="2"/>
    <s v="Full-Time"/>
    <d v="2022-05-02T00:00:00"/>
    <d v="2023-03-31T00:00:00"/>
    <n v="638000"/>
    <s v="Pune"/>
    <s v="Maharashtra"/>
    <x v="2"/>
    <s v="India"/>
  </r>
  <r>
    <s v="EX00590"/>
    <s v="ARV01111"/>
    <s v="Pradeep Ramachandran"/>
    <x v="0"/>
    <x v="3"/>
    <s v="Customer Support Executive"/>
    <d v="2021-06-14T00:00:00"/>
    <d v="2023-07-24T00:00:00"/>
    <x v="394"/>
    <x v="8"/>
    <n v="2023"/>
    <x v="0"/>
    <s v="Yes"/>
    <n v="1"/>
    <n v="1"/>
    <x v="7"/>
    <s v="Education"/>
    <x v="3"/>
    <s v="Exited"/>
    <n v="5.34"/>
    <x v="0"/>
    <s v="Full-Time"/>
    <d v="2021-06-14T00:00:00"/>
    <d v="2022-03-31T00:00:00"/>
    <n v="205000"/>
    <s v="Chennai"/>
    <s v="Tamil Nadu"/>
    <x v="0"/>
    <s v="India"/>
  </r>
  <r>
    <s v="EX00591"/>
    <s v="ARV01129"/>
    <s v="Shivani Sethi"/>
    <x v="1"/>
    <x v="2"/>
    <s v="Associate Software Engineer"/>
    <d v="2021-07-05T00:00:00"/>
    <d v="2023-07-26T00:00:00"/>
    <x v="380"/>
    <x v="6"/>
    <n v="2023"/>
    <x v="1"/>
    <s v="No"/>
    <n v="0"/>
    <n v="0"/>
    <x v="10"/>
    <s v="Conduct"/>
    <x v="3"/>
    <s v="Exited"/>
    <n v="5.28"/>
    <x v="0"/>
    <s v="Full-Time"/>
    <d v="2021-07-05T00:00:00"/>
    <d v="2022-03-31T00:00:00"/>
    <n v="317000"/>
    <s v="Noida"/>
    <s v="Uttar Pradesh"/>
    <x v="1"/>
    <s v="India"/>
  </r>
  <r>
    <s v="EX00592"/>
    <s v="ARV01449"/>
    <s v="Navya Murthy"/>
    <x v="1"/>
    <x v="3"/>
    <s v="Team Lead - Customer Support"/>
    <d v="2022-05-04T00:00:00"/>
    <d v="2023-07-26T00:00:00"/>
    <x v="380"/>
    <x v="6"/>
    <n v="2023"/>
    <x v="1"/>
    <s v="No"/>
    <n v="0"/>
    <n v="0"/>
    <x v="10"/>
    <s v="Conduct"/>
    <x v="2"/>
    <s v="Exited"/>
    <n v="4.45"/>
    <x v="2"/>
    <s v="Full-Time"/>
    <d v="2022-05-04T00:00:00"/>
    <d v="2023-03-31T00:00:00"/>
    <n v="1220000"/>
    <s v="Bengaluru"/>
    <s v="Karnataka"/>
    <x v="0"/>
    <s v="India"/>
  </r>
  <r>
    <s v="EX00593"/>
    <s v="ARV01745"/>
    <s v="Akshay Agarwal"/>
    <x v="0"/>
    <x v="8"/>
    <s v="Financial Analyst"/>
    <d v="2023-04-10T00:00:00"/>
    <d v="2023-07-28T00:00:00"/>
    <x v="395"/>
    <x v="8"/>
    <n v="2023"/>
    <x v="0"/>
    <s v="No"/>
    <n v="0"/>
    <n v="1"/>
    <x v="5"/>
    <s v="Personal"/>
    <x v="0"/>
    <s v="Exited"/>
    <n v="3.52"/>
    <x v="2"/>
    <s v="Full-Time"/>
    <d v="2023-04-10T00:00:00"/>
    <d v="2023-09-01T00:00:00"/>
    <n v="479000"/>
    <s v="Bengaluru"/>
    <s v="Karnataka"/>
    <x v="0"/>
    <s v="India"/>
  </r>
  <r>
    <s v="EX00594"/>
    <s v="ARV01590"/>
    <s v="Anusha Kumar"/>
    <x v="1"/>
    <x v="3"/>
    <s v="Customer Support Executive"/>
    <d v="2022-10-03T00:00:00"/>
    <d v="2023-08-02T00:00:00"/>
    <x v="396"/>
    <x v="9"/>
    <n v="2023"/>
    <x v="0"/>
    <s v="No"/>
    <n v="0"/>
    <n v="1"/>
    <x v="7"/>
    <s v="Education"/>
    <x v="0"/>
    <s v="Exited"/>
    <n v="4.03"/>
    <x v="2"/>
    <s v="Full-Time"/>
    <d v="2022-10-03T00:00:00"/>
    <d v="2023-10-01T00:00:00"/>
    <n v="260000"/>
    <s v="Hyderabad"/>
    <s v="Telangana"/>
    <x v="0"/>
    <s v="India"/>
  </r>
  <r>
    <s v="EX00595"/>
    <s v="ARV00874"/>
    <s v="Abhishek Malhotra"/>
    <x v="0"/>
    <x v="2"/>
    <s v="Associate Software Engineer"/>
    <d v="2020-09-07T00:00:00"/>
    <d v="2023-08-07T00:00:00"/>
    <x v="397"/>
    <x v="9"/>
    <n v="2023"/>
    <x v="0"/>
    <s v="No"/>
    <n v="0"/>
    <n v="1"/>
    <x v="5"/>
    <s v="Personal"/>
    <x v="2"/>
    <s v="Exited"/>
    <n v="6.1"/>
    <x v="0"/>
    <s v="Full-Time"/>
    <d v="2021-01-01T00:00:00"/>
    <d v="2021-03-31T00:00:00"/>
    <n v="398000"/>
    <s v="Noida"/>
    <s v="Uttar Pradesh"/>
    <x v="1"/>
    <s v="India"/>
  </r>
  <r>
    <s v="EX00596"/>
    <s v="ARV01734"/>
    <s v="Sreejith Chandrasekaran"/>
    <x v="0"/>
    <x v="2"/>
    <s v="Senior Software Engineer - Mobile"/>
    <d v="2023-03-27T00:00:00"/>
    <d v="2023-08-09T00:00:00"/>
    <x v="398"/>
    <x v="8"/>
    <n v="2023"/>
    <x v="0"/>
    <s v="No"/>
    <n v="0"/>
    <n v="1"/>
    <x v="8"/>
    <s v="Personal"/>
    <x v="0"/>
    <s v="Exited"/>
    <n v="3.55"/>
    <x v="2"/>
    <s v="Full-Time"/>
    <d v="2023-03-27T00:00:00"/>
    <d v="2023-09-29T00:00:00"/>
    <n v="1497000"/>
    <s v="Bengaluru"/>
    <s v="Karnataka"/>
    <x v="0"/>
    <s v="India"/>
  </r>
  <r>
    <s v="EX00597"/>
    <s v="ARV01297"/>
    <s v="Anand Murugan"/>
    <x v="0"/>
    <x v="3"/>
    <s v="Senior Customer Support Executive"/>
    <d v="2021-12-10T00:00:00"/>
    <d v="2023-08-09T00:00:00"/>
    <x v="399"/>
    <x v="9"/>
    <n v="2023"/>
    <x v="0"/>
    <s v="No"/>
    <n v="0"/>
    <n v="1"/>
    <x v="5"/>
    <s v="Personal"/>
    <x v="2"/>
    <s v="Exited"/>
    <n v="4.8499999999999996"/>
    <x v="2"/>
    <s v="Full-Time"/>
    <d v="2021-12-10T00:00:00"/>
    <d v="2023-03-31T00:00:00"/>
    <n v="479000"/>
    <s v="Chennai"/>
    <s v="Tamil Nadu"/>
    <x v="0"/>
    <s v="India"/>
  </r>
  <r>
    <s v="EX00598"/>
    <s v="ARV01546"/>
    <s v="Pooja Sundaram"/>
    <x v="1"/>
    <x v="7"/>
    <s v="Associate QA Engineer"/>
    <d v="2022-07-05T00:00:00"/>
    <d v="2023-08-10T00:00:00"/>
    <x v="400"/>
    <x v="8"/>
    <n v="2023"/>
    <x v="0"/>
    <s v="No"/>
    <n v="0"/>
    <n v="1"/>
    <x v="1"/>
    <s v="Compensation"/>
    <x v="2"/>
    <s v="Exited"/>
    <n v="4.28"/>
    <x v="2"/>
    <s v="Full-Time"/>
    <d v="2022-07-05T00:00:00"/>
    <d v="2023-03-31T00:00:00"/>
    <n v="296000"/>
    <s v="Bengaluru"/>
    <s v="Karnataka"/>
    <x v="0"/>
    <s v="India"/>
  </r>
  <r>
    <s v="EX00599"/>
    <s v="ARV00478"/>
    <s v="Ashwini More"/>
    <x v="1"/>
    <x v="2"/>
    <s v="Software Engineer"/>
    <d v="2019-10-07T00:00:00"/>
    <d v="2023-08-21T00:00:00"/>
    <x v="401"/>
    <x v="9"/>
    <n v="2023"/>
    <x v="0"/>
    <s v="Yes"/>
    <n v="1"/>
    <n v="1"/>
    <x v="4"/>
    <s v="Work Environment"/>
    <x v="3"/>
    <s v="Exited"/>
    <n v="7.02"/>
    <x v="0"/>
    <s v="Full-Time"/>
    <d v="2021-01-01T00:00:00"/>
    <d v="2021-03-31T00:00:00"/>
    <n v="389000"/>
    <s v="Pune"/>
    <s v="Maharashtra"/>
    <x v="2"/>
    <s v="India"/>
  </r>
  <r>
    <s v="EX00600"/>
    <s v="ARV00585"/>
    <s v="Snehal Bhatt"/>
    <x v="1"/>
    <x v="2"/>
    <s v="Software Engineer - Mobile"/>
    <d v="2020-01-21T00:00:00"/>
    <d v="2023-08-22T00:00:00"/>
    <x v="402"/>
    <x v="9"/>
    <n v="2023"/>
    <x v="0"/>
    <s v="No"/>
    <n v="0"/>
    <n v="1"/>
    <x v="0"/>
    <s v="Career"/>
    <x v="1"/>
    <s v="Exited"/>
    <n v="6.73"/>
    <x v="0"/>
    <s v="Full-Time"/>
    <d v="2021-01-01T00:00:00"/>
    <d v="2021-03-31T00:00:00"/>
    <n v="695000"/>
    <s v="Pune"/>
    <s v="Maharashtra"/>
    <x v="2"/>
    <s v="India"/>
  </r>
  <r>
    <s v="EX00601"/>
    <s v="ARV01494"/>
    <s v="Yogesh Joshi"/>
    <x v="0"/>
    <x v="2"/>
    <s v="Senior Software Engineer"/>
    <d v="2022-06-24T00:00:00"/>
    <d v="2023-09-04T00:00:00"/>
    <x v="403"/>
    <x v="10"/>
    <n v="2023"/>
    <x v="0"/>
    <s v="No"/>
    <n v="0"/>
    <n v="1"/>
    <x v="4"/>
    <s v="Work Environment"/>
    <x v="1"/>
    <s v="Exited"/>
    <n v="4.3099999999999996"/>
    <x v="2"/>
    <s v="Full-Time"/>
    <d v="2022-06-24T00:00:00"/>
    <d v="2023-03-31T00:00:00"/>
    <n v="1384000"/>
    <s v="Bengaluru"/>
    <s v="Karnataka"/>
    <x v="0"/>
    <s v="India"/>
  </r>
  <r>
    <s v="EX00602"/>
    <s v="ARV00560"/>
    <s v="Swathi Yadav"/>
    <x v="1"/>
    <x v="5"/>
    <s v="Data Engineer"/>
    <d v="2019-12-31T00:00:00"/>
    <d v="2023-09-04T00:00:00"/>
    <x v="403"/>
    <x v="10"/>
    <n v="2023"/>
    <x v="0"/>
    <s v="No"/>
    <n v="0"/>
    <n v="1"/>
    <x v="1"/>
    <s v="Compensation"/>
    <x v="2"/>
    <s v="Exited"/>
    <n v="6.79"/>
    <x v="0"/>
    <s v="Full-Time"/>
    <d v="2021-01-01T00:00:00"/>
    <d v="2021-03-31T00:00:00"/>
    <n v="622000"/>
    <s v="Bengaluru"/>
    <s v="Karnataka"/>
    <x v="0"/>
    <s v="India"/>
  </r>
  <r>
    <s v="EX00603"/>
    <s v="ARV01279"/>
    <s v="Sravani Reddy"/>
    <x v="1"/>
    <x v="3"/>
    <s v="Team Lead - Customer Support"/>
    <d v="2021-12-13T00:00:00"/>
    <d v="2023-09-04T00:00:00"/>
    <x v="404"/>
    <x v="9"/>
    <n v="2023"/>
    <x v="0"/>
    <s v="No"/>
    <n v="0"/>
    <n v="1"/>
    <x v="2"/>
    <s v="Work Environment"/>
    <x v="2"/>
    <s v="Exited"/>
    <n v="4.84"/>
    <x v="2"/>
    <s v="Full-Time"/>
    <d v="2021-12-13T00:00:00"/>
    <d v="2023-03-31T00:00:00"/>
    <n v="1112000"/>
    <s v="Bengaluru"/>
    <s v="Karnataka"/>
    <x v="0"/>
    <s v="India"/>
  </r>
  <r>
    <s v="EX00604"/>
    <s v="ARV01631"/>
    <s v="Madhuri Joshi"/>
    <x v="1"/>
    <x v="3"/>
    <s v="Senior Customer Support Executive"/>
    <d v="2022-11-28T00:00:00"/>
    <d v="2023-09-05T00:00:00"/>
    <x v="405"/>
    <x v="10"/>
    <n v="2023"/>
    <x v="0"/>
    <s v="No"/>
    <n v="0"/>
    <n v="1"/>
    <x v="1"/>
    <s v="Compensation"/>
    <x v="0"/>
    <s v="Exited"/>
    <n v="3.88"/>
    <x v="2"/>
    <s v="Full-Time"/>
    <d v="2022-11-28T00:00:00"/>
    <d v="2023-11-04T00:00:00"/>
    <n v="393000"/>
    <s v="Pune"/>
    <s v="Maharashtra"/>
    <x v="2"/>
    <s v="India"/>
  </r>
  <r>
    <s v="EX00605"/>
    <s v="ARV01160"/>
    <s v="Mahesh Reddy"/>
    <x v="0"/>
    <x v="2"/>
    <s v="Associate Software Engineer"/>
    <d v="2021-07-19T00:00:00"/>
    <d v="2023-09-06T00:00:00"/>
    <x v="397"/>
    <x v="9"/>
    <n v="2023"/>
    <x v="1"/>
    <s v="No"/>
    <n v="0"/>
    <n v="0"/>
    <x v="11"/>
    <s v="Performance"/>
    <x v="4"/>
    <s v="Exited"/>
    <n v="5.24"/>
    <x v="0"/>
    <s v="Full-Time"/>
    <d v="2021-07-19T00:00:00"/>
    <d v="2022-03-31T00:00:00"/>
    <n v="317000"/>
    <s v="Bengaluru"/>
    <s v="Karnataka"/>
    <x v="0"/>
    <s v="India"/>
  </r>
  <r>
    <s v="EX00606"/>
    <s v="ARV01242"/>
    <s v="Mihir Naik"/>
    <x v="0"/>
    <x v="2"/>
    <s v="Software Engineer - Frontend"/>
    <d v="2021-11-15T00:00:00"/>
    <d v="2023-09-06T00:00:00"/>
    <x v="406"/>
    <x v="10"/>
    <n v="2023"/>
    <x v="0"/>
    <s v="No"/>
    <n v="0"/>
    <n v="1"/>
    <x v="1"/>
    <s v="Compensation"/>
    <x v="2"/>
    <s v="Exited"/>
    <n v="4.92"/>
    <x v="2"/>
    <s v="Full-Time"/>
    <d v="2021-11-15T00:00:00"/>
    <d v="2023-03-31T00:00:00"/>
    <n v="603000"/>
    <s v="Pune"/>
    <s v="Maharashtra"/>
    <x v="2"/>
    <s v="India"/>
  </r>
  <r>
    <s v="EX00607"/>
    <s v="ARV00918"/>
    <s v="Akash Agarwal"/>
    <x v="0"/>
    <x v="3"/>
    <s v="Customer Support Executive"/>
    <d v="2020-10-02T00:00:00"/>
    <d v="2023-09-07T00:00:00"/>
    <x v="407"/>
    <x v="9"/>
    <n v="2023"/>
    <x v="0"/>
    <s v="Yes"/>
    <n v="1"/>
    <n v="1"/>
    <x v="9"/>
    <s v="Personal"/>
    <x v="5"/>
    <s v="Exited"/>
    <n v="6.03"/>
    <x v="0"/>
    <s v="Full-Time"/>
    <d v="2021-01-01T00:00:00"/>
    <d v="2022-03-31T00:00:00"/>
    <n v="233000"/>
    <s v="Bengaluru"/>
    <s v="Karnataka"/>
    <x v="0"/>
    <s v="India"/>
  </r>
  <r>
    <s v="EX00608"/>
    <s v="ARV01629"/>
    <s v="Arjun Iyer"/>
    <x v="0"/>
    <x v="3"/>
    <s v="Customer Support Executive"/>
    <d v="2022-11-04T00:00:00"/>
    <d v="2023-09-07T00:00:00"/>
    <x v="408"/>
    <x v="9"/>
    <n v="2023"/>
    <x v="0"/>
    <s v="No"/>
    <n v="0"/>
    <n v="1"/>
    <x v="1"/>
    <s v="Compensation"/>
    <x v="0"/>
    <s v="Exited"/>
    <n v="3.95"/>
    <x v="2"/>
    <s v="Full-Time"/>
    <d v="2022-11-04T00:00:00"/>
    <d v="2023-10-24T00:00:00"/>
    <n v="240000"/>
    <s v="Bengaluru"/>
    <s v="Karnataka"/>
    <x v="0"/>
    <s v="India"/>
  </r>
  <r>
    <s v="EX00609"/>
    <s v="ARV01497"/>
    <s v="Karthik Kumar"/>
    <x v="0"/>
    <x v="7"/>
    <s v="Associate QA Engineer"/>
    <d v="2022-08-02T00:00:00"/>
    <d v="2023-09-13T00:00:00"/>
    <x v="409"/>
    <x v="9"/>
    <n v="2023"/>
    <x v="0"/>
    <s v="Yes"/>
    <n v="1"/>
    <n v="1"/>
    <x v="1"/>
    <s v="Compensation"/>
    <x v="3"/>
    <s v="Exited"/>
    <n v="4.2"/>
    <x v="2"/>
    <s v="Full-Time"/>
    <d v="2022-08-02T00:00:00"/>
    <d v="2023-03-31T00:00:00"/>
    <n v="296000"/>
    <s v="Chennai"/>
    <s v="Tamil Nadu"/>
    <x v="0"/>
    <s v="India"/>
  </r>
  <r>
    <s v="EX00610"/>
    <s v="ARV01402"/>
    <s v="Anand Raman"/>
    <x v="0"/>
    <x v="2"/>
    <s v="Senior Software Engineer"/>
    <d v="2022-04-01T00:00:00"/>
    <d v="2023-09-14T00:00:00"/>
    <x v="410"/>
    <x v="10"/>
    <n v="2023"/>
    <x v="0"/>
    <s v="No"/>
    <n v="0"/>
    <n v="1"/>
    <x v="0"/>
    <s v="Career"/>
    <x v="2"/>
    <s v="Exited"/>
    <n v="4.54"/>
    <x v="2"/>
    <s v="Full-Time"/>
    <d v="2022-04-01T00:00:00"/>
    <d v="2023-03-31T00:00:00"/>
    <n v="1395000"/>
    <s v="Bengaluru"/>
    <s v="Karnataka"/>
    <x v="0"/>
    <s v="India"/>
  </r>
  <r>
    <s v="EX00611"/>
    <s v="ARV00676"/>
    <s v="Srishti Bansal"/>
    <x v="1"/>
    <x v="8"/>
    <s v="Financial Analyst"/>
    <d v="2020-04-20T00:00:00"/>
    <d v="2023-09-18T00:00:00"/>
    <x v="411"/>
    <x v="10"/>
    <n v="2023"/>
    <x v="0"/>
    <s v="No"/>
    <n v="0"/>
    <n v="1"/>
    <x v="1"/>
    <s v="Compensation"/>
    <x v="1"/>
    <s v="Exited"/>
    <n v="6.49"/>
    <x v="0"/>
    <s v="Full-Time"/>
    <d v="2021-01-01T00:00:00"/>
    <d v="2021-03-31T00:00:00"/>
    <n v="521000"/>
    <s v="Noida"/>
    <s v="Uttar Pradesh"/>
    <x v="1"/>
    <s v="India"/>
  </r>
  <r>
    <s v="EX00612"/>
    <s v="ARV01149"/>
    <s v="Kavitha Balasubramanian"/>
    <x v="1"/>
    <x v="2"/>
    <s v="Associate Software Engineer"/>
    <d v="2021-08-02T00:00:00"/>
    <d v="2023-09-18T00:00:00"/>
    <x v="412"/>
    <x v="9"/>
    <n v="2023"/>
    <x v="1"/>
    <s v="No"/>
    <n v="0"/>
    <n v="0"/>
    <x v="11"/>
    <s v="Performance"/>
    <x v="1"/>
    <s v="Exited"/>
    <n v="5.2"/>
    <x v="0"/>
    <s v="Full-Time"/>
    <d v="2021-08-02T00:00:00"/>
    <d v="2022-03-31T00:00:00"/>
    <n v="317000"/>
    <s v="Chennai"/>
    <s v="Tamil Nadu"/>
    <x v="0"/>
    <s v="India"/>
  </r>
  <r>
    <s v="EX00613"/>
    <s v="ARV01421"/>
    <s v="Debashish Ghosh"/>
    <x v="0"/>
    <x v="2"/>
    <s v="Associate Software Engineer"/>
    <d v="2022-04-27T00:00:00"/>
    <d v="2023-09-21T00:00:00"/>
    <x v="413"/>
    <x v="10"/>
    <n v="2023"/>
    <x v="0"/>
    <s v="Yes"/>
    <n v="1"/>
    <n v="1"/>
    <x v="1"/>
    <s v="Compensation"/>
    <x v="3"/>
    <s v="Exited"/>
    <n v="4.47"/>
    <x v="2"/>
    <s v="Full-Time"/>
    <d v="2022-04-27T00:00:00"/>
    <d v="2023-03-31T00:00:00"/>
    <n v="411000"/>
    <s v="Hyderabad"/>
    <s v="Telangana"/>
    <x v="0"/>
    <s v="India"/>
  </r>
  <r>
    <s v="EX00614"/>
    <s v="ARV00181"/>
    <s v="Kunal Pandey"/>
    <x v="0"/>
    <x v="6"/>
    <s v="Pre-Sales Consultant"/>
    <d v="2018-05-30T00:00:00"/>
    <d v="2023-09-22T00:00:00"/>
    <x v="414"/>
    <x v="11"/>
    <n v="2023"/>
    <x v="0"/>
    <s v="Yes"/>
    <n v="1"/>
    <n v="1"/>
    <x v="1"/>
    <s v="Compensation"/>
    <x v="3"/>
    <s v="Exited"/>
    <n v="8.3800000000000008"/>
    <x v="0"/>
    <s v="Full-Time"/>
    <d v="2021-01-01T00:00:00"/>
    <d v="2021-03-31T00:00:00"/>
    <n v="909000"/>
    <s v="Noida"/>
    <s v="Uttar Pradesh"/>
    <x v="1"/>
    <s v="India"/>
  </r>
  <r>
    <s v="EX00615"/>
    <s v="ARV01557"/>
    <s v="Srinivas Reddy"/>
    <x v="0"/>
    <x v="2"/>
    <s v="Associate Software Engineer"/>
    <d v="2022-08-02T00:00:00"/>
    <d v="2023-09-26T00:00:00"/>
    <x v="415"/>
    <x v="10"/>
    <n v="2023"/>
    <x v="0"/>
    <s v="Yes"/>
    <n v="1"/>
    <n v="1"/>
    <x v="1"/>
    <s v="Compensation"/>
    <x v="3"/>
    <s v="Exited"/>
    <n v="4.2"/>
    <x v="2"/>
    <s v="Full-Time"/>
    <d v="2022-08-02T00:00:00"/>
    <d v="2023-03-31T00:00:00"/>
    <n v="348000"/>
    <s v="Hyderabad"/>
    <s v="Telangana"/>
    <x v="0"/>
    <s v="India"/>
  </r>
  <r>
    <s v="EX00616"/>
    <s v="ARV00221"/>
    <s v="Satyajit Sarkar"/>
    <x v="0"/>
    <x v="2"/>
    <s v="Senior Software Engineer"/>
    <d v="2018-09-03T00:00:00"/>
    <d v="2023-10-04T00:00:00"/>
    <x v="416"/>
    <x v="9"/>
    <n v="2023"/>
    <x v="1"/>
    <s v="No"/>
    <n v="0"/>
    <n v="0"/>
    <x v="10"/>
    <s v="Conduct"/>
    <x v="1"/>
    <s v="Exited"/>
    <n v="8.1199999999999992"/>
    <x v="0"/>
    <s v="Full-Time"/>
    <d v="2021-01-01T00:00:00"/>
    <d v="2021-03-31T00:00:00"/>
    <n v="1278000"/>
    <s v="Hyderabad"/>
    <s v="Telangana"/>
    <x v="0"/>
    <s v="India"/>
  </r>
  <r>
    <s v="EX00617"/>
    <s v="ARV01592"/>
    <s v="Rizwan Ali"/>
    <x v="0"/>
    <x v="3"/>
    <s v="Customer Success Manager"/>
    <d v="2022-10-10T00:00:00"/>
    <d v="2023-10-09T00:00:00"/>
    <x v="417"/>
    <x v="11"/>
    <n v="2023"/>
    <x v="0"/>
    <s v="No"/>
    <n v="0"/>
    <n v="1"/>
    <x v="1"/>
    <s v="Compensation"/>
    <x v="0"/>
    <s v="Exited"/>
    <n v="4.01"/>
    <x v="2"/>
    <s v="Full-Time"/>
    <d v="2022-10-10T00:00:00"/>
    <d v="2023-12-08T00:00:00"/>
    <n v="857000"/>
    <s v="Chennai"/>
    <s v="Tamil Nadu"/>
    <x v="0"/>
    <s v="India"/>
  </r>
  <r>
    <s v="EX00618"/>
    <s v="ARV01564"/>
    <s v="Asif Ansari"/>
    <x v="0"/>
    <x v="9"/>
    <s v="IT Support Associate"/>
    <d v="2022-07-05T00:00:00"/>
    <d v="2023-10-13T00:00:00"/>
    <x v="418"/>
    <x v="11"/>
    <n v="2023"/>
    <x v="0"/>
    <s v="No"/>
    <n v="0"/>
    <n v="1"/>
    <x v="7"/>
    <s v="Education"/>
    <x v="2"/>
    <s v="Exited"/>
    <n v="4.28"/>
    <x v="2"/>
    <s v="Full-Time"/>
    <d v="2022-07-05T00:00:00"/>
    <d v="2023-03-31T00:00:00"/>
    <n v="295000"/>
    <s v="Hyderabad"/>
    <s v="Telangana"/>
    <x v="0"/>
    <s v="India"/>
  </r>
  <r>
    <s v="EX00619"/>
    <s v="ARV01308"/>
    <s v="Shivam Shukla"/>
    <x v="0"/>
    <x v="9"/>
    <s v="DevOps Engineer"/>
    <d v="2022-01-03T00:00:00"/>
    <d v="2023-10-13T00:00:00"/>
    <x v="418"/>
    <x v="11"/>
    <n v="2023"/>
    <x v="0"/>
    <s v="Yes"/>
    <n v="1"/>
    <n v="1"/>
    <x v="1"/>
    <s v="Compensation"/>
    <x v="3"/>
    <s v="Exited"/>
    <n v="4.78"/>
    <x v="2"/>
    <s v="Full-Time"/>
    <d v="2022-01-03T00:00:00"/>
    <d v="2023-03-31T00:00:00"/>
    <n v="758000"/>
    <s v="Noida"/>
    <s v="Uttar Pradesh"/>
    <x v="1"/>
    <s v="India"/>
  </r>
  <r>
    <s v="EX00620"/>
    <s v="ARV00236"/>
    <s v="Venkatesh Kamath"/>
    <x v="0"/>
    <x v="5"/>
    <s v="Lead Data Engineer"/>
    <d v="2018-10-05T00:00:00"/>
    <d v="2023-10-16T00:00:00"/>
    <x v="419"/>
    <x v="10"/>
    <n v="2023"/>
    <x v="0"/>
    <s v="Yes"/>
    <n v="1"/>
    <n v="1"/>
    <x v="4"/>
    <s v="Work Environment"/>
    <x v="5"/>
    <s v="Exited"/>
    <n v="8.0299999999999994"/>
    <x v="0"/>
    <s v="Full-Time"/>
    <d v="2021-01-01T00:00:00"/>
    <d v="2021-03-31T00:00:00"/>
    <n v="1488000"/>
    <s v="Bengaluru"/>
    <s v="Karnataka"/>
    <x v="0"/>
    <s v="India"/>
  </r>
  <r>
    <s v="EX00621"/>
    <s v="ARV01401"/>
    <s v="Francis Abraham"/>
    <x v="0"/>
    <x v="2"/>
    <s v="Senior Software Engineer - Frontend"/>
    <d v="2022-04-04T00:00:00"/>
    <d v="2023-10-16T00:00:00"/>
    <x v="420"/>
    <x v="10"/>
    <n v="2023"/>
    <x v="0"/>
    <s v="No"/>
    <n v="0"/>
    <n v="1"/>
    <x v="6"/>
    <s v="Career"/>
    <x v="2"/>
    <s v="Exited"/>
    <n v="4.53"/>
    <x v="2"/>
    <s v="Full-Time"/>
    <d v="2022-04-04T00:00:00"/>
    <d v="2023-03-31T00:00:00"/>
    <n v="1346000"/>
    <s v="Pune"/>
    <s v="Maharashtra"/>
    <x v="2"/>
    <s v="India"/>
  </r>
  <r>
    <s v="EX00622"/>
    <s v="ARV00890"/>
    <s v="Mukesh Negi"/>
    <x v="0"/>
    <x v="9"/>
    <s v="IT Support Associate"/>
    <d v="2020-09-16T00:00:00"/>
    <d v="2023-10-23T00:00:00"/>
    <x v="421"/>
    <x v="11"/>
    <n v="2023"/>
    <x v="0"/>
    <s v="No"/>
    <n v="0"/>
    <n v="1"/>
    <x v="7"/>
    <s v="Education"/>
    <x v="2"/>
    <s v="Exited"/>
    <n v="6.08"/>
    <x v="0"/>
    <s v="Full-Time"/>
    <d v="2021-01-01T00:00:00"/>
    <d v="2021-03-31T00:00:00"/>
    <n v="294000"/>
    <s v="Bengaluru"/>
    <s v="Karnataka"/>
    <x v="0"/>
    <s v="India"/>
  </r>
  <r>
    <s v="EX00623"/>
    <s v="ARV01280"/>
    <s v="Satyajit Mukherjee"/>
    <x v="0"/>
    <x v="3"/>
    <s v="Team Lead - Customer Support"/>
    <d v="2021-12-27T00:00:00"/>
    <d v="2023-10-23T00:00:00"/>
    <x v="422"/>
    <x v="11"/>
    <n v="2023"/>
    <x v="0"/>
    <s v="No"/>
    <n v="0"/>
    <n v="1"/>
    <x v="5"/>
    <s v="Personal"/>
    <x v="2"/>
    <s v="Exited"/>
    <n v="4.8"/>
    <x v="2"/>
    <s v="Full-Time"/>
    <d v="2021-12-27T00:00:00"/>
    <d v="2023-03-31T00:00:00"/>
    <n v="1162000"/>
    <s v="Hyderabad"/>
    <s v="Telangana"/>
    <x v="0"/>
    <s v="India"/>
  </r>
  <r>
    <s v="EX00624"/>
    <s v="ARV01413"/>
    <s v="Akshay Mehta"/>
    <x v="0"/>
    <x v="7"/>
    <s v="Associate QA Engineer"/>
    <d v="2022-04-11T00:00:00"/>
    <d v="2023-10-23T00:00:00"/>
    <x v="421"/>
    <x v="11"/>
    <n v="2023"/>
    <x v="0"/>
    <s v="No"/>
    <n v="0"/>
    <n v="1"/>
    <x v="7"/>
    <s v="Education"/>
    <x v="2"/>
    <s v="Exited"/>
    <n v="4.51"/>
    <x v="2"/>
    <s v="Full-Time"/>
    <d v="2022-04-11T00:00:00"/>
    <d v="2023-03-31T00:00:00"/>
    <n v="348000"/>
    <s v="Pune"/>
    <s v="Maharashtra"/>
    <x v="2"/>
    <s v="India"/>
  </r>
  <r>
    <s v="EX00625"/>
    <s v="ARV01473"/>
    <s v="Vishnu Natarajan"/>
    <x v="0"/>
    <x v="5"/>
    <s v="Senior Data Engineer"/>
    <d v="2022-06-27T00:00:00"/>
    <d v="2023-10-25T00:00:00"/>
    <x v="411"/>
    <x v="10"/>
    <n v="2023"/>
    <x v="0"/>
    <s v="No"/>
    <n v="0"/>
    <n v="1"/>
    <x v="4"/>
    <s v="Work Environment"/>
    <x v="1"/>
    <s v="Exited"/>
    <n v="4.3"/>
    <x v="2"/>
    <s v="Full-Time"/>
    <d v="2022-06-27T00:00:00"/>
    <d v="2023-03-31T00:00:00"/>
    <n v="1570000"/>
    <s v="Bengaluru"/>
    <s v="Karnataka"/>
    <x v="0"/>
    <s v="India"/>
  </r>
  <r>
    <s v="EX00626"/>
    <s v="ARV00930"/>
    <s v="Ankur Chaudhary"/>
    <x v="0"/>
    <x v="2"/>
    <s v="Associate Software Engineer"/>
    <d v="2020-10-12T00:00:00"/>
    <d v="2023-10-27T00:00:00"/>
    <x v="423"/>
    <x v="10"/>
    <n v="2023"/>
    <x v="1"/>
    <s v="No"/>
    <n v="0"/>
    <n v="0"/>
    <x v="11"/>
    <s v="Performance"/>
    <x v="1"/>
    <s v="Exited"/>
    <n v="6.01"/>
    <x v="0"/>
    <s v="Full-Time"/>
    <d v="2021-01-01T00:00:00"/>
    <d v="2022-03-31T00:00:00"/>
    <n v="381000"/>
    <s v="Hyderabad"/>
    <s v="Telangana"/>
    <x v="0"/>
    <s v="India"/>
  </r>
  <r>
    <s v="EX00627"/>
    <s v="ARV00057"/>
    <s v="Melvin Varghese"/>
    <x v="0"/>
    <x v="5"/>
    <s v="Analytics Manager"/>
    <d v="2016-10-03T00:00:00"/>
    <d v="2023-10-30T00:00:00"/>
    <x v="424"/>
    <x v="3"/>
    <n v="2024"/>
    <x v="0"/>
    <s v="No"/>
    <n v="0"/>
    <n v="1"/>
    <x v="8"/>
    <s v="Personal"/>
    <x v="2"/>
    <s v="Exited"/>
    <n v="10.029999999999999"/>
    <x v="1"/>
    <s v="Full-Time"/>
    <d v="2021-01-01T00:00:00"/>
    <d v="2021-03-31T00:00:00"/>
    <n v="2837000"/>
    <s v="Chennai"/>
    <s v="Tamil Nadu"/>
    <x v="0"/>
    <s v="India"/>
  </r>
  <r>
    <s v="EX00628"/>
    <s v="ARV01275"/>
    <s v="Suresh Kamath"/>
    <x v="0"/>
    <x v="2"/>
    <s v="Software Engineer - Frontend"/>
    <d v="2021-12-13T00:00:00"/>
    <d v="2023-10-30T00:00:00"/>
    <x v="425"/>
    <x v="11"/>
    <n v="2023"/>
    <x v="0"/>
    <s v="No"/>
    <n v="0"/>
    <n v="1"/>
    <x v="9"/>
    <s v="Personal"/>
    <x v="2"/>
    <s v="Exited"/>
    <n v="4.84"/>
    <x v="2"/>
    <s v="Full-Time"/>
    <d v="2021-12-13T00:00:00"/>
    <d v="2023-03-31T00:00:00"/>
    <n v="636000"/>
    <s v="Hyderabad"/>
    <s v="Telangana"/>
    <x v="0"/>
    <s v="India"/>
  </r>
  <r>
    <s v="EX00629"/>
    <s v="ARV00600"/>
    <s v="Bhagyashree Patil"/>
    <x v="1"/>
    <x v="5"/>
    <s v="Senior Data Engineer"/>
    <d v="2020-02-03T00:00:00"/>
    <d v="2023-11-06T00:00:00"/>
    <x v="426"/>
    <x v="3"/>
    <n v="2024"/>
    <x v="0"/>
    <s v="No"/>
    <n v="0"/>
    <n v="1"/>
    <x v="2"/>
    <s v="Work Environment"/>
    <x v="2"/>
    <s v="Exited"/>
    <n v="6.7"/>
    <x v="0"/>
    <s v="Full-Time"/>
    <d v="2021-01-01T00:00:00"/>
    <d v="2021-03-31T00:00:00"/>
    <n v="1127000"/>
    <s v="Bengaluru"/>
    <s v="Karnataka"/>
    <x v="0"/>
    <s v="India"/>
  </r>
  <r>
    <s v="EX00630"/>
    <s v="ARV00709"/>
    <s v="Swapnil Kale"/>
    <x v="0"/>
    <x v="2"/>
    <s v="Software Engineer - Frontend"/>
    <d v="2020-05-11T00:00:00"/>
    <d v="2023-11-06T00:00:00"/>
    <x v="427"/>
    <x v="11"/>
    <n v="2023"/>
    <x v="0"/>
    <s v="No"/>
    <n v="0"/>
    <n v="1"/>
    <x v="0"/>
    <s v="Career"/>
    <x v="1"/>
    <s v="Exited"/>
    <n v="6.43"/>
    <x v="0"/>
    <s v="Full-Time"/>
    <d v="2021-01-01T00:00:00"/>
    <d v="2021-03-31T00:00:00"/>
    <n v="544000"/>
    <s v="Pune"/>
    <s v="Maharashtra"/>
    <x v="2"/>
    <s v="India"/>
  </r>
  <r>
    <s v="EX00631"/>
    <s v="ARV00599"/>
    <s v="Mariam Sayyed"/>
    <x v="1"/>
    <x v="3"/>
    <s v="Senior Customer Support Executive"/>
    <d v="2020-02-03T00:00:00"/>
    <d v="2023-11-07T00:00:00"/>
    <x v="428"/>
    <x v="3"/>
    <n v="2024"/>
    <x v="0"/>
    <s v="Yes"/>
    <n v="1"/>
    <n v="1"/>
    <x v="9"/>
    <s v="Personal"/>
    <x v="5"/>
    <s v="Exited"/>
    <n v="6.7"/>
    <x v="0"/>
    <s v="Full-Time"/>
    <d v="2021-01-01T00:00:00"/>
    <d v="2021-03-31T00:00:00"/>
    <n v="420000"/>
    <s v="Bengaluru"/>
    <s v="Karnataka"/>
    <x v="0"/>
    <s v="India"/>
  </r>
  <r>
    <s v="EX00632"/>
    <s v="ARV01759"/>
    <s v="Shwetha Reddy"/>
    <x v="1"/>
    <x v="9"/>
    <s v="System Administrator"/>
    <d v="2023-05-22T00:00:00"/>
    <d v="2023-11-09T00:00:00"/>
    <x v="429"/>
    <x v="11"/>
    <n v="2023"/>
    <x v="0"/>
    <s v="No"/>
    <n v="0"/>
    <n v="1"/>
    <x v="2"/>
    <s v="Work Environment"/>
    <x v="0"/>
    <s v="Exited"/>
    <n v="3.4"/>
    <x v="2"/>
    <s v="Full-Time"/>
    <d v="2023-05-22T00:00:00"/>
    <d v="2023-12-07T00:00:00"/>
    <n v="688000"/>
    <s v="Hyderabad"/>
    <s v="Telangana"/>
    <x v="0"/>
    <s v="India"/>
  </r>
  <r>
    <s v="EX00633"/>
    <s v="ARV00960"/>
    <s v="Vishal Rana"/>
    <x v="0"/>
    <x v="4"/>
    <s v="Digital Marketing Executive"/>
    <d v="2020-11-03T00:00:00"/>
    <d v="2023-11-09T00:00:00"/>
    <x v="430"/>
    <x v="3"/>
    <n v="2024"/>
    <x v="0"/>
    <s v="Yes"/>
    <n v="1"/>
    <n v="1"/>
    <x v="4"/>
    <s v="Work Environment"/>
    <x v="3"/>
    <s v="Exited"/>
    <n v="5.95"/>
    <x v="0"/>
    <s v="Full-Time"/>
    <d v="2021-01-01T00:00:00"/>
    <d v="2022-03-31T00:00:00"/>
    <n v="563000"/>
    <s v="Hyderabad"/>
    <s v="Telangana"/>
    <x v="0"/>
    <s v="India"/>
  </r>
  <r>
    <s v="EX00634"/>
    <s v="ARV01213"/>
    <s v="Swati Goel"/>
    <x v="1"/>
    <x v="2"/>
    <s v="Senior Software Engineer - Mobile"/>
    <d v="2021-10-18T00:00:00"/>
    <d v="2023-11-14T00:00:00"/>
    <x v="431"/>
    <x v="11"/>
    <n v="2023"/>
    <x v="0"/>
    <s v="No"/>
    <n v="0"/>
    <n v="1"/>
    <x v="2"/>
    <s v="Work Environment"/>
    <x v="1"/>
    <s v="Exited"/>
    <n v="4.99"/>
    <x v="2"/>
    <s v="Full-Time"/>
    <d v="2021-10-18T00:00:00"/>
    <d v="2023-03-31T00:00:00"/>
    <n v="1250000"/>
    <s v="Bengaluru"/>
    <s v="Karnataka"/>
    <x v="0"/>
    <s v="India"/>
  </r>
  <r>
    <s v="EX00635"/>
    <s v="ARV00700"/>
    <s v="Sathish Natarajan"/>
    <x v="0"/>
    <x v="2"/>
    <s v="Software Engineer - Mobile"/>
    <d v="2020-05-05T00:00:00"/>
    <d v="2023-11-15T00:00:00"/>
    <x v="432"/>
    <x v="3"/>
    <n v="2024"/>
    <x v="0"/>
    <s v="Yes"/>
    <n v="1"/>
    <n v="1"/>
    <x v="2"/>
    <s v="Work Environment"/>
    <x v="3"/>
    <s v="Exited"/>
    <n v="6.44"/>
    <x v="0"/>
    <s v="Full-Time"/>
    <d v="2021-01-01T00:00:00"/>
    <d v="2021-03-31T00:00:00"/>
    <n v="594000"/>
    <s v="Chennai"/>
    <s v="Tamil Nadu"/>
    <x v="0"/>
    <s v="India"/>
  </r>
  <r>
    <s v="EX00636"/>
    <s v="ARV01715"/>
    <s v="Shivani Malhotra"/>
    <x v="1"/>
    <x v="10"/>
    <s v="HR Executive"/>
    <d v="2023-02-20T00:00:00"/>
    <d v="2023-11-16T00:00:00"/>
    <x v="433"/>
    <x v="3"/>
    <n v="2024"/>
    <x v="0"/>
    <s v="No"/>
    <n v="0"/>
    <n v="1"/>
    <x v="1"/>
    <s v="Compensation"/>
    <x v="0"/>
    <s v="Exited"/>
    <n v="3.65"/>
    <x v="2"/>
    <s v="Full-Time"/>
    <d v="2023-02-20T00:00:00"/>
    <d v="2024-01-15T00:00:00"/>
    <n v="432000"/>
    <s v="Noida"/>
    <s v="Uttar Pradesh"/>
    <x v="1"/>
    <s v="India"/>
  </r>
  <r>
    <s v="EX00637"/>
    <s v="ARV01770"/>
    <s v="Kiran Bhat"/>
    <x v="0"/>
    <x v="8"/>
    <s v="Senior Accountant"/>
    <d v="2023-07-17T00:00:00"/>
    <d v="2023-11-17T00:00:00"/>
    <x v="427"/>
    <x v="11"/>
    <n v="2023"/>
    <x v="1"/>
    <s v="No"/>
    <n v="0"/>
    <n v="0"/>
    <x v="3"/>
    <s v="Performance"/>
    <x v="0"/>
    <s v="Exited"/>
    <n v="3.25"/>
    <x v="2"/>
    <s v="Full-Time"/>
    <d v="2023-07-17T00:00:00"/>
    <d v="2023-12-02T00:00:00"/>
    <n v="1108000"/>
    <s v="Hyderabad"/>
    <s v="Telangana"/>
    <x v="0"/>
    <s v="India"/>
  </r>
  <r>
    <s v="EX00638"/>
    <s v="ARV01288"/>
    <s v="Indranil Ganguly"/>
    <x v="0"/>
    <x v="8"/>
    <s v="Lead - FP&amp;A"/>
    <d v="2021-12-13T00:00:00"/>
    <d v="2023-11-20T00:00:00"/>
    <x v="434"/>
    <x v="1"/>
    <n v="2024"/>
    <x v="0"/>
    <s v="No"/>
    <n v="0"/>
    <n v="1"/>
    <x v="0"/>
    <s v="Career"/>
    <x v="2"/>
    <s v="Exited"/>
    <n v="4.84"/>
    <x v="2"/>
    <s v="Full-Time"/>
    <d v="2021-12-13T00:00:00"/>
    <d v="2023-03-31T00:00:00"/>
    <n v="1766000"/>
    <s v="Pune"/>
    <s v="Maharashtra"/>
    <x v="2"/>
    <s v="India"/>
  </r>
  <r>
    <s v="EX00639"/>
    <s v="ARV01521"/>
    <s v="Navjot Dhillon"/>
    <x v="0"/>
    <x v="7"/>
    <s v="Associate QA Engineer"/>
    <d v="2022-08-02T00:00:00"/>
    <d v="2023-11-20T00:00:00"/>
    <x v="435"/>
    <x v="3"/>
    <n v="2024"/>
    <x v="0"/>
    <s v="No"/>
    <n v="0"/>
    <n v="1"/>
    <x v="1"/>
    <s v="Compensation"/>
    <x v="2"/>
    <s v="Exited"/>
    <n v="4.2"/>
    <x v="2"/>
    <s v="Contract"/>
    <d v="2022-08-02T00:00:00"/>
    <d v="2023-03-31T00:00:00"/>
    <n v="296000"/>
    <s v="Gurugram"/>
    <s v="Haryana"/>
    <x v="1"/>
    <s v="India"/>
  </r>
  <r>
    <s v="EX00640"/>
    <s v="ARV01585"/>
    <s v="Murali Subramanian"/>
    <x v="0"/>
    <x v="2"/>
    <s v="Senior Software Engineer - Frontend"/>
    <d v="2022-09-05T00:00:00"/>
    <d v="2023-11-22T00:00:00"/>
    <x v="436"/>
    <x v="3"/>
    <n v="2024"/>
    <x v="0"/>
    <s v="No"/>
    <n v="0"/>
    <n v="1"/>
    <x v="2"/>
    <s v="Work Environment"/>
    <x v="2"/>
    <s v="Exited"/>
    <n v="4.1100000000000003"/>
    <x v="2"/>
    <s v="Full-Time"/>
    <d v="2022-09-05T00:00:00"/>
    <d v="2023-03-31T00:00:00"/>
    <n v="1462000"/>
    <s v="Chennai"/>
    <s v="Tamil Nadu"/>
    <x v="0"/>
    <s v="India"/>
  </r>
  <r>
    <s v="EX00641"/>
    <s v="ARV00298"/>
    <s v="Athira Kumar"/>
    <x v="1"/>
    <x v="7"/>
    <s v="QA Lead"/>
    <d v="2019-01-10T00:00:00"/>
    <d v="2023-11-23T00:00:00"/>
    <x v="437"/>
    <x v="3"/>
    <n v="2024"/>
    <x v="0"/>
    <s v="Yes"/>
    <n v="1"/>
    <n v="1"/>
    <x v="1"/>
    <s v="Compensation"/>
    <x v="3"/>
    <s v="Exited"/>
    <n v="7.76"/>
    <x v="0"/>
    <s v="Full-Time"/>
    <d v="2021-01-01T00:00:00"/>
    <d v="2021-03-31T00:00:00"/>
    <n v="1155000"/>
    <s v="Chennai"/>
    <s v="Tamil Nadu"/>
    <x v="0"/>
    <s v="India"/>
  </r>
  <r>
    <s v="EX00642"/>
    <s v="ARV01589"/>
    <s v="Shivani Tiwari"/>
    <x v="1"/>
    <x v="4"/>
    <s v="Marketing Associate"/>
    <d v="2022-09-23T00:00:00"/>
    <d v="2023-11-24T00:00:00"/>
    <x v="420"/>
    <x v="10"/>
    <n v="2023"/>
    <x v="1"/>
    <s v="No"/>
    <n v="0"/>
    <n v="0"/>
    <x v="10"/>
    <s v="Conduct"/>
    <x v="1"/>
    <s v="Exited"/>
    <n v="4.0599999999999996"/>
    <x v="2"/>
    <s v="Full-Time"/>
    <d v="2022-09-23T00:00:00"/>
    <d v="2023-03-31T00:00:00"/>
    <n v="356000"/>
    <s v="Pune"/>
    <s v="Maharashtra"/>
    <x v="2"/>
    <s v="India"/>
  </r>
  <r>
    <s v="EX00643"/>
    <s v="ARV00550"/>
    <s v="Vikas Khanna"/>
    <x v="0"/>
    <x v="3"/>
    <s v="Customer Success Manager"/>
    <d v="2019-12-18T00:00:00"/>
    <d v="2023-11-27T00:00:00"/>
    <x v="438"/>
    <x v="3"/>
    <n v="2024"/>
    <x v="0"/>
    <s v="Yes"/>
    <n v="1"/>
    <n v="1"/>
    <x v="2"/>
    <s v="Work Environment"/>
    <x v="5"/>
    <s v="Exited"/>
    <n v="6.83"/>
    <x v="0"/>
    <s v="Full-Time"/>
    <d v="2021-01-01T00:00:00"/>
    <d v="2021-03-31T00:00:00"/>
    <n v="364000"/>
    <s v="Bengaluru"/>
    <s v="Karnataka"/>
    <x v="0"/>
    <s v="India"/>
  </r>
  <r>
    <s v="EX00644"/>
    <s v="ARV01133"/>
    <s v="Chaitanya Raju"/>
    <x v="0"/>
    <x v="5"/>
    <s v="Associate Data Analyst"/>
    <d v="2021-07-19T00:00:00"/>
    <d v="2023-11-27T00:00:00"/>
    <x v="439"/>
    <x v="11"/>
    <n v="2023"/>
    <x v="0"/>
    <s v="Yes"/>
    <n v="1"/>
    <n v="1"/>
    <x v="1"/>
    <s v="Compensation"/>
    <x v="3"/>
    <s v="Exited"/>
    <n v="5.24"/>
    <x v="0"/>
    <s v="Full-Time"/>
    <d v="2021-07-19T00:00:00"/>
    <d v="2022-03-31T00:00:00"/>
    <n v="333000"/>
    <s v="Bengaluru"/>
    <s v="Karnataka"/>
    <x v="0"/>
    <s v="India"/>
  </r>
  <r>
    <s v="EX00645"/>
    <s v="ARV01746"/>
    <s v="Sandeep Chauhan"/>
    <x v="0"/>
    <x v="2"/>
    <s v="Software Engineer"/>
    <d v="2023-04-21T00:00:00"/>
    <d v="2023-11-28T00:00:00"/>
    <x v="440"/>
    <x v="3"/>
    <n v="2024"/>
    <x v="0"/>
    <s v="No"/>
    <n v="0"/>
    <n v="1"/>
    <x v="0"/>
    <s v="Career"/>
    <x v="0"/>
    <s v="Exited"/>
    <n v="3.49"/>
    <x v="2"/>
    <s v="Full-Time"/>
    <d v="2023-04-21T00:00:00"/>
    <d v="2024-01-27T00:00:00"/>
    <n v="838000"/>
    <s v="Pune"/>
    <s v="Maharashtra"/>
    <x v="2"/>
    <s v="India"/>
  </r>
  <r>
    <s v="EX00646"/>
    <s v="ARV00710"/>
    <s v="Farah Pathan"/>
    <x v="1"/>
    <x v="2"/>
    <s v="Associate Software Engineer"/>
    <d v="2020-05-11T00:00:00"/>
    <d v="2023-12-04T00:00:00"/>
    <x v="441"/>
    <x v="1"/>
    <n v="2024"/>
    <x v="0"/>
    <s v="No"/>
    <n v="0"/>
    <n v="1"/>
    <x v="5"/>
    <s v="Personal"/>
    <x v="2"/>
    <s v="Exited"/>
    <n v="6.43"/>
    <x v="0"/>
    <s v="Full-Time"/>
    <d v="2021-01-01T00:00:00"/>
    <d v="2021-03-31T00:00:00"/>
    <n v="418000"/>
    <s v="Bengaluru"/>
    <s v="Karnataka"/>
    <x v="0"/>
    <s v="India"/>
  </r>
  <r>
    <s v="EX00647"/>
    <s v="ARV01748"/>
    <s v="Vamsi Rao"/>
    <x v="0"/>
    <x v="2"/>
    <s v="Software Engineer"/>
    <d v="2023-04-10T00:00:00"/>
    <d v="2023-12-04T00:00:00"/>
    <x v="441"/>
    <x v="1"/>
    <n v="2024"/>
    <x v="0"/>
    <s v="No"/>
    <n v="0"/>
    <n v="1"/>
    <x v="6"/>
    <s v="Career"/>
    <x v="0"/>
    <s v="Exited"/>
    <n v="3.52"/>
    <x v="2"/>
    <s v="Full-Time"/>
    <d v="2023-04-10T00:00:00"/>
    <d v="2024-02-02T00:00:00"/>
    <n v="720000"/>
    <s v="Bengaluru"/>
    <s v="Karnataka"/>
    <x v="0"/>
    <s v="India"/>
  </r>
  <r>
    <s v="EX00648"/>
    <s v="ARV00446"/>
    <s v="Rutuja Desai"/>
    <x v="1"/>
    <x v="10"/>
    <s v="Lead - Talent Acquisition"/>
    <d v="2019-08-26T00:00:00"/>
    <d v="2023-12-07T00:00:00"/>
    <x v="442"/>
    <x v="0"/>
    <n v="2024"/>
    <x v="0"/>
    <s v="No"/>
    <n v="0"/>
    <n v="1"/>
    <x v="1"/>
    <s v="Compensation"/>
    <x v="1"/>
    <s v="Exited"/>
    <n v="7.14"/>
    <x v="0"/>
    <s v="Full-Time"/>
    <d v="2021-01-01T00:00:00"/>
    <d v="2021-03-31T00:00:00"/>
    <n v="1265000"/>
    <s v="Pune"/>
    <s v="Maharashtra"/>
    <x v="2"/>
    <s v="India"/>
  </r>
  <r>
    <s v="EX00649"/>
    <s v="ARV00639"/>
    <s v="Komal Dalvi"/>
    <x v="1"/>
    <x v="2"/>
    <s v="Software Engineer"/>
    <d v="2020-03-12T00:00:00"/>
    <d v="2023-12-12T00:00:00"/>
    <x v="443"/>
    <x v="1"/>
    <n v="2024"/>
    <x v="0"/>
    <s v="Yes"/>
    <n v="1"/>
    <n v="1"/>
    <x v="1"/>
    <s v="Compensation"/>
    <x v="3"/>
    <s v="Exited"/>
    <n v="6.59"/>
    <x v="0"/>
    <s v="Full-Time"/>
    <d v="2021-01-01T00:00:00"/>
    <d v="2021-03-31T00:00:00"/>
    <n v="603000"/>
    <s v="Pune"/>
    <s v="Maharashtra"/>
    <x v="2"/>
    <s v="India"/>
  </r>
  <r>
    <s v="EX00650"/>
    <s v="ARV00253"/>
    <s v="Rohan Parekh"/>
    <x v="0"/>
    <x v="9"/>
    <s v="System Administrator"/>
    <d v="2018-11-12T00:00:00"/>
    <d v="2023-12-15T00:00:00"/>
    <x v="444"/>
    <x v="1"/>
    <n v="2024"/>
    <x v="0"/>
    <s v="No"/>
    <n v="0"/>
    <n v="1"/>
    <x v="2"/>
    <s v="Work Environment"/>
    <x v="2"/>
    <s v="Exited"/>
    <n v="7.92"/>
    <x v="0"/>
    <s v="Full-Time"/>
    <d v="2021-01-01T00:00:00"/>
    <d v="2021-03-31T00:00:00"/>
    <n v="609000"/>
    <s v="Pune"/>
    <s v="Maharashtra"/>
    <x v="2"/>
    <s v="India"/>
  </r>
  <r>
    <s v="EX00651"/>
    <s v="ARV00212"/>
    <s v="Dhaval Mhatre"/>
    <x v="0"/>
    <x v="7"/>
    <s v="Senior QA Engineer"/>
    <d v="2018-08-09T00:00:00"/>
    <d v="2023-12-15T00:00:00"/>
    <x v="445"/>
    <x v="11"/>
    <n v="2023"/>
    <x v="1"/>
    <s v="No"/>
    <n v="0"/>
    <n v="0"/>
    <x v="12"/>
    <s v="Conduct"/>
    <x v="3"/>
    <s v="Exited"/>
    <n v="8.18"/>
    <x v="0"/>
    <s v="Full-Time"/>
    <d v="2021-01-01T00:00:00"/>
    <d v="2021-03-31T00:00:00"/>
    <n v="594000"/>
    <s v="Pune"/>
    <s v="Maharashtra"/>
    <x v="2"/>
    <s v="India"/>
  </r>
  <r>
    <s v="EX00652"/>
    <s v="ARV01333"/>
    <s v="Imran Pathan"/>
    <x v="0"/>
    <x v="7"/>
    <s v="QA Manager"/>
    <d v="2022-02-14T00:00:00"/>
    <d v="2023-12-15T00:00:00"/>
    <x v="446"/>
    <x v="0"/>
    <n v="2024"/>
    <x v="0"/>
    <s v="No"/>
    <n v="0"/>
    <n v="1"/>
    <x v="9"/>
    <s v="Personal"/>
    <x v="2"/>
    <s v="Exited"/>
    <n v="4.67"/>
    <x v="2"/>
    <s v="Full-Time"/>
    <d v="2022-02-14T00:00:00"/>
    <d v="2023-03-31T00:00:00"/>
    <n v="2728000"/>
    <s v="Hyderabad"/>
    <s v="Telangana"/>
    <x v="0"/>
    <s v="India"/>
  </r>
  <r>
    <s v="EX00653"/>
    <s v="ARV01632"/>
    <s v="Sathish Balasubramanian"/>
    <x v="0"/>
    <x v="3"/>
    <s v="Senior Technical Support Engineer"/>
    <d v="2022-11-14T00:00:00"/>
    <d v="2023-12-16T00:00:00"/>
    <x v="447"/>
    <x v="11"/>
    <n v="2023"/>
    <x v="1"/>
    <s v="No"/>
    <n v="0"/>
    <n v="0"/>
    <x v="10"/>
    <s v="Conduct"/>
    <x v="0"/>
    <s v="Exited"/>
    <n v="3.92"/>
    <x v="2"/>
    <s v="Full-Time"/>
    <d v="2022-11-14T00:00:00"/>
    <d v="2023-12-16T00:00:00"/>
    <n v="825000"/>
    <s v="Bengaluru"/>
    <s v="Karnataka"/>
    <x v="0"/>
    <s v="India"/>
  </r>
  <r>
    <s v="EX00654"/>
    <s v="ARV01369"/>
    <s v="Rachana Murthy"/>
    <x v="1"/>
    <x v="2"/>
    <s v="Technical Lead - Frontend"/>
    <d v="2022-03-07T00:00:00"/>
    <d v="2023-12-18T00:00:00"/>
    <x v="448"/>
    <x v="0"/>
    <n v="2024"/>
    <x v="0"/>
    <s v="No"/>
    <n v="0"/>
    <n v="1"/>
    <x v="9"/>
    <s v="Personal"/>
    <x v="4"/>
    <s v="Exited"/>
    <n v="4.6100000000000003"/>
    <x v="2"/>
    <s v="Full-Time"/>
    <d v="2022-03-07T00:00:00"/>
    <d v="2024-03-17T00:00:00"/>
    <n v="2206000"/>
    <s v="Hyderabad"/>
    <s v="Telangana"/>
    <x v="0"/>
    <s v="India"/>
  </r>
  <r>
    <s v="EX00655"/>
    <s v="ARV01414"/>
    <s v="Aravind Krishnan"/>
    <x v="0"/>
    <x v="8"/>
    <s v="Lead - FP&amp;A"/>
    <d v="2022-04-20T00:00:00"/>
    <d v="2023-12-18T00:00:00"/>
    <x v="448"/>
    <x v="0"/>
    <n v="2024"/>
    <x v="0"/>
    <s v="Yes"/>
    <n v="1"/>
    <n v="1"/>
    <x v="4"/>
    <s v="Work Environment"/>
    <x v="3"/>
    <s v="Exited"/>
    <n v="4.49"/>
    <x v="2"/>
    <s v="Full-Time"/>
    <d v="2022-04-20T00:00:00"/>
    <d v="2023-03-31T00:00:00"/>
    <n v="2087000"/>
    <s v="Hyderabad"/>
    <s v="Telangana"/>
    <x v="0"/>
    <s v="India"/>
  </r>
  <r>
    <s v="EX00656"/>
    <s v="ARV01482"/>
    <s v="Shashank Rao"/>
    <x v="0"/>
    <x v="2"/>
    <s v="Software Engineer - Frontend"/>
    <d v="2022-06-13T00:00:00"/>
    <d v="2023-12-26T00:00:00"/>
    <x v="449"/>
    <x v="1"/>
    <n v="2024"/>
    <x v="0"/>
    <s v="No"/>
    <n v="0"/>
    <n v="1"/>
    <x v="7"/>
    <s v="Education"/>
    <x v="2"/>
    <s v="Exited"/>
    <n v="4.34"/>
    <x v="2"/>
    <s v="Full-Time"/>
    <d v="2022-06-13T00:00:00"/>
    <d v="2023-03-31T00:00:00"/>
    <n v="720000"/>
    <s v="Bengaluru"/>
    <s v="Karnataka"/>
    <x v="0"/>
    <s v="India"/>
  </r>
  <r>
    <s v="EX00657"/>
    <s v="ARV00197"/>
    <s v="Garima Kapoor"/>
    <x v="1"/>
    <x v="6"/>
    <s v="Pre-Sales Consultant"/>
    <d v="2018-07-19T00:00:00"/>
    <d v="2023-12-28T00:00:00"/>
    <x v="450"/>
    <x v="1"/>
    <n v="2024"/>
    <x v="0"/>
    <s v="Yes"/>
    <n v="1"/>
    <n v="1"/>
    <x v="13"/>
    <s v="Career"/>
    <x v="3"/>
    <s v="Exited"/>
    <n v="8.24"/>
    <x v="0"/>
    <s v="Full-Time"/>
    <d v="2021-01-01T00:00:00"/>
    <d v="2021-03-31T00:00:00"/>
    <n v="1426000"/>
    <s v="Gurugram"/>
    <s v="Haryana"/>
    <x v="1"/>
    <s v="India"/>
  </r>
  <r>
    <s v="EX00658"/>
    <s v="ARV01456"/>
    <s v="Tanya Verma"/>
    <x v="1"/>
    <x v="2"/>
    <s v="Lead Software Engineer"/>
    <d v="2022-05-04T00:00:00"/>
    <d v="2023-12-29T00:00:00"/>
    <x v="451"/>
    <x v="0"/>
    <n v="2024"/>
    <x v="0"/>
    <s v="No"/>
    <n v="0"/>
    <n v="1"/>
    <x v="9"/>
    <s v="Personal"/>
    <x v="2"/>
    <s v="Exited"/>
    <n v="4.45"/>
    <x v="2"/>
    <s v="Full-Time"/>
    <d v="2022-05-04T00:00:00"/>
    <d v="2023-03-31T00:00:00"/>
    <n v="2264000"/>
    <s v="Bengaluru"/>
    <s v="Karnataka"/>
    <x v="0"/>
    <s v="India"/>
  </r>
  <r>
    <s v="EX00659"/>
    <s v="ARV00789"/>
    <s v="Amitava Mukherjee"/>
    <x v="0"/>
    <x v="1"/>
    <s v="Product Manager"/>
    <d v="2020-07-06T00:00:00"/>
    <d v="2023-12-29T00:00:00"/>
    <x v="424"/>
    <x v="3"/>
    <n v="2024"/>
    <x v="1"/>
    <s v="No"/>
    <n v="0"/>
    <n v="0"/>
    <x v="11"/>
    <s v="Performance"/>
    <x v="4"/>
    <s v="Exited"/>
    <n v="6.27"/>
    <x v="0"/>
    <s v="Full-Time"/>
    <d v="2021-01-01T00:00:00"/>
    <d v="2021-03-31T00:00:00"/>
    <n v="1122000"/>
    <s v="Pune"/>
    <s v="Maharashtra"/>
    <x v="2"/>
    <s v="India"/>
  </r>
  <r>
    <s v="EX00660"/>
    <s v="ARV01087"/>
    <s v="Aravind Natarajan"/>
    <x v="0"/>
    <x v="2"/>
    <s v="Senior Software Engineer - Mobile"/>
    <d v="2021-05-24T00:00:00"/>
    <d v="2023-12-30T00:00:00"/>
    <x v="452"/>
    <x v="11"/>
    <n v="2023"/>
    <x v="1"/>
    <s v="No"/>
    <n v="0"/>
    <n v="0"/>
    <x v="10"/>
    <s v="Conduct"/>
    <x v="2"/>
    <s v="Exited"/>
    <n v="5.39"/>
    <x v="0"/>
    <s v="Full-Time"/>
    <d v="2021-05-24T00:00:00"/>
    <d v="2022-03-31T00:00:00"/>
    <n v="1368000"/>
    <s v="Bengaluru"/>
    <s v="Karnataka"/>
    <x v="0"/>
    <s v="India"/>
  </r>
  <r>
    <s v="EX00661"/>
    <s v="ARV01441"/>
    <s v="Himanshu Chauhan"/>
    <x v="0"/>
    <x v="11"/>
    <s v="Senior Legal Associate"/>
    <d v="2022-05-26T00:00:00"/>
    <d v="2024-01-02T00:00:00"/>
    <x v="453"/>
    <x v="1"/>
    <n v="2024"/>
    <x v="0"/>
    <s v="Yes"/>
    <n v="1"/>
    <n v="1"/>
    <x v="9"/>
    <s v="Personal"/>
    <x v="3"/>
    <s v="Exited"/>
    <n v="4.3899999999999997"/>
    <x v="2"/>
    <s v="Full-Time"/>
    <d v="2022-05-26T00:00:00"/>
    <d v="2023-03-31T00:00:00"/>
    <n v="1398000"/>
    <s v="Bengaluru"/>
    <s v="Karnataka"/>
    <x v="0"/>
    <s v="India"/>
  </r>
  <r>
    <s v="EX00662"/>
    <s v="ARV00146"/>
    <s v="Hari Krishnan"/>
    <x v="0"/>
    <x v="8"/>
    <s v="Senior Accountant"/>
    <d v="2018-02-23T00:00:00"/>
    <d v="2024-01-03T00:00:00"/>
    <x v="454"/>
    <x v="0"/>
    <n v="2024"/>
    <x v="0"/>
    <s v="No"/>
    <n v="0"/>
    <n v="1"/>
    <x v="2"/>
    <s v="Work Environment"/>
    <x v="1"/>
    <s v="Exited"/>
    <n v="8.64"/>
    <x v="0"/>
    <s v="Full-Time"/>
    <d v="2021-01-01T00:00:00"/>
    <d v="2021-03-31T00:00:00"/>
    <n v="948000"/>
    <s v="Chennai"/>
    <s v="Tamil Nadu"/>
    <x v="0"/>
    <s v="India"/>
  </r>
  <r>
    <s v="EX00663"/>
    <s v="ARV00657"/>
    <s v="Jaspreet Singh"/>
    <x v="0"/>
    <x v="3"/>
    <s v="Senior Technical Support Engineer"/>
    <d v="2020-03-27T00:00:00"/>
    <d v="2024-01-08T00:00:00"/>
    <x v="455"/>
    <x v="0"/>
    <n v="2024"/>
    <x v="0"/>
    <s v="No"/>
    <n v="0"/>
    <n v="1"/>
    <x v="1"/>
    <s v="Compensation"/>
    <x v="2"/>
    <s v="Exited"/>
    <n v="6.55"/>
    <x v="0"/>
    <s v="Contract"/>
    <d v="2021-01-01T00:00:00"/>
    <d v="2021-03-31T00:00:00"/>
    <n v="436000"/>
    <s v="Gurugram"/>
    <s v="Haryana"/>
    <x v="1"/>
    <s v="India"/>
  </r>
  <r>
    <s v="EX00664"/>
    <s v="ARV01420"/>
    <s v="Sowmya Goud"/>
    <x v="1"/>
    <x v="3"/>
    <s v="Technical Support Engineer"/>
    <d v="2022-04-18T00:00:00"/>
    <d v="2024-01-10T00:00:00"/>
    <x v="456"/>
    <x v="1"/>
    <n v="2024"/>
    <x v="0"/>
    <s v="Yes"/>
    <n v="1"/>
    <n v="1"/>
    <x v="7"/>
    <s v="Education"/>
    <x v="3"/>
    <s v="Exited"/>
    <n v="4.49"/>
    <x v="2"/>
    <s v="Full-Time"/>
    <d v="2022-04-18T00:00:00"/>
    <d v="2023-03-31T00:00:00"/>
    <n v="455000"/>
    <s v="Chennai"/>
    <s v="Tamil Nadu"/>
    <x v="0"/>
    <s v="India"/>
  </r>
  <r>
    <s v="EX00665"/>
    <s v="ARV01727"/>
    <s v="Ankit Mishra"/>
    <x v="0"/>
    <x v="5"/>
    <s v="Senior Data Analyst"/>
    <d v="2023-03-06T00:00:00"/>
    <d v="2024-01-11T00:00:00"/>
    <x v="457"/>
    <x v="0"/>
    <n v="2024"/>
    <x v="0"/>
    <s v="No"/>
    <n v="0"/>
    <n v="1"/>
    <x v="1"/>
    <s v="Compensation"/>
    <x v="0"/>
    <s v="Exited"/>
    <n v="3.61"/>
    <x v="2"/>
    <s v="Full-Time"/>
    <d v="2023-03-06T00:00:00"/>
    <d v="2024-03-11T00:00:00"/>
    <n v="1675000"/>
    <s v="Noida"/>
    <s v="Uttar Pradesh"/>
    <x v="1"/>
    <s v="India"/>
  </r>
  <r>
    <s v="EX00666"/>
    <s v="ARV00929"/>
    <s v="Chaitra Bhat"/>
    <x v="1"/>
    <x v="2"/>
    <s v="Associate Software Engineer"/>
    <d v="2020-10-12T00:00:00"/>
    <d v="2024-01-24T00:00:00"/>
    <x v="458"/>
    <x v="0"/>
    <n v="2024"/>
    <x v="0"/>
    <s v="No"/>
    <n v="0"/>
    <n v="1"/>
    <x v="0"/>
    <s v="Career"/>
    <x v="2"/>
    <s v="Exited"/>
    <n v="6.01"/>
    <x v="0"/>
    <s v="Full-Time"/>
    <d v="2021-01-01T00:00:00"/>
    <d v="2022-03-31T00:00:00"/>
    <n v="360000"/>
    <s v="Hyderabad"/>
    <s v="Telangana"/>
    <x v="0"/>
    <s v="India"/>
  </r>
  <r>
    <s v="EX00667"/>
    <s v="ARV00975"/>
    <s v="Lalit Yadav"/>
    <x v="0"/>
    <x v="3"/>
    <s v="Customer Support Executive"/>
    <d v="2021-01-01T00:00:00"/>
    <d v="2024-01-29T00:00:00"/>
    <x v="459"/>
    <x v="0"/>
    <n v="2024"/>
    <x v="0"/>
    <s v="No"/>
    <n v="0"/>
    <n v="1"/>
    <x v="0"/>
    <s v="Career"/>
    <x v="2"/>
    <s v="Exited"/>
    <n v="5.79"/>
    <x v="0"/>
    <s v="Full-Time"/>
    <d v="2021-01-01T00:00:00"/>
    <d v="2022-03-31T00:00:00"/>
    <n v="214000"/>
    <s v="Hyderabad"/>
    <s v="Telangana"/>
    <x v="0"/>
    <s v="India"/>
  </r>
  <r>
    <s v="EX00668"/>
    <s v="ARV01781"/>
    <s v="Nancy Rodrigues"/>
    <x v="1"/>
    <x v="3"/>
    <s v="Customer Success Manager"/>
    <d v="2023-07-21T00:00:00"/>
    <d v="2024-02-01T00:00:00"/>
    <x v="460"/>
    <x v="1"/>
    <n v="2024"/>
    <x v="0"/>
    <s v="No"/>
    <n v="0"/>
    <n v="1"/>
    <x v="2"/>
    <s v="Work Environment"/>
    <x v="0"/>
    <s v="Exited"/>
    <n v="3.24"/>
    <x v="2"/>
    <s v="Full-Time"/>
    <d v="2023-07-21T00:00:00"/>
    <d v="2024-02-27T00:00:00"/>
    <n v="804000"/>
    <s v="Chennai"/>
    <s v="Tamil Nadu"/>
    <x v="0"/>
    <s v="India"/>
  </r>
  <r>
    <s v="EX00669"/>
    <s v="ARV01525"/>
    <s v="Jaspreet Dhillon"/>
    <x v="0"/>
    <x v="2"/>
    <s v="Associate Software Engineer"/>
    <d v="2022-07-05T00:00:00"/>
    <d v="2024-02-05T00:00:00"/>
    <x v="461"/>
    <x v="0"/>
    <n v="2024"/>
    <x v="0"/>
    <s v="No"/>
    <n v="0"/>
    <n v="1"/>
    <x v="2"/>
    <s v="Work Environment"/>
    <x v="2"/>
    <s v="Exited"/>
    <n v="4.28"/>
    <x v="2"/>
    <s v="Full-Time"/>
    <d v="2022-07-05T00:00:00"/>
    <d v="2023-03-31T00:00:00"/>
    <n v="348000"/>
    <s v="Gurugram"/>
    <s v="Haryana"/>
    <x v="1"/>
    <s v="India"/>
  </r>
  <r>
    <s v="EX00670"/>
    <s v="ARV01743"/>
    <s v="Balaji Rajan"/>
    <x v="0"/>
    <x v="3"/>
    <s v="Customer Support Executive"/>
    <d v="2023-04-03T00:00:00"/>
    <d v="2024-02-08T00:00:00"/>
    <x v="450"/>
    <x v="1"/>
    <n v="2024"/>
    <x v="1"/>
    <s v="No"/>
    <n v="0"/>
    <n v="0"/>
    <x v="10"/>
    <s v="Conduct"/>
    <x v="0"/>
    <s v="Exited"/>
    <n v="3.53"/>
    <x v="2"/>
    <s v="Full-Time"/>
    <d v="2023-04-03T00:00:00"/>
    <d v="2024-02-08T00:00:00"/>
    <n v="267000"/>
    <s v="Chennai"/>
    <s v="Tamil Nadu"/>
    <x v="0"/>
    <s v="India"/>
  </r>
  <r>
    <s v="EX00671"/>
    <s v="ARV00951"/>
    <s v="Biswajit Sahoo"/>
    <x v="0"/>
    <x v="4"/>
    <s v="Marketing Lead - Demand Generation"/>
    <d v="2020-10-26T00:00:00"/>
    <d v="2024-02-09T00:00:00"/>
    <x v="462"/>
    <x v="0"/>
    <n v="2024"/>
    <x v="1"/>
    <s v="No"/>
    <n v="0"/>
    <n v="0"/>
    <x v="11"/>
    <s v="Performance"/>
    <x v="4"/>
    <s v="Exited"/>
    <n v="5.97"/>
    <x v="0"/>
    <s v="Full-Time"/>
    <d v="2021-01-01T00:00:00"/>
    <d v="2022-03-31T00:00:00"/>
    <n v="1442000"/>
    <s v="Bengaluru"/>
    <s v="Karnataka"/>
    <x v="0"/>
    <s v="India"/>
  </r>
  <r>
    <s v="EX00672"/>
    <s v="ARV01301"/>
    <s v="Nandini Rajan"/>
    <x v="1"/>
    <x v="3"/>
    <s v="Technical Support Engineer"/>
    <d v="2022-01-17T00:00:00"/>
    <d v="2024-02-11T00:00:00"/>
    <x v="463"/>
    <x v="0"/>
    <n v="2024"/>
    <x v="1"/>
    <s v="No"/>
    <n v="0"/>
    <n v="0"/>
    <x v="11"/>
    <s v="Performance"/>
    <x v="4"/>
    <s v="Exited"/>
    <n v="4.74"/>
    <x v="2"/>
    <s v="Full-Time"/>
    <d v="2022-01-17T00:00:00"/>
    <d v="2024-03-12T00:00:00"/>
    <n v="448000"/>
    <s v="Bengaluru"/>
    <s v="Karnataka"/>
    <x v="0"/>
    <s v="India"/>
  </r>
  <r>
    <s v="EX00673"/>
    <s v="ARV00034"/>
    <s v="Vignesh Menon"/>
    <x v="0"/>
    <x v="3"/>
    <s v="Senior Customer Success Manager"/>
    <d v="2016-01-14T00:00:00"/>
    <d v="2024-02-12T00:00:00"/>
    <x v="464"/>
    <x v="2"/>
    <n v="2024"/>
    <x v="0"/>
    <s v="Yes"/>
    <n v="1"/>
    <n v="1"/>
    <x v="0"/>
    <s v="Career"/>
    <x v="3"/>
    <s v="Exited"/>
    <n v="10.75"/>
    <x v="1"/>
    <s v="Full-Time"/>
    <d v="2021-01-01T00:00:00"/>
    <d v="2021-03-31T00:00:00"/>
    <n v="1114000"/>
    <s v="Chennai"/>
    <s v="Tamil Nadu"/>
    <x v="0"/>
    <s v="India"/>
  </r>
  <r>
    <s v="EX00674"/>
    <s v="ARV00310"/>
    <s v="Ryan Rodrigues"/>
    <x v="0"/>
    <x v="3"/>
    <s v="Team Lead - Customer Support"/>
    <d v="2019-01-30T00:00:00"/>
    <d v="2024-02-16T00:00:00"/>
    <x v="465"/>
    <x v="4"/>
    <n v="2024"/>
    <x v="0"/>
    <s v="Yes"/>
    <n v="1"/>
    <n v="1"/>
    <x v="1"/>
    <s v="Compensation"/>
    <x v="3"/>
    <s v="Exited"/>
    <n v="7.71"/>
    <x v="0"/>
    <s v="Full-Time"/>
    <d v="2021-01-01T00:00:00"/>
    <d v="2021-03-31T00:00:00"/>
    <n v="703000"/>
    <s v="Hyderabad"/>
    <s v="Telangana"/>
    <x v="0"/>
    <s v="India"/>
  </r>
  <r>
    <s v="EX00675"/>
    <s v="ARV00720"/>
    <s v="Manish Verma"/>
    <x v="0"/>
    <x v="7"/>
    <s v="Senior QA Engineer"/>
    <d v="2020-05-22T00:00:00"/>
    <d v="2024-02-19T00:00:00"/>
    <x v="466"/>
    <x v="2"/>
    <n v="2024"/>
    <x v="0"/>
    <s v="Yes"/>
    <n v="1"/>
    <n v="1"/>
    <x v="0"/>
    <s v="Career"/>
    <x v="5"/>
    <s v="Exited"/>
    <n v="6.4"/>
    <x v="0"/>
    <s v="Full-Time"/>
    <d v="2021-01-01T00:00:00"/>
    <d v="2021-03-31T00:00:00"/>
    <n v="309000"/>
    <s v="Gurugram"/>
    <s v="Haryana"/>
    <x v="1"/>
    <s v="India"/>
  </r>
  <r>
    <s v="EX00676"/>
    <s v="ARV01434"/>
    <s v="Vignesh Sekar"/>
    <x v="0"/>
    <x v="3"/>
    <s v="Customer Success Manager"/>
    <d v="2022-05-16T00:00:00"/>
    <d v="2024-02-19T00:00:00"/>
    <x v="467"/>
    <x v="2"/>
    <n v="2024"/>
    <x v="0"/>
    <s v="No"/>
    <n v="0"/>
    <n v="1"/>
    <x v="2"/>
    <s v="Work Environment"/>
    <x v="2"/>
    <s v="Exited"/>
    <n v="4.42"/>
    <x v="2"/>
    <s v="Full-Time"/>
    <d v="2022-05-16T00:00:00"/>
    <d v="2023-03-31T00:00:00"/>
    <n v="836000"/>
    <s v="Bengaluru"/>
    <s v="Karnataka"/>
    <x v="0"/>
    <s v="India"/>
  </r>
  <r>
    <s v="EX00677"/>
    <s v="ARV00142"/>
    <s v="Krupa Thakkar"/>
    <x v="1"/>
    <x v="10"/>
    <s v="Lead - Talent Acquisition"/>
    <d v="2018-02-12T00:00:00"/>
    <d v="2024-02-19T00:00:00"/>
    <x v="468"/>
    <x v="4"/>
    <n v="2024"/>
    <x v="0"/>
    <s v="No"/>
    <n v="0"/>
    <n v="1"/>
    <x v="0"/>
    <s v="Career"/>
    <x v="2"/>
    <s v="Exited"/>
    <n v="8.67"/>
    <x v="0"/>
    <s v="Full-Time"/>
    <d v="2021-01-01T00:00:00"/>
    <d v="2021-03-31T00:00:00"/>
    <n v="1555000"/>
    <s v="Bengaluru"/>
    <s v="Karnataka"/>
    <x v="0"/>
    <s v="India"/>
  </r>
  <r>
    <s v="EX00678"/>
    <s v="ARV01353"/>
    <s v="Ritika Mishra"/>
    <x v="1"/>
    <x v="4"/>
    <s v="Marketing Manager"/>
    <d v="2022-03-23T00:00:00"/>
    <d v="2024-02-20T00:00:00"/>
    <x v="469"/>
    <x v="4"/>
    <n v="2024"/>
    <x v="0"/>
    <s v="No"/>
    <n v="0"/>
    <n v="1"/>
    <x v="1"/>
    <s v="Compensation"/>
    <x v="2"/>
    <s v="Exited"/>
    <n v="4.5599999999999996"/>
    <x v="2"/>
    <s v="Full-Time"/>
    <d v="2022-03-23T00:00:00"/>
    <d v="2023-03-31T00:00:00"/>
    <n v="3129000"/>
    <s v="Bengaluru"/>
    <s v="Karnataka"/>
    <x v="0"/>
    <s v="India"/>
  </r>
  <r>
    <s v="EX00679"/>
    <s v="ARV01433"/>
    <s v="Murali Rajan"/>
    <x v="0"/>
    <x v="5"/>
    <s v="Senior Data Engineer"/>
    <d v="2022-05-16T00:00:00"/>
    <d v="2024-02-20T00:00:00"/>
    <x v="470"/>
    <x v="2"/>
    <n v="2024"/>
    <x v="0"/>
    <s v="No"/>
    <n v="0"/>
    <n v="1"/>
    <x v="5"/>
    <s v="Personal"/>
    <x v="2"/>
    <s v="Exited"/>
    <n v="4.42"/>
    <x v="2"/>
    <s v="Full-Time"/>
    <d v="2022-05-16T00:00:00"/>
    <d v="2023-03-31T00:00:00"/>
    <n v="1554000"/>
    <s v="Bengaluru"/>
    <s v="Karnataka"/>
    <x v="0"/>
    <s v="India"/>
  </r>
  <r>
    <s v="EX00680"/>
    <s v="ARV01291"/>
    <s v="Neha Thakur"/>
    <x v="1"/>
    <x v="2"/>
    <s v="Software Engineer"/>
    <d v="2021-12-27T00:00:00"/>
    <d v="2024-02-22T00:00:00"/>
    <x v="471"/>
    <x v="2"/>
    <n v="2024"/>
    <x v="0"/>
    <s v="No"/>
    <n v="0"/>
    <n v="1"/>
    <x v="4"/>
    <s v="Work Environment"/>
    <x v="4"/>
    <s v="Exited"/>
    <n v="4.8"/>
    <x v="2"/>
    <s v="Full-Time"/>
    <d v="2021-12-27T00:00:00"/>
    <d v="2024-04-22T00:00:00"/>
    <n v="610000"/>
    <s v="Pune"/>
    <s v="Maharashtra"/>
    <x v="2"/>
    <s v="India"/>
  </r>
  <r>
    <s v="EX00681"/>
    <s v="ARV00914"/>
    <s v="Akshay Chopra"/>
    <x v="0"/>
    <x v="2"/>
    <s v="Associate Software Engineer"/>
    <d v="2020-09-30T00:00:00"/>
    <d v="2024-02-22T00:00:00"/>
    <x v="472"/>
    <x v="0"/>
    <n v="2024"/>
    <x v="1"/>
    <s v="No"/>
    <n v="0"/>
    <n v="0"/>
    <x v="11"/>
    <s v="Performance"/>
    <x v="4"/>
    <s v="Exited"/>
    <n v="6.04"/>
    <x v="0"/>
    <s v="Full-Time"/>
    <d v="2021-01-01T00:00:00"/>
    <d v="2021-03-31T00:00:00"/>
    <n v="415000"/>
    <s v="Pune"/>
    <s v="Maharashtra"/>
    <x v="2"/>
    <s v="India"/>
  </r>
  <r>
    <s v="EX00682"/>
    <s v="ARV00126"/>
    <s v="Balaji Chandrasekaran"/>
    <x v="0"/>
    <x v="5"/>
    <s v="Senior Data Analyst"/>
    <d v="2017-12-06T00:00:00"/>
    <d v="2024-03-04T00:00:00"/>
    <x v="473"/>
    <x v="2"/>
    <n v="2024"/>
    <x v="0"/>
    <s v="No"/>
    <n v="0"/>
    <n v="1"/>
    <x v="1"/>
    <s v="Compensation"/>
    <x v="2"/>
    <s v="Exited"/>
    <n v="8.86"/>
    <x v="0"/>
    <s v="Full-Time"/>
    <d v="2021-01-01T00:00:00"/>
    <d v="2021-03-31T00:00:00"/>
    <n v="1060000"/>
    <s v="Bengaluru"/>
    <s v="Karnataka"/>
    <x v="0"/>
    <s v="India"/>
  </r>
  <r>
    <s v="EX00683"/>
    <s v="ARV01658"/>
    <s v="Tejas Sawant"/>
    <x v="0"/>
    <x v="9"/>
    <s v="Senior DevOps Engineer"/>
    <d v="2022-12-05T00:00:00"/>
    <d v="2024-03-04T00:00:00"/>
    <x v="461"/>
    <x v="0"/>
    <n v="2024"/>
    <x v="0"/>
    <s v="No"/>
    <n v="0"/>
    <n v="1"/>
    <x v="1"/>
    <s v="Compensation"/>
    <x v="0"/>
    <s v="Exited"/>
    <n v="3.86"/>
    <x v="2"/>
    <s v="Full-Time"/>
    <d v="2022-12-05T00:00:00"/>
    <d v="2024-03-27T00:00:00"/>
    <n v="1418000"/>
    <s v="Pune"/>
    <s v="Maharashtra"/>
    <x v="2"/>
    <s v="India"/>
  </r>
  <r>
    <s v="EX00684"/>
    <s v="ARV00381"/>
    <s v="Anuj Chauhan"/>
    <x v="0"/>
    <x v="6"/>
    <s v="Inside Sales Specialist"/>
    <d v="2019-05-27T00:00:00"/>
    <d v="2024-03-05T00:00:00"/>
    <x v="474"/>
    <x v="0"/>
    <n v="2024"/>
    <x v="1"/>
    <s v="No"/>
    <n v="0"/>
    <n v="0"/>
    <x v="12"/>
    <s v="Conduct"/>
    <x v="1"/>
    <s v="Exited"/>
    <n v="7.39"/>
    <x v="0"/>
    <s v="Full-Time"/>
    <d v="2021-01-01T00:00:00"/>
    <d v="2021-03-31T00:00:00"/>
    <n v="588000"/>
    <s v="Noida"/>
    <s v="Uttar Pradesh"/>
    <x v="1"/>
    <s v="India"/>
  </r>
  <r>
    <s v="EX00685"/>
    <s v="ARV01498"/>
    <s v="Ankit Saxena"/>
    <x v="0"/>
    <x v="5"/>
    <s v="Associate Data Analyst"/>
    <d v="2022-07-05T00:00:00"/>
    <d v="2024-03-06T00:00:00"/>
    <x v="475"/>
    <x v="2"/>
    <n v="2024"/>
    <x v="0"/>
    <s v="No"/>
    <n v="0"/>
    <n v="1"/>
    <x v="7"/>
    <s v="Education"/>
    <x v="2"/>
    <s v="Exited"/>
    <n v="4.28"/>
    <x v="2"/>
    <s v="Full-Time"/>
    <d v="2022-07-05T00:00:00"/>
    <d v="2023-03-31T00:00:00"/>
    <n v="366000"/>
    <s v="Chennai"/>
    <s v="Tamil Nadu"/>
    <x v="0"/>
    <s v="India"/>
  </r>
  <r>
    <s v="EX00686"/>
    <s v="ARV00006"/>
    <s v="Dhivya Sundaram"/>
    <x v="1"/>
    <x v="2"/>
    <s v="Engineering Manager"/>
    <d v="2012-05-28T00:00:00"/>
    <d v="2024-03-10T00:00:00"/>
    <x v="476"/>
    <x v="2"/>
    <n v="2024"/>
    <x v="1"/>
    <s v="No"/>
    <n v="0"/>
    <n v="0"/>
    <x v="11"/>
    <s v="Performance"/>
    <x v="1"/>
    <s v="Exited"/>
    <n v="14.38"/>
    <x v="1"/>
    <s v="Full-Time"/>
    <d v="2021-01-01T00:00:00"/>
    <d v="2021-03-31T00:00:00"/>
    <n v="2604000"/>
    <s v="Pune"/>
    <s v="Maharashtra"/>
    <x v="2"/>
    <s v="India"/>
  </r>
  <r>
    <s v="EX00687"/>
    <s v="ARV01686"/>
    <s v="Adil Khan"/>
    <x v="0"/>
    <x v="2"/>
    <s v="Associate Software Engineer"/>
    <d v="2023-01-17T00:00:00"/>
    <d v="2024-03-11T00:00:00"/>
    <x v="477"/>
    <x v="4"/>
    <n v="2024"/>
    <x v="0"/>
    <s v="No"/>
    <n v="0"/>
    <n v="1"/>
    <x v="0"/>
    <s v="Career"/>
    <x v="0"/>
    <s v="Exited"/>
    <n v="3.74"/>
    <x v="2"/>
    <s v="Full-Time"/>
    <d v="2023-01-17T00:00:00"/>
    <d v="2024-05-10T00:00:00"/>
    <n v="428000"/>
    <s v="Pune"/>
    <s v="Maharashtra"/>
    <x v="2"/>
    <s v="India"/>
  </r>
  <r>
    <s v="EX00688"/>
    <s v="ARV01711"/>
    <s v="Sreejith Iyengar"/>
    <x v="0"/>
    <x v="6"/>
    <s v="Key Account Manager"/>
    <d v="2023-02-06T00:00:00"/>
    <d v="2024-03-14T00:00:00"/>
    <x v="446"/>
    <x v="0"/>
    <n v="2024"/>
    <x v="1"/>
    <s v="No"/>
    <n v="0"/>
    <n v="0"/>
    <x v="12"/>
    <s v="Conduct"/>
    <x v="0"/>
    <s v="Exited"/>
    <n v="3.69"/>
    <x v="2"/>
    <s v="Full-Time"/>
    <d v="2023-02-06T00:00:00"/>
    <d v="2024-03-14T00:00:00"/>
    <n v="1903000"/>
    <s v="Bengaluru"/>
    <s v="Karnataka"/>
    <x v="0"/>
    <s v="India"/>
  </r>
  <r>
    <s v="EX00689"/>
    <s v="ARV01705"/>
    <s v="Vivek Murugan"/>
    <x v="0"/>
    <x v="1"/>
    <s v="Product Analyst"/>
    <d v="2023-02-06T00:00:00"/>
    <d v="2024-03-14T00:00:00"/>
    <x v="478"/>
    <x v="4"/>
    <n v="2024"/>
    <x v="0"/>
    <s v="No"/>
    <n v="0"/>
    <n v="1"/>
    <x v="0"/>
    <s v="Career"/>
    <x v="0"/>
    <s v="Exited"/>
    <n v="3.69"/>
    <x v="2"/>
    <s v="Full-Time"/>
    <d v="2023-02-06T00:00:00"/>
    <d v="2024-05-13T00:00:00"/>
    <n v="485000"/>
    <s v="Bengaluru"/>
    <s v="Karnataka"/>
    <x v="0"/>
    <s v="India"/>
  </r>
  <r>
    <s v="EX00690"/>
    <s v="ARV00986"/>
    <s v="Gayathri Shankar"/>
    <x v="1"/>
    <x v="2"/>
    <s v="Software Engineer"/>
    <d v="2021-01-11T00:00:00"/>
    <d v="2024-03-17T00:00:00"/>
    <x v="448"/>
    <x v="0"/>
    <n v="2024"/>
    <x v="1"/>
    <s v="No"/>
    <n v="0"/>
    <n v="0"/>
    <x v="12"/>
    <s v="Conduct"/>
    <x v="4"/>
    <s v="Exited"/>
    <n v="5.76"/>
    <x v="0"/>
    <s v="Full-Time"/>
    <d v="2021-01-11T00:00:00"/>
    <d v="2024-03-17T00:00:00"/>
    <n v="621000"/>
    <s v="Pune"/>
    <s v="Maharashtra"/>
    <x v="2"/>
    <s v="India"/>
  </r>
  <r>
    <s v="EX00691"/>
    <s v="ARV01839"/>
    <s v="Nikhil Khanna"/>
    <x v="0"/>
    <x v="2"/>
    <s v="Software Engineer"/>
    <d v="2024-01-08T00:00:00"/>
    <d v="2024-03-18T00:00:00"/>
    <x v="479"/>
    <x v="4"/>
    <n v="2024"/>
    <x v="0"/>
    <s v="No"/>
    <n v="0"/>
    <n v="1"/>
    <x v="0"/>
    <s v="Career"/>
    <x v="0"/>
    <s v="Exited"/>
    <n v="2.77"/>
    <x v="3"/>
    <s v="Full-Time"/>
    <d v="2024-01-08T00:00:00"/>
    <d v="2024-05-17T00:00:00"/>
    <n v="947000"/>
    <s v="Gurugram"/>
    <s v="Haryana"/>
    <x v="1"/>
    <s v="India"/>
  </r>
  <r>
    <s v="EX00692"/>
    <s v="ARV00712"/>
    <s v="Preeti Tyagi"/>
    <x v="1"/>
    <x v="2"/>
    <s v="Software Engineer - Mobile"/>
    <d v="2020-05-12T00:00:00"/>
    <d v="2024-03-18T00:00:00"/>
    <x v="479"/>
    <x v="4"/>
    <n v="2024"/>
    <x v="0"/>
    <s v="Yes"/>
    <n v="1"/>
    <n v="1"/>
    <x v="0"/>
    <s v="Career"/>
    <x v="3"/>
    <s v="Exited"/>
    <n v="6.43"/>
    <x v="0"/>
    <s v="Full-Time"/>
    <d v="2021-01-01T00:00:00"/>
    <d v="2021-03-31T00:00:00"/>
    <n v="543000"/>
    <s v="Gurugram"/>
    <s v="Haryana"/>
    <x v="1"/>
    <s v="India"/>
  </r>
  <r>
    <s v="EX00693"/>
    <s v="ARV01428"/>
    <s v="Mohammed Khan"/>
    <x v="0"/>
    <x v="2"/>
    <s v="Associate Software Engineer"/>
    <d v="2022-05-09T00:00:00"/>
    <d v="2024-03-21T00:00:00"/>
    <x v="480"/>
    <x v="4"/>
    <n v="2024"/>
    <x v="0"/>
    <s v="No"/>
    <n v="0"/>
    <n v="1"/>
    <x v="7"/>
    <s v="Education"/>
    <x v="2"/>
    <s v="Exited"/>
    <n v="4.4400000000000004"/>
    <x v="2"/>
    <s v="Full-Time"/>
    <d v="2022-05-09T00:00:00"/>
    <d v="2023-03-31T00:00:00"/>
    <n v="417000"/>
    <s v="Gurugram"/>
    <s v="Haryana"/>
    <x v="1"/>
    <s v="India"/>
  </r>
  <r>
    <s v="EX00694"/>
    <s v="ARV00016"/>
    <s v="Kunal Gaikwad"/>
    <x v="0"/>
    <x v="2"/>
    <s v="Lead Software Engineer"/>
    <d v="2014-09-12T00:00:00"/>
    <d v="2024-03-24T00:00:00"/>
    <x v="458"/>
    <x v="0"/>
    <n v="2024"/>
    <x v="1"/>
    <s v="No"/>
    <n v="0"/>
    <n v="0"/>
    <x v="12"/>
    <s v="Conduct"/>
    <x v="3"/>
    <s v="Exited"/>
    <n v="12.09"/>
    <x v="1"/>
    <s v="Full-Time"/>
    <d v="2021-01-01T00:00:00"/>
    <d v="2021-03-31T00:00:00"/>
    <n v="2077000"/>
    <s v="Bengaluru"/>
    <s v="Karnataka"/>
    <x v="0"/>
    <s v="India"/>
  </r>
  <r>
    <s v="EX00695"/>
    <s v="ARV01215"/>
    <s v="Subham Ghosh"/>
    <x v="0"/>
    <x v="7"/>
    <s v="Senior QA Manager"/>
    <d v="2021-10-04T00:00:00"/>
    <d v="2024-03-24T00:00:00"/>
    <x v="481"/>
    <x v="2"/>
    <n v="2024"/>
    <x v="1"/>
    <s v="No"/>
    <n v="0"/>
    <n v="0"/>
    <x v="11"/>
    <s v="Performance"/>
    <x v="4"/>
    <s v="Exited"/>
    <n v="5.03"/>
    <x v="0"/>
    <s v="Full-Time"/>
    <d v="2021-10-04T00:00:00"/>
    <d v="2024-04-23T00:00:00"/>
    <n v="4180000"/>
    <s v="Bengaluru"/>
    <s v="Karnataka"/>
    <x v="0"/>
    <s v="India"/>
  </r>
  <r>
    <s v="EX00696"/>
    <s v="ARV00876"/>
    <s v="Harish Naidu"/>
    <x v="0"/>
    <x v="2"/>
    <s v="Software Engineer - Mobile"/>
    <d v="2020-09-08T00:00:00"/>
    <d v="2024-03-26T00:00:00"/>
    <x v="467"/>
    <x v="2"/>
    <n v="2024"/>
    <x v="0"/>
    <s v="Yes"/>
    <n v="1"/>
    <n v="1"/>
    <x v="0"/>
    <s v="Career"/>
    <x v="3"/>
    <s v="Exited"/>
    <n v="6.1"/>
    <x v="0"/>
    <s v="Full-Time"/>
    <d v="2021-01-01T00:00:00"/>
    <d v="2021-03-31T00:00:00"/>
    <n v="630000"/>
    <s v="Hyderabad"/>
    <s v="Telangana"/>
    <x v="0"/>
    <s v="India"/>
  </r>
  <r>
    <s v="EX00697"/>
    <s v="ARV01894"/>
    <s v="Imran Shaikh"/>
    <x v="0"/>
    <x v="2"/>
    <s v="Senior Software Engineer - Mobile"/>
    <d v="2024-03-18T00:00:00"/>
    <d v="2024-04-03T00:00:00"/>
    <x v="482"/>
    <x v="5"/>
    <n v="2024"/>
    <x v="0"/>
    <s v="No"/>
    <n v="0"/>
    <n v="1"/>
    <x v="2"/>
    <s v="Work Environment"/>
    <x v="0"/>
    <s v="Exited"/>
    <n v="2.58"/>
    <x v="3"/>
    <s v="Full-Time"/>
    <d v="2024-03-18T00:00:00"/>
    <d v="2024-06-02T00:00:00"/>
    <n v="1566000"/>
    <s v="Pune"/>
    <s v="Maharashtra"/>
    <x v="2"/>
    <s v="India"/>
  </r>
  <r>
    <s v="EX00698"/>
    <s v="ARV00995"/>
    <s v="Teja Kamath"/>
    <x v="0"/>
    <x v="0"/>
    <s v="Senior Admin Executive"/>
    <d v="2021-02-01T00:00:00"/>
    <d v="2024-04-04T00:00:00"/>
    <x v="483"/>
    <x v="5"/>
    <n v="2024"/>
    <x v="0"/>
    <s v="No"/>
    <n v="0"/>
    <n v="1"/>
    <x v="4"/>
    <s v="Work Environment"/>
    <x v="4"/>
    <s v="Exited"/>
    <n v="5.7"/>
    <x v="0"/>
    <s v="Contract"/>
    <d v="2021-02-01T00:00:00"/>
    <d v="2022-03-31T00:00:00"/>
    <n v="372000"/>
    <s v="Hyderabad"/>
    <s v="Telangana"/>
    <x v="0"/>
    <s v="India"/>
  </r>
  <r>
    <s v="EX00699"/>
    <s v="ARV01487"/>
    <s v="Sushma Murthy"/>
    <x v="1"/>
    <x v="2"/>
    <s v="Lead Software Engineer"/>
    <d v="2022-06-06T00:00:00"/>
    <d v="2024-04-08T00:00:00"/>
    <x v="484"/>
    <x v="6"/>
    <n v="2024"/>
    <x v="0"/>
    <s v="No"/>
    <n v="0"/>
    <n v="1"/>
    <x v="6"/>
    <s v="Career"/>
    <x v="1"/>
    <s v="Exited"/>
    <n v="4.3600000000000003"/>
    <x v="2"/>
    <s v="Full-Time"/>
    <d v="2022-06-06T00:00:00"/>
    <d v="2023-03-31T00:00:00"/>
    <n v="2286000"/>
    <s v="Bengaluru"/>
    <s v="Karnataka"/>
    <x v="0"/>
    <s v="India"/>
  </r>
  <r>
    <s v="EX00700"/>
    <s v="ARV01527"/>
    <s v="Indranil Banerjee"/>
    <x v="0"/>
    <x v="2"/>
    <s v="Associate Software Engineer"/>
    <d v="2022-08-02T00:00:00"/>
    <d v="2024-04-10T00:00:00"/>
    <x v="485"/>
    <x v="2"/>
    <n v="2024"/>
    <x v="1"/>
    <s v="No"/>
    <n v="0"/>
    <n v="0"/>
    <x v="10"/>
    <s v="Conduct"/>
    <x v="3"/>
    <s v="Exited"/>
    <n v="4.2"/>
    <x v="2"/>
    <s v="Full-Time"/>
    <d v="2022-08-02T00:00:00"/>
    <d v="2023-03-31T00:00:00"/>
    <n v="348000"/>
    <s v="Gurugram"/>
    <s v="Haryana"/>
    <x v="1"/>
    <s v="India"/>
  </r>
  <r>
    <s v="EX00701"/>
    <s v="ARV00813"/>
    <s v="Karthik Yadav"/>
    <x v="0"/>
    <x v="2"/>
    <s v="Senior Software Engineer"/>
    <d v="2020-07-29T00:00:00"/>
    <d v="2024-04-15T00:00:00"/>
    <x v="486"/>
    <x v="5"/>
    <n v="2024"/>
    <x v="0"/>
    <s v="Yes"/>
    <n v="1"/>
    <n v="1"/>
    <x v="6"/>
    <s v="Career"/>
    <x v="3"/>
    <s v="Exited"/>
    <n v="6.21"/>
    <x v="0"/>
    <s v="Full-Time"/>
    <d v="2021-01-01T00:00:00"/>
    <d v="2021-03-31T00:00:00"/>
    <n v="1122000"/>
    <s v="Hyderabad"/>
    <s v="Telangana"/>
    <x v="0"/>
    <s v="India"/>
  </r>
  <r>
    <s v="EX00702"/>
    <s v="ARV01595"/>
    <s v="Jatin Sharma"/>
    <x v="0"/>
    <x v="6"/>
    <s v="Business Development Executive"/>
    <d v="2022-10-10T00:00:00"/>
    <d v="2024-04-18T00:00:00"/>
    <x v="487"/>
    <x v="4"/>
    <n v="2024"/>
    <x v="0"/>
    <s v="No"/>
    <n v="0"/>
    <n v="1"/>
    <x v="1"/>
    <s v="Compensation"/>
    <x v="2"/>
    <s v="Exited"/>
    <n v="4.01"/>
    <x v="2"/>
    <s v="Full-Time"/>
    <d v="2022-10-10T00:00:00"/>
    <d v="2024-03-31T00:00:00"/>
    <n v="482000"/>
    <s v="Gurugram"/>
    <s v="Haryana"/>
    <x v="1"/>
    <s v="India"/>
  </r>
  <r>
    <s v="EX00703"/>
    <s v="ARV01741"/>
    <s v="Ravi Hebbar"/>
    <x v="0"/>
    <x v="2"/>
    <s v="Software Engineer"/>
    <d v="2023-04-24T00:00:00"/>
    <d v="2024-04-19T00:00:00"/>
    <x v="488"/>
    <x v="4"/>
    <n v="2024"/>
    <x v="0"/>
    <s v="No"/>
    <n v="0"/>
    <n v="1"/>
    <x v="2"/>
    <s v="Work Environment"/>
    <x v="2"/>
    <s v="Exited"/>
    <n v="3.48"/>
    <x v="2"/>
    <s v="Full-Time"/>
    <d v="2023-04-24T00:00:00"/>
    <d v="2024-03-31T00:00:00"/>
    <n v="811000"/>
    <s v="Bengaluru"/>
    <s v="Karnataka"/>
    <x v="0"/>
    <s v="India"/>
  </r>
  <r>
    <s v="EX00704"/>
    <s v="ARV00634"/>
    <s v="Naveen Acharya"/>
    <x v="0"/>
    <x v="3"/>
    <s v="Technical Support Engineer"/>
    <d v="2020-03-09T00:00:00"/>
    <d v="2024-04-22T00:00:00"/>
    <x v="489"/>
    <x v="5"/>
    <n v="2024"/>
    <x v="0"/>
    <s v="No"/>
    <n v="0"/>
    <n v="1"/>
    <x v="0"/>
    <s v="Career"/>
    <x v="1"/>
    <s v="Exited"/>
    <n v="6.6"/>
    <x v="0"/>
    <s v="Full-Time"/>
    <d v="2021-01-01T00:00:00"/>
    <d v="2021-03-31T00:00:00"/>
    <n v="401000"/>
    <s v="Chennai"/>
    <s v="Tamil Nadu"/>
    <x v="0"/>
    <s v="India"/>
  </r>
  <r>
    <s v="EX00705"/>
    <s v="ARV01448"/>
    <s v="Abhilash Naidu"/>
    <x v="0"/>
    <x v="3"/>
    <s v="Senior Customer Support Executive"/>
    <d v="2022-05-11T00:00:00"/>
    <d v="2024-04-22T00:00:00"/>
    <x v="489"/>
    <x v="5"/>
    <n v="2024"/>
    <x v="0"/>
    <s v="No"/>
    <n v="0"/>
    <n v="1"/>
    <x v="5"/>
    <s v="Personal"/>
    <x v="2"/>
    <s v="Exited"/>
    <n v="4.43"/>
    <x v="2"/>
    <s v="Full-Time"/>
    <d v="2022-05-11T00:00:00"/>
    <d v="2023-03-31T00:00:00"/>
    <n v="505000"/>
    <s v="Bengaluru"/>
    <s v="Karnataka"/>
    <x v="0"/>
    <s v="India"/>
  </r>
  <r>
    <s v="EX00706"/>
    <s v="ARV00406"/>
    <s v="Aakriti Pandey"/>
    <x v="1"/>
    <x v="10"/>
    <s v="Senior HR Executive"/>
    <d v="2019-07-02T00:00:00"/>
    <d v="2024-04-22T00:00:00"/>
    <x v="489"/>
    <x v="5"/>
    <n v="2024"/>
    <x v="0"/>
    <s v="No"/>
    <n v="0"/>
    <n v="1"/>
    <x v="0"/>
    <s v="Career"/>
    <x v="1"/>
    <s v="Exited"/>
    <n v="7.29"/>
    <x v="0"/>
    <s v="Full-Time"/>
    <d v="2021-01-01T00:00:00"/>
    <d v="2021-03-31T00:00:00"/>
    <n v="850000"/>
    <s v="Bengaluru"/>
    <s v="Karnataka"/>
    <x v="0"/>
    <s v="India"/>
  </r>
  <r>
    <s v="EX00707"/>
    <s v="ARV00292"/>
    <s v="Hetal Pawar"/>
    <x v="1"/>
    <x v="5"/>
    <s v="Lead Data Engineer"/>
    <d v="2019-01-02T00:00:00"/>
    <d v="2024-04-23T00:00:00"/>
    <x v="490"/>
    <x v="6"/>
    <n v="2024"/>
    <x v="0"/>
    <s v="Yes"/>
    <n v="1"/>
    <n v="1"/>
    <x v="6"/>
    <s v="Career"/>
    <x v="3"/>
    <s v="Exited"/>
    <n v="7.78"/>
    <x v="0"/>
    <s v="Full-Time"/>
    <d v="2021-01-01T00:00:00"/>
    <d v="2021-03-31T00:00:00"/>
    <n v="2135000"/>
    <s v="Pune"/>
    <s v="Maharashtra"/>
    <x v="2"/>
    <s v="India"/>
  </r>
  <r>
    <s v="EX00708"/>
    <s v="ARV01663"/>
    <s v="Lakshmi Bhat"/>
    <x v="1"/>
    <x v="6"/>
    <s v="Business Development Executive"/>
    <d v="2022-12-05T00:00:00"/>
    <d v="2024-04-23T00:00:00"/>
    <x v="487"/>
    <x v="4"/>
    <n v="2024"/>
    <x v="0"/>
    <s v="No"/>
    <n v="0"/>
    <n v="1"/>
    <x v="9"/>
    <s v="Personal"/>
    <x v="2"/>
    <s v="Exited"/>
    <n v="3.86"/>
    <x v="2"/>
    <s v="Full-Time"/>
    <d v="2022-12-05T00:00:00"/>
    <d v="2024-03-31T00:00:00"/>
    <n v="500000"/>
    <s v="Gurugram"/>
    <s v="Haryana"/>
    <x v="1"/>
    <s v="India"/>
  </r>
  <r>
    <s v="EX00709"/>
    <s v="ARV00866"/>
    <s v="Amit Malhotra"/>
    <x v="0"/>
    <x v="8"/>
    <s v="Financial Analyst"/>
    <d v="2020-09-04T00:00:00"/>
    <d v="2024-04-26T00:00:00"/>
    <x v="491"/>
    <x v="5"/>
    <n v="2024"/>
    <x v="0"/>
    <s v="No"/>
    <n v="0"/>
    <n v="1"/>
    <x v="0"/>
    <s v="Career"/>
    <x v="2"/>
    <s v="Exited"/>
    <n v="6.11"/>
    <x v="0"/>
    <s v="Full-Time"/>
    <d v="2021-01-01T00:00:00"/>
    <d v="2021-03-31T00:00:00"/>
    <n v="547000"/>
    <s v="Hyderabad"/>
    <s v="Telangana"/>
    <x v="0"/>
    <s v="India"/>
  </r>
  <r>
    <s v="EX00710"/>
    <s v="ARV01649"/>
    <s v="Sathish Balasubramanian"/>
    <x v="0"/>
    <x v="2"/>
    <s v="Lead Software Engineer"/>
    <d v="2022-12-12T00:00:00"/>
    <d v="2024-04-28T00:00:00"/>
    <x v="492"/>
    <x v="2"/>
    <n v="2024"/>
    <x v="1"/>
    <s v="No"/>
    <n v="0"/>
    <n v="0"/>
    <x v="12"/>
    <s v="Conduct"/>
    <x v="5"/>
    <s v="Exited"/>
    <n v="3.84"/>
    <x v="2"/>
    <s v="Full-Time"/>
    <d v="2022-12-12T00:00:00"/>
    <d v="2024-03-31T00:00:00"/>
    <n v="1516000"/>
    <s v="Bengaluru"/>
    <s v="Karnataka"/>
    <x v="0"/>
    <s v="India"/>
  </r>
  <r>
    <s v="EX00711"/>
    <s v="ARV01617"/>
    <s v="Sayali Shah"/>
    <x v="1"/>
    <x v="3"/>
    <s v="Technical Support Engineer"/>
    <d v="2022-11-07T00:00:00"/>
    <d v="2024-04-29T00:00:00"/>
    <x v="493"/>
    <x v="5"/>
    <n v="2024"/>
    <x v="0"/>
    <s v="No"/>
    <n v="0"/>
    <n v="1"/>
    <x v="7"/>
    <s v="Education"/>
    <x v="2"/>
    <s v="Exited"/>
    <n v="3.94"/>
    <x v="2"/>
    <s v="Full-Time"/>
    <d v="2022-11-07T00:00:00"/>
    <d v="2024-03-31T00:00:00"/>
    <n v="479000"/>
    <s v="Pune"/>
    <s v="Maharashtra"/>
    <x v="2"/>
    <s v="India"/>
  </r>
  <r>
    <s v="EX00712"/>
    <s v="ARV01710"/>
    <s v="Rutuja Gokhale"/>
    <x v="1"/>
    <x v="2"/>
    <s v="Software Engineer"/>
    <d v="2023-02-06T00:00:00"/>
    <d v="2024-04-29T00:00:00"/>
    <x v="494"/>
    <x v="5"/>
    <n v="2024"/>
    <x v="0"/>
    <s v="No"/>
    <n v="0"/>
    <n v="1"/>
    <x v="0"/>
    <s v="Career"/>
    <x v="2"/>
    <s v="Exited"/>
    <n v="3.69"/>
    <x v="2"/>
    <s v="Full-Time"/>
    <d v="2023-02-06T00:00:00"/>
    <d v="2024-03-31T00:00:00"/>
    <n v="892000"/>
    <s v="Pune"/>
    <s v="Maharashtra"/>
    <x v="2"/>
    <s v="India"/>
  </r>
  <r>
    <s v="EX00713"/>
    <s v="ARV00843"/>
    <s v="Vijay Gowda"/>
    <x v="0"/>
    <x v="3"/>
    <s v="Senior Customer Support Executive"/>
    <d v="2020-08-17T00:00:00"/>
    <d v="2024-05-02T00:00:00"/>
    <x v="495"/>
    <x v="6"/>
    <n v="2024"/>
    <x v="0"/>
    <s v="Yes"/>
    <n v="1"/>
    <n v="1"/>
    <x v="1"/>
    <s v="Compensation"/>
    <x v="3"/>
    <s v="Exited"/>
    <n v="6.16"/>
    <x v="0"/>
    <s v="Full-Time"/>
    <d v="2021-01-01T00:00:00"/>
    <d v="2021-03-31T00:00:00"/>
    <n v="344000"/>
    <s v="Bengaluru"/>
    <s v="Karnataka"/>
    <x v="0"/>
    <s v="India"/>
  </r>
  <r>
    <s v="EX00714"/>
    <s v="ARV01367"/>
    <s v="Prachi Apte"/>
    <x v="1"/>
    <x v="2"/>
    <s v="Software Engineer"/>
    <d v="2022-03-07T00:00:00"/>
    <d v="2024-05-06T00:00:00"/>
    <x v="496"/>
    <x v="6"/>
    <n v="2024"/>
    <x v="0"/>
    <s v="Yes"/>
    <n v="1"/>
    <n v="1"/>
    <x v="1"/>
    <s v="Compensation"/>
    <x v="3"/>
    <s v="Exited"/>
    <n v="4.6100000000000003"/>
    <x v="2"/>
    <s v="Full-Time"/>
    <d v="2022-03-07T00:00:00"/>
    <d v="2023-03-31T00:00:00"/>
    <n v="728000"/>
    <s v="Pune"/>
    <s v="Maharashtra"/>
    <x v="2"/>
    <s v="India"/>
  </r>
  <r>
    <s v="EX00715"/>
    <s v="ARV00940"/>
    <s v="Adil Pathan"/>
    <x v="0"/>
    <x v="2"/>
    <s v="Senior Software Engineer"/>
    <d v="2020-10-16T00:00:00"/>
    <d v="2024-05-06T00:00:00"/>
    <x v="496"/>
    <x v="6"/>
    <n v="2024"/>
    <x v="0"/>
    <s v="No"/>
    <n v="0"/>
    <n v="1"/>
    <x v="2"/>
    <s v="Work Environment"/>
    <x v="2"/>
    <s v="Exited"/>
    <n v="6"/>
    <x v="0"/>
    <s v="Full-Time"/>
    <d v="2021-01-01T00:00:00"/>
    <d v="2022-03-31T00:00:00"/>
    <n v="1202000"/>
    <s v="Pune"/>
    <s v="Maharashtra"/>
    <x v="2"/>
    <s v="India"/>
  </r>
  <r>
    <s v="EX00716"/>
    <s v="ARV01451"/>
    <s v="Rajdeep Mohanty"/>
    <x v="0"/>
    <x v="2"/>
    <s v="Senior Software Engineer - Frontend"/>
    <d v="2022-05-23T00:00:00"/>
    <d v="2024-05-09T00:00:00"/>
    <x v="497"/>
    <x v="5"/>
    <n v="2024"/>
    <x v="0"/>
    <s v="No"/>
    <n v="0"/>
    <n v="1"/>
    <x v="1"/>
    <s v="Compensation"/>
    <x v="2"/>
    <s v="Exited"/>
    <n v="4.4000000000000004"/>
    <x v="2"/>
    <s v="Full-Time"/>
    <d v="2022-05-23T00:00:00"/>
    <d v="2023-03-31T00:00:00"/>
    <n v="1456000"/>
    <s v="Hyderabad"/>
    <s v="Telangana"/>
    <x v="0"/>
    <s v="India"/>
  </r>
  <r>
    <s v="EX00717"/>
    <s v="ARV00251"/>
    <s v="Sandeep Kamath"/>
    <x v="0"/>
    <x v="5"/>
    <s v="Analytics Manager"/>
    <d v="2018-11-07T00:00:00"/>
    <d v="2024-05-10T00:00:00"/>
    <x v="498"/>
    <x v="7"/>
    <n v="2024"/>
    <x v="0"/>
    <s v="Yes"/>
    <n v="1"/>
    <n v="1"/>
    <x v="5"/>
    <s v="Personal"/>
    <x v="3"/>
    <s v="Exited"/>
    <n v="7.94"/>
    <x v="0"/>
    <s v="Full-Time"/>
    <d v="2021-01-01T00:00:00"/>
    <d v="2021-03-31T00:00:00"/>
    <n v="996000"/>
    <s v="Hyderabad"/>
    <s v="Telangana"/>
    <x v="0"/>
    <s v="India"/>
  </r>
  <r>
    <s v="EX00718"/>
    <s v="ARV00453"/>
    <s v="Prabhu Ramachandran"/>
    <x v="0"/>
    <x v="8"/>
    <s v="Senior Accountant"/>
    <d v="2019-08-30T00:00:00"/>
    <d v="2024-05-10T00:00:00"/>
    <x v="499"/>
    <x v="5"/>
    <n v="2024"/>
    <x v="1"/>
    <s v="No"/>
    <n v="0"/>
    <n v="0"/>
    <x v="11"/>
    <s v="Performance"/>
    <x v="1"/>
    <s v="Exited"/>
    <n v="7.13"/>
    <x v="0"/>
    <s v="Full-Time"/>
    <d v="2021-01-01T00:00:00"/>
    <d v="2021-03-31T00:00:00"/>
    <n v="849000"/>
    <s v="Pune"/>
    <s v="Maharashtra"/>
    <x v="2"/>
    <s v="India"/>
  </r>
  <r>
    <s v="EX00719"/>
    <s v="ARV00095"/>
    <s v="Kedar Thakkar"/>
    <x v="0"/>
    <x v="6"/>
    <s v="Regional Sales Manager"/>
    <d v="2017-07-17T00:00:00"/>
    <d v="2024-05-13T00:00:00"/>
    <x v="500"/>
    <x v="7"/>
    <n v="2024"/>
    <x v="0"/>
    <s v="No"/>
    <n v="0"/>
    <n v="1"/>
    <x v="5"/>
    <s v="Personal"/>
    <x v="2"/>
    <s v="Exited"/>
    <n v="9.25"/>
    <x v="0"/>
    <s v="Full-Time"/>
    <d v="2021-01-01T00:00:00"/>
    <d v="2021-03-31T00:00:00"/>
    <n v="2228000"/>
    <s v="Hyderabad"/>
    <s v="Telangana"/>
    <x v="0"/>
    <s v="India"/>
  </r>
  <r>
    <s v="EX00720"/>
    <s v="ARV01431"/>
    <s v="Chirag Pawar"/>
    <x v="0"/>
    <x v="2"/>
    <s v="Senior Software Engineer - Mobile"/>
    <d v="2022-05-23T00:00:00"/>
    <d v="2024-05-14T00:00:00"/>
    <x v="501"/>
    <x v="5"/>
    <n v="2024"/>
    <x v="0"/>
    <s v="No"/>
    <n v="0"/>
    <n v="1"/>
    <x v="0"/>
    <s v="Career"/>
    <x v="2"/>
    <s v="Exited"/>
    <n v="4.4000000000000004"/>
    <x v="2"/>
    <s v="Full-Time"/>
    <d v="2022-05-23T00:00:00"/>
    <d v="2023-03-31T00:00:00"/>
    <n v="1434000"/>
    <s v="Pune"/>
    <s v="Maharashtra"/>
    <x v="2"/>
    <s v="India"/>
  </r>
  <r>
    <s v="EX00721"/>
    <s v="ARV00465"/>
    <s v="Ninad Kadam"/>
    <x v="0"/>
    <x v="2"/>
    <s v="Senior Software Engineer - Mobile"/>
    <d v="2019-09-19T00:00:00"/>
    <d v="2024-05-20T00:00:00"/>
    <x v="502"/>
    <x v="6"/>
    <n v="2024"/>
    <x v="0"/>
    <s v="Yes"/>
    <n v="1"/>
    <n v="1"/>
    <x v="6"/>
    <s v="Career"/>
    <x v="3"/>
    <s v="Exited"/>
    <n v="7.07"/>
    <x v="0"/>
    <s v="Full-Time"/>
    <d v="2021-01-01T00:00:00"/>
    <d v="2021-03-31T00:00:00"/>
    <n v="971000"/>
    <s v="Bengaluru"/>
    <s v="Karnataka"/>
    <x v="0"/>
    <s v="India"/>
  </r>
  <r>
    <s v="EX00722"/>
    <s v="ARV00244"/>
    <s v="Soumya Dutta"/>
    <x v="0"/>
    <x v="9"/>
    <s v="IT Support Associate"/>
    <d v="2018-10-22T00:00:00"/>
    <d v="2024-05-20T00:00:00"/>
    <x v="502"/>
    <x v="6"/>
    <n v="2024"/>
    <x v="0"/>
    <s v="No"/>
    <n v="0"/>
    <n v="1"/>
    <x v="1"/>
    <s v="Compensation"/>
    <x v="2"/>
    <s v="Exited"/>
    <n v="7.98"/>
    <x v="0"/>
    <s v="Full-Time"/>
    <d v="2021-01-01T00:00:00"/>
    <d v="2021-03-31T00:00:00"/>
    <n v="368000"/>
    <s v="Pune"/>
    <s v="Maharashtra"/>
    <x v="2"/>
    <s v="India"/>
  </r>
  <r>
    <s v="EX00723"/>
    <s v="ARV01276"/>
    <s v="Rupsa Sarkar"/>
    <x v="1"/>
    <x v="7"/>
    <s v="QA Engineer"/>
    <d v="2021-12-06T00:00:00"/>
    <d v="2024-05-20T00:00:00"/>
    <x v="502"/>
    <x v="6"/>
    <n v="2024"/>
    <x v="0"/>
    <s v="No"/>
    <n v="0"/>
    <n v="1"/>
    <x v="5"/>
    <s v="Personal"/>
    <x v="1"/>
    <s v="Exited"/>
    <n v="4.8600000000000003"/>
    <x v="2"/>
    <s v="Full-Time"/>
    <d v="2021-12-06T00:00:00"/>
    <d v="2023-03-31T00:00:00"/>
    <n v="632000"/>
    <s v="Hyderabad"/>
    <s v="Telangana"/>
    <x v="0"/>
    <s v="India"/>
  </r>
  <r>
    <s v="EX00724"/>
    <s v="ARV01533"/>
    <s v="Mansi Agarwal"/>
    <x v="1"/>
    <x v="2"/>
    <s v="Associate Software Engineer"/>
    <d v="2022-08-02T00:00:00"/>
    <d v="2024-05-20T00:00:00"/>
    <x v="502"/>
    <x v="6"/>
    <n v="2024"/>
    <x v="0"/>
    <s v="No"/>
    <n v="0"/>
    <n v="1"/>
    <x v="1"/>
    <s v="Compensation"/>
    <x v="2"/>
    <s v="Exited"/>
    <n v="4.2"/>
    <x v="2"/>
    <s v="Full-Time"/>
    <d v="2022-08-02T00:00:00"/>
    <d v="2023-03-31T00:00:00"/>
    <n v="348000"/>
    <s v="Chennai"/>
    <s v="Tamil Nadu"/>
    <x v="0"/>
    <s v="India"/>
  </r>
  <r>
    <s v="EX00725"/>
    <s v="ARV00820"/>
    <s v="Lokesh Bhat"/>
    <x v="0"/>
    <x v="6"/>
    <s v="Business Development Executive"/>
    <d v="2020-08-03T00:00:00"/>
    <d v="2024-05-21T00:00:00"/>
    <x v="497"/>
    <x v="5"/>
    <n v="2024"/>
    <x v="0"/>
    <s v="Yes"/>
    <n v="1"/>
    <n v="1"/>
    <x v="1"/>
    <s v="Compensation"/>
    <x v="3"/>
    <s v="Exited"/>
    <n v="6.2"/>
    <x v="0"/>
    <s v="Full-Time"/>
    <d v="2021-01-01T00:00:00"/>
    <d v="2021-03-31T00:00:00"/>
    <n v="303000"/>
    <s v="Bengaluru"/>
    <s v="Karnataka"/>
    <x v="0"/>
    <s v="India"/>
  </r>
  <r>
    <s v="EX00726"/>
    <s v="ARV00326"/>
    <s v="Sindhu Murthy"/>
    <x v="1"/>
    <x v="2"/>
    <s v="Senior Software Engineer"/>
    <d v="2019-02-25T00:00:00"/>
    <d v="2024-05-22T00:00:00"/>
    <x v="503"/>
    <x v="4"/>
    <n v="2024"/>
    <x v="1"/>
    <s v="No"/>
    <n v="0"/>
    <n v="0"/>
    <x v="12"/>
    <s v="Conduct"/>
    <x v="5"/>
    <s v="Exited"/>
    <n v="7.64"/>
    <x v="0"/>
    <s v="Full-Time"/>
    <d v="2021-01-01T00:00:00"/>
    <d v="2021-03-31T00:00:00"/>
    <n v="1175000"/>
    <s v="Hyderabad"/>
    <s v="Telangana"/>
    <x v="0"/>
    <s v="India"/>
  </r>
  <r>
    <s v="EX00727"/>
    <s v="ARV01360"/>
    <s v="Shreya Ahuja"/>
    <x v="1"/>
    <x v="1"/>
    <s v="Product Manager"/>
    <d v="2022-03-21T00:00:00"/>
    <d v="2024-05-24T00:00:00"/>
    <x v="504"/>
    <x v="6"/>
    <n v="2024"/>
    <x v="0"/>
    <s v="No"/>
    <n v="0"/>
    <n v="1"/>
    <x v="1"/>
    <s v="Compensation"/>
    <x v="4"/>
    <s v="Exited"/>
    <n v="4.57"/>
    <x v="2"/>
    <s v="Full-Time"/>
    <d v="2022-03-21T00:00:00"/>
    <d v="2023-03-31T00:00:00"/>
    <n v="1402000"/>
    <s v="Gurugram"/>
    <s v="Haryana"/>
    <x v="1"/>
    <s v="India"/>
  </r>
  <r>
    <s v="EX00728"/>
    <s v="ARV01121"/>
    <s v="Ashish Dixit"/>
    <x v="0"/>
    <x v="9"/>
    <s v="Network Engineer"/>
    <d v="2021-06-15T00:00:00"/>
    <d v="2024-05-28T00:00:00"/>
    <x v="505"/>
    <x v="6"/>
    <n v="2024"/>
    <x v="0"/>
    <s v="No"/>
    <n v="0"/>
    <n v="1"/>
    <x v="0"/>
    <s v="Career"/>
    <x v="2"/>
    <s v="Exited"/>
    <n v="5.33"/>
    <x v="0"/>
    <s v="Full-Time"/>
    <d v="2021-06-15T00:00:00"/>
    <d v="2022-03-31T00:00:00"/>
    <n v="492000"/>
    <s v="Pune"/>
    <s v="Maharashtra"/>
    <x v="2"/>
    <s v="India"/>
  </r>
  <r>
    <s v="EX00729"/>
    <s v="ARV01783"/>
    <s v="Rohit Tyagi"/>
    <x v="0"/>
    <x v="2"/>
    <s v="Senior Software Engineer"/>
    <d v="2023-07-10T00:00:00"/>
    <d v="2024-06-08T00:00:00"/>
    <x v="506"/>
    <x v="5"/>
    <n v="2024"/>
    <x v="1"/>
    <s v="No"/>
    <n v="0"/>
    <n v="0"/>
    <x v="10"/>
    <s v="Conduct"/>
    <x v="2"/>
    <s v="Exited"/>
    <n v="3.27"/>
    <x v="2"/>
    <s v="Full-Time"/>
    <d v="2023-07-10T00:00:00"/>
    <d v="2024-03-31T00:00:00"/>
    <n v="1418000"/>
    <s v="Bengaluru"/>
    <s v="Karnataka"/>
    <x v="0"/>
    <s v="India"/>
  </r>
  <r>
    <s v="EX00730"/>
    <s v="ARV01838"/>
    <s v="Pooja Khanna"/>
    <x v="1"/>
    <x v="4"/>
    <s v="Digital Marketing Executive"/>
    <d v="2024-01-08T00:00:00"/>
    <d v="2024-06-13T00:00:00"/>
    <x v="507"/>
    <x v="7"/>
    <n v="2024"/>
    <x v="0"/>
    <s v="No"/>
    <n v="0"/>
    <n v="1"/>
    <x v="7"/>
    <s v="Education"/>
    <x v="0"/>
    <s v="Exited"/>
    <n v="2.77"/>
    <x v="3"/>
    <s v="Full-Time"/>
    <d v="2024-01-08T00:00:00"/>
    <d v="2024-08-12T00:00:00"/>
    <n v="597000"/>
    <s v="Pune"/>
    <s v="Maharashtra"/>
    <x v="2"/>
    <s v="India"/>
  </r>
  <r>
    <s v="EX00731"/>
    <s v="ARV01032"/>
    <s v="Dhivya Gopalan"/>
    <x v="1"/>
    <x v="0"/>
    <s v="Admin Lead"/>
    <d v="2021-04-05T00:00:00"/>
    <d v="2024-06-17T00:00:00"/>
    <x v="508"/>
    <x v="8"/>
    <n v="2024"/>
    <x v="0"/>
    <s v="No"/>
    <n v="0"/>
    <n v="1"/>
    <x v="0"/>
    <s v="Career"/>
    <x v="1"/>
    <s v="Exited"/>
    <n v="5.53"/>
    <x v="0"/>
    <s v="Full-Time"/>
    <d v="2021-04-05T00:00:00"/>
    <d v="2022-03-31T00:00:00"/>
    <n v="1091000"/>
    <s v="Bengaluru"/>
    <s v="Karnataka"/>
    <x v="0"/>
    <s v="India"/>
  </r>
  <r>
    <s v="EX00732"/>
    <s v="ARV01015"/>
    <s v="Hardik Desai"/>
    <x v="0"/>
    <x v="1"/>
    <s v="Senior Product Manager"/>
    <d v="2021-03-08T00:00:00"/>
    <d v="2024-06-18T00:00:00"/>
    <x v="509"/>
    <x v="8"/>
    <n v="2024"/>
    <x v="0"/>
    <s v="No"/>
    <n v="0"/>
    <n v="1"/>
    <x v="0"/>
    <s v="Career"/>
    <x v="1"/>
    <s v="Exited"/>
    <n v="5.61"/>
    <x v="0"/>
    <s v="Full-Time"/>
    <d v="2021-03-08T00:00:00"/>
    <d v="2022-03-31T00:00:00"/>
    <n v="2179000"/>
    <s v="Chennai"/>
    <s v="Tamil Nadu"/>
    <x v="0"/>
    <s v="India"/>
  </r>
  <r>
    <s v="EX00733"/>
    <s v="ARV01683"/>
    <s v="Rakesh Naidu"/>
    <x v="0"/>
    <x v="5"/>
    <s v="Lead Data Engineer"/>
    <d v="2023-01-09T00:00:00"/>
    <d v="2024-06-20T00:00:00"/>
    <x v="510"/>
    <x v="7"/>
    <n v="2024"/>
    <x v="0"/>
    <s v="No"/>
    <n v="0"/>
    <n v="1"/>
    <x v="9"/>
    <s v="Personal"/>
    <x v="2"/>
    <s v="Exited"/>
    <n v="3.76"/>
    <x v="2"/>
    <s v="Full-Time"/>
    <d v="2023-01-09T00:00:00"/>
    <d v="2024-03-31T00:00:00"/>
    <n v="2499000"/>
    <s v="Bengaluru"/>
    <s v="Karnataka"/>
    <x v="0"/>
    <s v="India"/>
  </r>
  <r>
    <s v="EX00734"/>
    <s v="ARV01791"/>
    <s v="Sandip Roy"/>
    <x v="0"/>
    <x v="5"/>
    <s v="Associate Data Analyst"/>
    <d v="2023-09-20T00:00:00"/>
    <d v="2024-06-21T00:00:00"/>
    <x v="511"/>
    <x v="7"/>
    <n v="2024"/>
    <x v="0"/>
    <s v="No"/>
    <n v="0"/>
    <n v="1"/>
    <x v="0"/>
    <s v="Career"/>
    <x v="1"/>
    <s v="Exited"/>
    <n v="3.07"/>
    <x v="2"/>
    <s v="Full-Time"/>
    <d v="2023-09-20T00:00:00"/>
    <d v="2024-03-31T00:00:00"/>
    <n v="383000"/>
    <s v="Bengaluru"/>
    <s v="Karnataka"/>
    <x v="0"/>
    <s v="India"/>
  </r>
  <r>
    <s v="EX00735"/>
    <s v="ARV01319"/>
    <s v="Saba Siddiqui"/>
    <x v="1"/>
    <x v="7"/>
    <s v="QA Engineer"/>
    <d v="2022-01-21T00:00:00"/>
    <d v="2024-06-24T00:00:00"/>
    <x v="512"/>
    <x v="7"/>
    <n v="2024"/>
    <x v="0"/>
    <s v="No"/>
    <n v="0"/>
    <n v="1"/>
    <x v="6"/>
    <s v="Career"/>
    <x v="1"/>
    <s v="Exited"/>
    <n v="4.7300000000000004"/>
    <x v="2"/>
    <s v="Contract"/>
    <d v="2022-01-21T00:00:00"/>
    <d v="2023-03-31T00:00:00"/>
    <n v="607000"/>
    <s v="Pune"/>
    <s v="Maharashtra"/>
    <x v="2"/>
    <s v="India"/>
  </r>
  <r>
    <s v="EX00736"/>
    <s v="ARV01820"/>
    <s v="Utkarsh Bhatia"/>
    <x v="0"/>
    <x v="2"/>
    <s v="Software Engineer"/>
    <d v="2023-11-09T00:00:00"/>
    <d v="2024-06-28T00:00:00"/>
    <x v="513"/>
    <x v="7"/>
    <n v="2024"/>
    <x v="0"/>
    <s v="No"/>
    <n v="0"/>
    <n v="1"/>
    <x v="1"/>
    <s v="Compensation"/>
    <x v="0"/>
    <s v="Exited"/>
    <n v="2.93"/>
    <x v="3"/>
    <s v="Full-Time"/>
    <d v="2023-11-09T00:00:00"/>
    <d v="2024-08-27T00:00:00"/>
    <n v="758000"/>
    <s v="Gurugram"/>
    <s v="Haryana"/>
    <x v="1"/>
    <s v="India"/>
  </r>
  <r>
    <s v="EX00737"/>
    <s v="ARV01567"/>
    <s v="Sathish Balasubramanian"/>
    <x v="0"/>
    <x v="2"/>
    <s v="Associate Software Engineer"/>
    <d v="2022-07-05T00:00:00"/>
    <d v="2024-07-08T00:00:00"/>
    <x v="514"/>
    <x v="8"/>
    <n v="2024"/>
    <x v="0"/>
    <s v="No"/>
    <n v="0"/>
    <n v="1"/>
    <x v="7"/>
    <s v="Education"/>
    <x v="2"/>
    <s v="Exited"/>
    <n v="4.28"/>
    <x v="2"/>
    <s v="Full-Time"/>
    <d v="2022-07-05T00:00:00"/>
    <d v="2023-03-31T00:00:00"/>
    <n v="348000"/>
    <s v="Pune"/>
    <s v="Maharashtra"/>
    <x v="2"/>
    <s v="India"/>
  </r>
  <r>
    <s v="EX00738"/>
    <s v="ARV01475"/>
    <s v="Sandeep Chauhan"/>
    <x v="0"/>
    <x v="9"/>
    <s v="Cloud Engineer"/>
    <d v="2022-06-20T00:00:00"/>
    <d v="2024-07-08T00:00:00"/>
    <x v="514"/>
    <x v="8"/>
    <n v="2024"/>
    <x v="0"/>
    <s v="Yes"/>
    <n v="1"/>
    <n v="1"/>
    <x v="1"/>
    <s v="Compensation"/>
    <x v="3"/>
    <s v="Exited"/>
    <n v="4.32"/>
    <x v="2"/>
    <s v="Full-Time"/>
    <d v="2022-06-20T00:00:00"/>
    <d v="2023-03-31T00:00:00"/>
    <n v="522000"/>
    <s v="Pune"/>
    <s v="Maharashtra"/>
    <x v="2"/>
    <s v="India"/>
  </r>
  <r>
    <s v="EX00739"/>
    <s v="ARV01295"/>
    <s v="Navya Reddy"/>
    <x v="1"/>
    <x v="3"/>
    <s v="Customer Support Executive"/>
    <d v="2021-12-13T00:00:00"/>
    <d v="2024-07-08T00:00:00"/>
    <x v="515"/>
    <x v="7"/>
    <n v="2024"/>
    <x v="0"/>
    <s v="No"/>
    <n v="0"/>
    <n v="1"/>
    <x v="7"/>
    <s v="Education"/>
    <x v="1"/>
    <s v="Exited"/>
    <n v="4.84"/>
    <x v="2"/>
    <s v="Full-Time"/>
    <d v="2021-12-13T00:00:00"/>
    <d v="2024-03-31T00:00:00"/>
    <n v="229000"/>
    <s v="Hyderabad"/>
    <s v="Telangana"/>
    <x v="0"/>
    <s v="India"/>
  </r>
  <r>
    <s v="EX00740"/>
    <s v="ARV01217"/>
    <s v="Deepthi Raju"/>
    <x v="1"/>
    <x v="5"/>
    <s v="Senior Data Analyst"/>
    <d v="2021-10-18T00:00:00"/>
    <d v="2024-07-18T00:00:00"/>
    <x v="509"/>
    <x v="8"/>
    <n v="2024"/>
    <x v="0"/>
    <s v="Yes"/>
    <n v="1"/>
    <n v="1"/>
    <x v="6"/>
    <s v="Career"/>
    <x v="5"/>
    <s v="Exited"/>
    <n v="4.99"/>
    <x v="2"/>
    <s v="Full-Time"/>
    <d v="2021-10-18T00:00:00"/>
    <d v="2023-03-31T00:00:00"/>
    <n v="692000"/>
    <s v="Bengaluru"/>
    <s v="Karnataka"/>
    <x v="0"/>
    <s v="India"/>
  </r>
  <r>
    <s v="EX00741"/>
    <s v="ARV01753"/>
    <s v="Saravanan Subramanian"/>
    <x v="0"/>
    <x v="4"/>
    <s v="Senior Digital Marketing Specialist"/>
    <d v="2023-04-10T00:00:00"/>
    <d v="2024-07-22T00:00:00"/>
    <x v="516"/>
    <x v="8"/>
    <n v="2024"/>
    <x v="0"/>
    <s v="No"/>
    <n v="0"/>
    <n v="1"/>
    <x v="4"/>
    <s v="Work Environment"/>
    <x v="4"/>
    <s v="Exited"/>
    <n v="3.52"/>
    <x v="2"/>
    <s v="Full-Time"/>
    <d v="2023-04-10T00:00:00"/>
    <d v="2024-09-20T00:00:00"/>
    <n v="1213000"/>
    <s v="Bengaluru"/>
    <s v="Karnataka"/>
    <x v="0"/>
    <s v="India"/>
  </r>
  <r>
    <s v="EX00742"/>
    <s v="ARV00897"/>
    <s v="Pankaj Thakur"/>
    <x v="0"/>
    <x v="2"/>
    <s v="Senior Software Engineer"/>
    <d v="2020-09-21T00:00:00"/>
    <d v="2024-07-23T00:00:00"/>
    <x v="515"/>
    <x v="7"/>
    <n v="2024"/>
    <x v="0"/>
    <s v="No"/>
    <n v="0"/>
    <n v="1"/>
    <x v="6"/>
    <s v="Career"/>
    <x v="2"/>
    <s v="Exited"/>
    <n v="6.06"/>
    <x v="0"/>
    <s v="Full-Time"/>
    <d v="2021-01-01T00:00:00"/>
    <d v="2021-03-31T00:00:00"/>
    <n v="1204000"/>
    <s v="Bengaluru"/>
    <s v="Karnataka"/>
    <x v="0"/>
    <s v="India"/>
  </r>
  <r>
    <s v="EX00743"/>
    <s v="ARV00896"/>
    <s v="Teja Rao"/>
    <x v="0"/>
    <x v="1"/>
    <s v="Associate Product Manager"/>
    <d v="2020-09-21T00:00:00"/>
    <d v="2024-07-23T00:00:00"/>
    <x v="517"/>
    <x v="8"/>
    <n v="2024"/>
    <x v="0"/>
    <s v="No"/>
    <n v="0"/>
    <n v="1"/>
    <x v="0"/>
    <s v="Career"/>
    <x v="2"/>
    <s v="Exited"/>
    <n v="6.06"/>
    <x v="0"/>
    <s v="Full-Time"/>
    <d v="2021-01-01T00:00:00"/>
    <d v="2021-03-31T00:00:00"/>
    <n v="654000"/>
    <s v="Pune"/>
    <s v="Maharashtra"/>
    <x v="2"/>
    <s v="India"/>
  </r>
  <r>
    <s v="EX00744"/>
    <s v="ARV01081"/>
    <s v="Kunal Gokhale"/>
    <x v="0"/>
    <x v="0"/>
    <s v="Facilities Supervisor"/>
    <d v="2021-05-17T00:00:00"/>
    <d v="2024-07-25T00:00:00"/>
    <x v="518"/>
    <x v="8"/>
    <n v="2024"/>
    <x v="0"/>
    <s v="No"/>
    <n v="0"/>
    <n v="1"/>
    <x v="9"/>
    <s v="Personal"/>
    <x v="2"/>
    <s v="Exited"/>
    <n v="5.41"/>
    <x v="0"/>
    <s v="Full-Time"/>
    <d v="2021-05-17T00:00:00"/>
    <d v="2022-03-31T00:00:00"/>
    <n v="384000"/>
    <s v="Pune"/>
    <s v="Maharashtra"/>
    <x v="2"/>
    <s v="India"/>
  </r>
  <r>
    <s v="EX00745"/>
    <s v="ARV00035"/>
    <s v="Chaitanya Bhat"/>
    <x v="0"/>
    <x v="6"/>
    <s v="Regional Sales Manager"/>
    <d v="2016-01-25T00:00:00"/>
    <d v="2024-08-05T00:00:00"/>
    <x v="519"/>
    <x v="10"/>
    <n v="2024"/>
    <x v="0"/>
    <s v="Yes"/>
    <n v="1"/>
    <n v="1"/>
    <x v="4"/>
    <s v="Work Environment"/>
    <x v="3"/>
    <s v="Exited"/>
    <n v="10.72"/>
    <x v="1"/>
    <s v="Full-Time"/>
    <d v="2021-01-01T00:00:00"/>
    <d v="2021-03-31T00:00:00"/>
    <n v="1306000"/>
    <s v="Bengaluru"/>
    <s v="Karnataka"/>
    <x v="0"/>
    <s v="India"/>
  </r>
  <r>
    <s v="EX00746"/>
    <s v="ARV01958"/>
    <s v="Mahesh Varma"/>
    <x v="0"/>
    <x v="5"/>
    <s v="Associate Data Analyst"/>
    <d v="2024-07-05T00:00:00"/>
    <d v="2024-08-05T00:00:00"/>
    <x v="520"/>
    <x v="9"/>
    <n v="2024"/>
    <x v="0"/>
    <s v="No"/>
    <n v="0"/>
    <n v="1"/>
    <x v="7"/>
    <s v="Education"/>
    <x v="0"/>
    <s v="Exited"/>
    <n v="2.2799999999999998"/>
    <x v="3"/>
    <s v="Full-Time"/>
    <d v="2024-07-05T00:00:00"/>
    <d v="2024-10-04T00:00:00"/>
    <n v="399000"/>
    <s v="Hyderabad"/>
    <s v="Telangana"/>
    <x v="0"/>
    <s v="India"/>
  </r>
  <r>
    <s v="EX00747"/>
    <s v="ARV01796"/>
    <s v="Ankita Patnaik"/>
    <x v="1"/>
    <x v="7"/>
    <s v="Associate QA Engineer"/>
    <d v="2023-09-05T00:00:00"/>
    <d v="2024-08-09T00:00:00"/>
    <x v="521"/>
    <x v="9"/>
    <n v="2024"/>
    <x v="0"/>
    <s v="Yes"/>
    <n v="1"/>
    <n v="1"/>
    <x v="1"/>
    <s v="Compensation"/>
    <x v="3"/>
    <s v="Exited"/>
    <n v="3.11"/>
    <x v="2"/>
    <s v="Full-Time"/>
    <d v="2023-09-05T00:00:00"/>
    <d v="2024-03-31T00:00:00"/>
    <n v="310000"/>
    <s v="Hyderabad"/>
    <s v="Telangana"/>
    <x v="0"/>
    <s v="India"/>
  </r>
  <r>
    <s v="EX00748"/>
    <s v="ARV01627"/>
    <s v="Arjun Nair"/>
    <x v="0"/>
    <x v="2"/>
    <s v="Software Engineer - Frontend"/>
    <d v="2022-11-21T00:00:00"/>
    <d v="2024-08-12T00:00:00"/>
    <x v="516"/>
    <x v="8"/>
    <n v="2024"/>
    <x v="0"/>
    <s v="No"/>
    <n v="0"/>
    <n v="1"/>
    <x v="6"/>
    <s v="Career"/>
    <x v="2"/>
    <s v="Exited"/>
    <n v="3.9"/>
    <x v="2"/>
    <s v="Full-Time"/>
    <d v="2022-11-21T00:00:00"/>
    <d v="2024-03-31T00:00:00"/>
    <n v="778000"/>
    <s v="Chennai"/>
    <s v="Tamil Nadu"/>
    <x v="0"/>
    <s v="India"/>
  </r>
  <r>
    <s v="EX00749"/>
    <s v="ARV01576"/>
    <s v="Aditya Kale"/>
    <x v="0"/>
    <x v="6"/>
    <s v="Business Development Executive"/>
    <d v="2022-09-12T00:00:00"/>
    <d v="2024-08-14T00:00:00"/>
    <x v="522"/>
    <x v="9"/>
    <n v="2024"/>
    <x v="0"/>
    <s v="No"/>
    <n v="0"/>
    <n v="1"/>
    <x v="1"/>
    <s v="Compensation"/>
    <x v="2"/>
    <s v="Exited"/>
    <n v="4.09"/>
    <x v="2"/>
    <s v="Full-Time"/>
    <d v="2022-09-12T00:00:00"/>
    <d v="2023-03-31T00:00:00"/>
    <n v="568000"/>
    <s v="Bengaluru"/>
    <s v="Karnataka"/>
    <x v="0"/>
    <s v="India"/>
  </r>
  <r>
    <s v="EX00750"/>
    <s v="ARV01388"/>
    <s v="Mohit Agarwal"/>
    <x v="0"/>
    <x v="9"/>
    <s v="System Administrator"/>
    <d v="2022-04-11T00:00:00"/>
    <d v="2024-08-21T00:00:00"/>
    <x v="523"/>
    <x v="9"/>
    <n v="2024"/>
    <x v="0"/>
    <s v="No"/>
    <n v="0"/>
    <n v="1"/>
    <x v="4"/>
    <s v="Work Environment"/>
    <x v="2"/>
    <s v="Exited"/>
    <n v="4.51"/>
    <x v="2"/>
    <s v="Full-Time"/>
    <d v="2022-04-11T00:00:00"/>
    <d v="2023-03-31T00:00:00"/>
    <n v="748000"/>
    <s v="Noida"/>
    <s v="Uttar Pradesh"/>
    <x v="1"/>
    <s v="India"/>
  </r>
  <r>
    <s v="EX00751"/>
    <s v="ARV00943"/>
    <s v="Sebastian Varghese"/>
    <x v="0"/>
    <x v="2"/>
    <s v="Software Engineer - Frontend"/>
    <d v="2020-10-19T00:00:00"/>
    <d v="2024-08-26T00:00:00"/>
    <x v="524"/>
    <x v="9"/>
    <n v="2024"/>
    <x v="0"/>
    <s v="No"/>
    <n v="0"/>
    <n v="1"/>
    <x v="9"/>
    <s v="Personal"/>
    <x v="2"/>
    <s v="Exited"/>
    <n v="5.99"/>
    <x v="0"/>
    <s v="Full-Time"/>
    <d v="2021-01-01T00:00:00"/>
    <d v="2022-03-31T00:00:00"/>
    <n v="576000"/>
    <s v="Hyderabad"/>
    <s v="Telangana"/>
    <x v="0"/>
    <s v="India"/>
  </r>
  <r>
    <s v="EX00752"/>
    <s v="ARV01316"/>
    <s v="Ashwin Pillai"/>
    <x v="0"/>
    <x v="3"/>
    <s v="Manager - Customer Support"/>
    <d v="2022-01-11T00:00:00"/>
    <d v="2024-08-30T00:00:00"/>
    <x v="525"/>
    <x v="8"/>
    <n v="2024"/>
    <x v="1"/>
    <s v="No"/>
    <n v="0"/>
    <n v="0"/>
    <x v="11"/>
    <s v="Performance"/>
    <x v="4"/>
    <s v="Exited"/>
    <n v="4.76"/>
    <x v="2"/>
    <s v="Full-Time"/>
    <d v="2022-01-11T00:00:00"/>
    <d v="2023-03-31T00:00:00"/>
    <n v="2250000"/>
    <s v="Pune"/>
    <s v="Maharashtra"/>
    <x v="2"/>
    <s v="India"/>
  </r>
  <r>
    <s v="EX00753"/>
    <s v="ARV01563"/>
    <s v="Anjali Sinha"/>
    <x v="1"/>
    <x v="2"/>
    <s v="Associate Software Engineer"/>
    <d v="2022-08-02T00:00:00"/>
    <d v="2024-09-02T00:00:00"/>
    <x v="526"/>
    <x v="8"/>
    <n v="2024"/>
    <x v="1"/>
    <s v="No"/>
    <n v="0"/>
    <n v="0"/>
    <x v="12"/>
    <s v="Conduct"/>
    <x v="3"/>
    <s v="Exited"/>
    <n v="4.2"/>
    <x v="2"/>
    <s v="Full-Time"/>
    <d v="2022-08-02T00:00:00"/>
    <d v="2023-03-31T00:00:00"/>
    <n v="348000"/>
    <s v="Bengaluru"/>
    <s v="Karnataka"/>
    <x v="0"/>
    <s v="India"/>
  </r>
  <r>
    <s v="EX00754"/>
    <s v="ARV01846"/>
    <s v="Amol Trivedi"/>
    <x v="0"/>
    <x v="7"/>
    <s v="Senior QA Engineer"/>
    <d v="2024-01-22T00:00:00"/>
    <d v="2024-09-09T00:00:00"/>
    <x v="527"/>
    <x v="8"/>
    <n v="2024"/>
    <x v="1"/>
    <s v="No"/>
    <n v="0"/>
    <n v="0"/>
    <x v="10"/>
    <s v="Conduct"/>
    <x v="0"/>
    <s v="Exited"/>
    <n v="2.73"/>
    <x v="3"/>
    <s v="Full-Time"/>
    <d v="2024-01-22T00:00:00"/>
    <d v="2024-09-09T00:00:00"/>
    <n v="1330000"/>
    <s v="Chennai"/>
    <s v="Tamil Nadu"/>
    <x v="0"/>
    <s v="India"/>
  </r>
  <r>
    <s v="EX00755"/>
    <s v="ARV01502"/>
    <s v="Vaishnavi Dalvi"/>
    <x v="1"/>
    <x v="2"/>
    <s v="Associate Software Engineer"/>
    <d v="2022-07-19T00:00:00"/>
    <d v="2024-09-09T00:00:00"/>
    <x v="528"/>
    <x v="10"/>
    <n v="2024"/>
    <x v="0"/>
    <s v="No"/>
    <n v="0"/>
    <n v="1"/>
    <x v="1"/>
    <s v="Compensation"/>
    <x v="2"/>
    <s v="Exited"/>
    <n v="4.24"/>
    <x v="2"/>
    <s v="Full-Time"/>
    <d v="2022-07-19T00:00:00"/>
    <d v="2023-03-31T00:00:00"/>
    <n v="348000"/>
    <s v="Hyderabad"/>
    <s v="Telangana"/>
    <x v="0"/>
    <s v="India"/>
  </r>
  <r>
    <s v="EX00756"/>
    <s v="ARV00607"/>
    <s v="Tanya Chaudhary"/>
    <x v="1"/>
    <x v="7"/>
    <s v="QA Engineer"/>
    <d v="2020-02-11T00:00:00"/>
    <d v="2024-09-09T00:00:00"/>
    <x v="528"/>
    <x v="10"/>
    <n v="2024"/>
    <x v="0"/>
    <s v="No"/>
    <n v="0"/>
    <n v="1"/>
    <x v="2"/>
    <s v="Work Environment"/>
    <x v="1"/>
    <s v="Exited"/>
    <n v="6.67"/>
    <x v="0"/>
    <s v="Full-Time"/>
    <d v="2021-01-01T00:00:00"/>
    <d v="2021-03-31T00:00:00"/>
    <n v="612000"/>
    <s v="Hyderabad"/>
    <s v="Telangana"/>
    <x v="0"/>
    <s v="India"/>
  </r>
  <r>
    <s v="EX00757"/>
    <s v="ARV01881"/>
    <s v="Anita Joseph"/>
    <x v="1"/>
    <x v="2"/>
    <s v="Software Engineer"/>
    <d v="2024-03-04T00:00:00"/>
    <d v="2024-09-11T00:00:00"/>
    <x v="529"/>
    <x v="10"/>
    <n v="2024"/>
    <x v="0"/>
    <s v="No"/>
    <n v="0"/>
    <n v="1"/>
    <x v="1"/>
    <s v="Compensation"/>
    <x v="0"/>
    <s v="Exited"/>
    <n v="2.61"/>
    <x v="3"/>
    <s v="Full-Time"/>
    <d v="2024-03-04T00:00:00"/>
    <d v="2024-11-10T00:00:00"/>
    <n v="774000"/>
    <s v="Bengaluru"/>
    <s v="Karnataka"/>
    <x v="0"/>
    <s v="India"/>
  </r>
  <r>
    <s v="EX00758"/>
    <s v="ARV01076"/>
    <s v="Keerthana Murugan"/>
    <x v="1"/>
    <x v="3"/>
    <s v="Customer Support Executive"/>
    <d v="2021-05-10T00:00:00"/>
    <d v="2024-09-12T00:00:00"/>
    <x v="530"/>
    <x v="9"/>
    <n v="2024"/>
    <x v="0"/>
    <s v="No"/>
    <n v="0"/>
    <n v="1"/>
    <x v="0"/>
    <s v="Career"/>
    <x v="2"/>
    <s v="Exited"/>
    <n v="5.43"/>
    <x v="0"/>
    <s v="Full-Time"/>
    <d v="2021-05-10T00:00:00"/>
    <d v="2022-03-31T00:00:00"/>
    <n v="240000"/>
    <s v="Chennai"/>
    <s v="Tamil Nadu"/>
    <x v="0"/>
    <s v="India"/>
  </r>
  <r>
    <s v="EX00759"/>
    <s v="ARV00743"/>
    <s v="Sebastian Varghese"/>
    <x v="0"/>
    <x v="2"/>
    <s v="Software Engineer"/>
    <d v="2020-06-04T00:00:00"/>
    <d v="2024-09-16T00:00:00"/>
    <x v="531"/>
    <x v="10"/>
    <n v="2024"/>
    <x v="0"/>
    <s v="No"/>
    <n v="0"/>
    <n v="1"/>
    <x v="1"/>
    <s v="Compensation"/>
    <x v="2"/>
    <s v="Exited"/>
    <n v="6.36"/>
    <x v="0"/>
    <s v="Full-Time"/>
    <d v="2021-01-01T00:00:00"/>
    <d v="2021-03-31T00:00:00"/>
    <n v="657000"/>
    <s v="Pune"/>
    <s v="Maharashtra"/>
    <x v="2"/>
    <s v="India"/>
  </r>
  <r>
    <s v="EX00760"/>
    <s v="ARV01298"/>
    <s v="Mahesh Raju"/>
    <x v="0"/>
    <x v="3"/>
    <s v="Customer Success Manager"/>
    <d v="2021-12-17T00:00:00"/>
    <d v="2024-09-16T00:00:00"/>
    <x v="532"/>
    <x v="10"/>
    <n v="2024"/>
    <x v="0"/>
    <s v="Yes"/>
    <n v="1"/>
    <n v="1"/>
    <x v="1"/>
    <s v="Compensation"/>
    <x v="5"/>
    <s v="Exited"/>
    <n v="4.83"/>
    <x v="2"/>
    <s v="Full-Time"/>
    <d v="2021-12-17T00:00:00"/>
    <d v="2023-03-31T00:00:00"/>
    <n v="739000"/>
    <s v="Chennai"/>
    <s v="Tamil Nadu"/>
    <x v="0"/>
    <s v="India"/>
  </r>
  <r>
    <s v="EX00761"/>
    <s v="ARV01615"/>
    <s v="Kevin Pinto"/>
    <x v="0"/>
    <x v="8"/>
    <s v="Accounts Executive"/>
    <d v="2022-11-07T00:00:00"/>
    <d v="2024-09-16T00:00:00"/>
    <x v="531"/>
    <x v="10"/>
    <n v="2024"/>
    <x v="0"/>
    <s v="No"/>
    <n v="0"/>
    <n v="1"/>
    <x v="0"/>
    <s v="Career"/>
    <x v="1"/>
    <s v="Exited"/>
    <n v="3.94"/>
    <x v="2"/>
    <s v="Full-Time"/>
    <d v="2022-11-07T00:00:00"/>
    <d v="2024-03-31T00:00:00"/>
    <n v="651000"/>
    <s v="Bengaluru"/>
    <s v="Karnataka"/>
    <x v="0"/>
    <s v="India"/>
  </r>
  <r>
    <s v="EX00762"/>
    <s v="ARV01574"/>
    <s v="Ravi Kumar"/>
    <x v="0"/>
    <x v="2"/>
    <s v="Associate Software Engineer"/>
    <d v="2022-07-19T00:00:00"/>
    <d v="2024-09-23T00:00:00"/>
    <x v="522"/>
    <x v="9"/>
    <n v="2024"/>
    <x v="0"/>
    <s v="No"/>
    <n v="0"/>
    <n v="1"/>
    <x v="1"/>
    <s v="Compensation"/>
    <x v="2"/>
    <s v="Exited"/>
    <n v="4.24"/>
    <x v="2"/>
    <s v="Full-Time"/>
    <d v="2022-07-19T00:00:00"/>
    <d v="2023-03-31T00:00:00"/>
    <n v="348000"/>
    <s v="Bengaluru"/>
    <s v="Karnataka"/>
    <x v="0"/>
    <s v="India"/>
  </r>
  <r>
    <s v="EX00763"/>
    <s v="ARV00535"/>
    <s v="Rajdeep Sen"/>
    <x v="0"/>
    <x v="4"/>
    <s v="Digital Marketing Executive"/>
    <d v="2019-12-05T00:00:00"/>
    <d v="2024-09-24T00:00:00"/>
    <x v="533"/>
    <x v="10"/>
    <n v="2024"/>
    <x v="0"/>
    <s v="No"/>
    <n v="0"/>
    <n v="1"/>
    <x v="2"/>
    <s v="Work Environment"/>
    <x v="2"/>
    <s v="Exited"/>
    <n v="6.86"/>
    <x v="0"/>
    <s v="Full-Time"/>
    <d v="2021-01-01T00:00:00"/>
    <d v="2021-03-31T00:00:00"/>
    <n v="458000"/>
    <s v="Bengaluru"/>
    <s v="Karnataka"/>
    <x v="0"/>
    <s v="India"/>
  </r>
  <r>
    <s v="EX00764"/>
    <s v="ARV01608"/>
    <s v="Rakesh Hebbar"/>
    <x v="0"/>
    <x v="0"/>
    <s v="Facilities Supervisor"/>
    <d v="2022-10-10T00:00:00"/>
    <d v="2024-09-25T00:00:00"/>
    <x v="534"/>
    <x v="10"/>
    <n v="2024"/>
    <x v="0"/>
    <s v="No"/>
    <n v="0"/>
    <n v="1"/>
    <x v="1"/>
    <s v="Compensation"/>
    <x v="2"/>
    <s v="Exited"/>
    <n v="4.01"/>
    <x v="2"/>
    <s v="Full-Time"/>
    <d v="2022-10-10T00:00:00"/>
    <d v="2024-03-31T00:00:00"/>
    <n v="704000"/>
    <s v="Bengaluru"/>
    <s v="Karnataka"/>
    <x v="0"/>
    <s v="India"/>
  </r>
  <r>
    <s v="EX00765"/>
    <s v="ARV01548"/>
    <s v="Navneet Kaur"/>
    <x v="1"/>
    <x v="2"/>
    <s v="Associate Software Engineer"/>
    <d v="2022-08-02T00:00:00"/>
    <d v="2024-09-26T00:00:00"/>
    <x v="535"/>
    <x v="10"/>
    <n v="2024"/>
    <x v="0"/>
    <s v="No"/>
    <n v="0"/>
    <n v="1"/>
    <x v="0"/>
    <s v="Career"/>
    <x v="2"/>
    <s v="Exited"/>
    <n v="4.2"/>
    <x v="2"/>
    <s v="Full-Time"/>
    <d v="2022-08-02T00:00:00"/>
    <d v="2023-03-31T00:00:00"/>
    <n v="348000"/>
    <s v="Bengaluru"/>
    <s v="Karnataka"/>
    <x v="0"/>
    <s v="India"/>
  </r>
  <r>
    <s v="EX00766"/>
    <s v="ARV00185"/>
    <s v="Sudeep Acharya"/>
    <x v="0"/>
    <x v="10"/>
    <s v="HR Executive"/>
    <d v="2018-06-14T00:00:00"/>
    <d v="2024-09-26T00:00:00"/>
    <x v="535"/>
    <x v="10"/>
    <n v="2024"/>
    <x v="0"/>
    <s v="No"/>
    <n v="0"/>
    <n v="1"/>
    <x v="2"/>
    <s v="Work Environment"/>
    <x v="2"/>
    <s v="Exited"/>
    <n v="8.34"/>
    <x v="0"/>
    <s v="Full-Time"/>
    <d v="2021-01-01T00:00:00"/>
    <d v="2021-03-31T00:00:00"/>
    <n v="439000"/>
    <s v="Hyderabad"/>
    <s v="Telangana"/>
    <x v="0"/>
    <s v="India"/>
  </r>
  <r>
    <s v="EX00767"/>
    <s v="ARV01078"/>
    <s v="Ankur Kumar"/>
    <x v="0"/>
    <x v="2"/>
    <s v="Senior Software Engineer - Frontend"/>
    <d v="2021-05-10T00:00:00"/>
    <d v="2024-09-27T00:00:00"/>
    <x v="536"/>
    <x v="10"/>
    <n v="2024"/>
    <x v="0"/>
    <s v="No"/>
    <n v="0"/>
    <n v="1"/>
    <x v="6"/>
    <s v="Career"/>
    <x v="1"/>
    <s v="Exited"/>
    <n v="5.43"/>
    <x v="0"/>
    <s v="Full-Time"/>
    <d v="2021-05-10T00:00:00"/>
    <d v="2022-03-31T00:00:00"/>
    <n v="1098000"/>
    <s v="Noida"/>
    <s v="Uttar Pradesh"/>
    <x v="1"/>
    <s v="India"/>
  </r>
  <r>
    <s v="EX00768"/>
    <s v="ARV01786"/>
    <s v="Imran Siddiqui"/>
    <x v="0"/>
    <x v="3"/>
    <s v="Customer Support Executive"/>
    <d v="2023-08-14T00:00:00"/>
    <d v="2024-09-30T00:00:00"/>
    <x v="537"/>
    <x v="10"/>
    <n v="2024"/>
    <x v="0"/>
    <s v="No"/>
    <n v="0"/>
    <n v="1"/>
    <x v="9"/>
    <s v="Personal"/>
    <x v="2"/>
    <s v="Exited"/>
    <n v="3.17"/>
    <x v="2"/>
    <s v="Full-Time"/>
    <d v="2023-08-14T00:00:00"/>
    <d v="2024-03-31T00:00:00"/>
    <n v="238000"/>
    <s v="Bengaluru"/>
    <s v="Karnataka"/>
    <x v="0"/>
    <s v="India"/>
  </r>
  <r>
    <s v="EX00769"/>
    <s v="ARV01684"/>
    <s v="Ramesh Chowdary"/>
    <x v="0"/>
    <x v="5"/>
    <s v="BI Developer"/>
    <d v="2023-01-23T00:00:00"/>
    <d v="2024-10-03T00:00:00"/>
    <x v="538"/>
    <x v="11"/>
    <n v="2024"/>
    <x v="0"/>
    <s v="No"/>
    <n v="0"/>
    <n v="1"/>
    <x v="5"/>
    <s v="Personal"/>
    <x v="1"/>
    <s v="Exited"/>
    <n v="3.73"/>
    <x v="2"/>
    <s v="Full-Time"/>
    <d v="2023-01-23T00:00:00"/>
    <d v="2024-03-31T00:00:00"/>
    <n v="801000"/>
    <s v="Hyderabad"/>
    <s v="Telangana"/>
    <x v="0"/>
    <s v="India"/>
  </r>
  <r>
    <s v="EX00770"/>
    <s v="ARV00982"/>
    <s v="Sayali Deshmukh"/>
    <x v="1"/>
    <x v="1"/>
    <s v="Associate Product Manager"/>
    <d v="2021-01-11T00:00:00"/>
    <d v="2024-10-04T00:00:00"/>
    <x v="539"/>
    <x v="11"/>
    <n v="2024"/>
    <x v="0"/>
    <s v="No"/>
    <n v="0"/>
    <n v="1"/>
    <x v="0"/>
    <s v="Career"/>
    <x v="2"/>
    <s v="Exited"/>
    <n v="5.76"/>
    <x v="0"/>
    <s v="Full-Time"/>
    <d v="2021-01-11T00:00:00"/>
    <d v="2022-03-31T00:00:00"/>
    <n v="794000"/>
    <s v="Pune"/>
    <s v="Maharashtra"/>
    <x v="2"/>
    <s v="India"/>
  </r>
  <r>
    <s v="EX00771"/>
    <s v="ARV01539"/>
    <s v="Tanvi Srivastava"/>
    <x v="1"/>
    <x v="2"/>
    <s v="Associate Software Engineer"/>
    <d v="2022-08-02T00:00:00"/>
    <d v="2024-10-07T00:00:00"/>
    <x v="540"/>
    <x v="11"/>
    <n v="2024"/>
    <x v="0"/>
    <s v="Yes"/>
    <n v="1"/>
    <n v="1"/>
    <x v="1"/>
    <s v="Compensation"/>
    <x v="3"/>
    <s v="Exited"/>
    <n v="4.2"/>
    <x v="2"/>
    <s v="Full-Time"/>
    <d v="2022-08-02T00:00:00"/>
    <d v="2023-03-31T00:00:00"/>
    <n v="348000"/>
    <s v="Gurugram"/>
    <s v="Haryana"/>
    <x v="1"/>
    <s v="India"/>
  </r>
  <r>
    <s v="EX00772"/>
    <s v="ARV01625"/>
    <s v="Sagar Apte"/>
    <x v="0"/>
    <x v="5"/>
    <s v="Associate Data Analyst"/>
    <d v="2022-11-14T00:00:00"/>
    <d v="2024-10-08T00:00:00"/>
    <x v="541"/>
    <x v="11"/>
    <n v="2024"/>
    <x v="0"/>
    <s v="Yes"/>
    <n v="1"/>
    <n v="1"/>
    <x v="4"/>
    <s v="Work Environment"/>
    <x v="5"/>
    <s v="Exited"/>
    <n v="3.92"/>
    <x v="2"/>
    <s v="Full-Time"/>
    <d v="2022-11-14T00:00:00"/>
    <d v="2024-03-31T00:00:00"/>
    <n v="427000"/>
    <s v="Bengaluru"/>
    <s v="Karnataka"/>
    <x v="0"/>
    <s v="India"/>
  </r>
  <r>
    <s v="EX00773"/>
    <s v="ARV00846"/>
    <s v="Vandana Awasthi"/>
    <x v="1"/>
    <x v="8"/>
    <s v="Accounts Associate"/>
    <d v="2020-08-19T00:00:00"/>
    <d v="2024-10-14T00:00:00"/>
    <x v="542"/>
    <x v="11"/>
    <n v="2024"/>
    <x v="0"/>
    <s v="No"/>
    <n v="0"/>
    <n v="1"/>
    <x v="0"/>
    <s v="Career"/>
    <x v="2"/>
    <s v="Exited"/>
    <n v="6.15"/>
    <x v="0"/>
    <s v="Full-Time"/>
    <d v="2021-01-01T00:00:00"/>
    <d v="2021-03-31T00:00:00"/>
    <n v="303000"/>
    <s v="Gurugram"/>
    <s v="Haryana"/>
    <x v="1"/>
    <s v="India"/>
  </r>
  <r>
    <s v="EX00774"/>
    <s v="ARV01961"/>
    <s v="Prabhu Nair"/>
    <x v="0"/>
    <x v="5"/>
    <s v="Associate Data Analyst"/>
    <d v="2024-07-05T00:00:00"/>
    <d v="2024-10-16T00:00:00"/>
    <x v="543"/>
    <x v="9"/>
    <n v="2024"/>
    <x v="1"/>
    <s v="No"/>
    <n v="0"/>
    <n v="0"/>
    <x v="3"/>
    <s v="Performance"/>
    <x v="0"/>
    <s v="Exited"/>
    <n v="2.2799999999999998"/>
    <x v="3"/>
    <s v="Full-Time"/>
    <d v="2024-07-05T00:00:00"/>
    <d v="2024-10-31T00:00:00"/>
    <n v="399000"/>
    <s v="Chennai"/>
    <s v="Tamil Nadu"/>
    <x v="0"/>
    <s v="India"/>
  </r>
  <r>
    <s v="EX00775"/>
    <s v="ARV00306"/>
    <s v="Sanjay Chaudhary"/>
    <x v="0"/>
    <x v="2"/>
    <s v="Software Engineer - Mobile"/>
    <d v="2019-01-28T00:00:00"/>
    <d v="2024-10-17T00:00:00"/>
    <x v="544"/>
    <x v="10"/>
    <n v="2024"/>
    <x v="1"/>
    <s v="No"/>
    <n v="0"/>
    <n v="0"/>
    <x v="11"/>
    <s v="Performance"/>
    <x v="1"/>
    <s v="Exited"/>
    <n v="7.71"/>
    <x v="0"/>
    <s v="Full-Time"/>
    <d v="2021-01-01T00:00:00"/>
    <d v="2021-03-31T00:00:00"/>
    <n v="680000"/>
    <s v="Pune"/>
    <s v="Maharashtra"/>
    <x v="2"/>
    <s v="India"/>
  </r>
  <r>
    <s v="EX00776"/>
    <s v="ARV01793"/>
    <s v="Arvind Krishnan"/>
    <x v="0"/>
    <x v="3"/>
    <s v="Customer Support Executive"/>
    <d v="2023-09-05T00:00:00"/>
    <d v="2024-10-22T00:00:00"/>
    <x v="545"/>
    <x v="11"/>
    <n v="2024"/>
    <x v="0"/>
    <s v="No"/>
    <n v="0"/>
    <n v="1"/>
    <x v="7"/>
    <s v="Education"/>
    <x v="2"/>
    <s v="Exited"/>
    <n v="3.11"/>
    <x v="2"/>
    <s v="Full-Time"/>
    <d v="2023-09-05T00:00:00"/>
    <d v="2024-03-31T00:00:00"/>
    <n v="205000"/>
    <s v="Bengaluru"/>
    <s v="Karnataka"/>
    <x v="0"/>
    <s v="India"/>
  </r>
  <r>
    <s v="EX00777"/>
    <s v="ARV00467"/>
    <s v="Poonam Negi"/>
    <x v="1"/>
    <x v="0"/>
    <s v="Senior Admin Executive"/>
    <d v="2019-09-23T00:00:00"/>
    <d v="2024-10-23T00:00:00"/>
    <x v="546"/>
    <x v="11"/>
    <n v="2024"/>
    <x v="0"/>
    <s v="No"/>
    <n v="0"/>
    <n v="1"/>
    <x v="0"/>
    <s v="Career"/>
    <x v="1"/>
    <s v="Exited"/>
    <n v="7.06"/>
    <x v="0"/>
    <s v="Full-Time"/>
    <d v="2021-01-01T00:00:00"/>
    <d v="2021-03-31T00:00:00"/>
    <n v="425000"/>
    <s v="Noida"/>
    <s v="Uttar Pradesh"/>
    <x v="1"/>
    <s v="India"/>
  </r>
  <r>
    <s v="EX00778"/>
    <s v="ARV01873"/>
    <s v="Khushboo Saxena"/>
    <x v="1"/>
    <x v="6"/>
    <s v="Business Development Executive"/>
    <d v="2024-03-04T00:00:00"/>
    <d v="2024-10-28T00:00:00"/>
    <x v="547"/>
    <x v="10"/>
    <n v="2024"/>
    <x v="0"/>
    <s v="No"/>
    <n v="0"/>
    <n v="1"/>
    <x v="2"/>
    <s v="Work Environment"/>
    <x v="0"/>
    <s v="Exited"/>
    <n v="2.61"/>
    <x v="3"/>
    <s v="Full-Time"/>
    <d v="2024-03-04T00:00:00"/>
    <d v="2024-11-28T00:00:00"/>
    <n v="663000"/>
    <s v="Gurugram"/>
    <s v="Haryana"/>
    <x v="1"/>
    <s v="India"/>
  </r>
  <r>
    <s v="EX00779"/>
    <s v="ARV00530"/>
    <s v="Swathi Kumar"/>
    <x v="1"/>
    <x v="10"/>
    <s v="Senior HR Executive"/>
    <d v="2019-11-29T00:00:00"/>
    <d v="2024-10-28T00:00:00"/>
    <x v="548"/>
    <x v="11"/>
    <n v="2024"/>
    <x v="0"/>
    <s v="No"/>
    <n v="0"/>
    <n v="1"/>
    <x v="0"/>
    <s v="Career"/>
    <x v="1"/>
    <s v="Exited"/>
    <n v="6.88"/>
    <x v="0"/>
    <s v="Full-Time"/>
    <d v="2021-01-01T00:00:00"/>
    <d v="2022-03-31T00:00:00"/>
    <n v="818000"/>
    <s v="Bengaluru"/>
    <s v="Karnataka"/>
    <x v="0"/>
    <s v="India"/>
  </r>
  <r>
    <s v="EX00780"/>
    <s v="ARV01896"/>
    <s v="Pranav Kadam"/>
    <x v="0"/>
    <x v="2"/>
    <s v="Senior Software Engineer - Mobile"/>
    <d v="2024-03-21T00:00:00"/>
    <d v="2024-10-29T00:00:00"/>
    <x v="549"/>
    <x v="11"/>
    <n v="2024"/>
    <x v="0"/>
    <s v="No"/>
    <n v="0"/>
    <n v="1"/>
    <x v="4"/>
    <s v="Work Environment"/>
    <x v="0"/>
    <s v="Exited"/>
    <n v="2.57"/>
    <x v="3"/>
    <s v="Full-Time"/>
    <d v="2024-03-21T00:00:00"/>
    <d v="2024-12-28T00:00:00"/>
    <n v="1375000"/>
    <s v="Bengaluru"/>
    <s v="Karnataka"/>
    <x v="0"/>
    <s v="India"/>
  </r>
  <r>
    <s v="EX00781"/>
    <s v="ARV00272"/>
    <s v="Krishna Raju"/>
    <x v="0"/>
    <x v="7"/>
    <s v="QA Lead"/>
    <d v="2018-12-03T00:00:00"/>
    <d v="2024-10-29T00:00:00"/>
    <x v="550"/>
    <x v="11"/>
    <n v="2024"/>
    <x v="0"/>
    <s v="Yes"/>
    <n v="1"/>
    <n v="1"/>
    <x v="5"/>
    <s v="Personal"/>
    <x v="3"/>
    <s v="Exited"/>
    <n v="7.87"/>
    <x v="0"/>
    <s v="Full-Time"/>
    <d v="2021-01-01T00:00:00"/>
    <d v="2021-03-31T00:00:00"/>
    <n v="513000"/>
    <s v="Pune"/>
    <s v="Maharashtra"/>
    <x v="2"/>
    <s v="India"/>
  </r>
  <r>
    <s v="EX00782"/>
    <s v="ARV01986"/>
    <s v="Sanjay Srivastava"/>
    <x v="0"/>
    <x v="2"/>
    <s v="Associate Software Engineer"/>
    <d v="2024-07-19T00:00:00"/>
    <d v="2024-11-02T00:00:00"/>
    <x v="534"/>
    <x v="10"/>
    <n v="2024"/>
    <x v="1"/>
    <s v="No"/>
    <n v="0"/>
    <n v="0"/>
    <x v="3"/>
    <s v="Performance"/>
    <x v="0"/>
    <s v="Exited"/>
    <n v="2.2400000000000002"/>
    <x v="3"/>
    <s v="Full-Time"/>
    <d v="2024-07-19T00:00:00"/>
    <d v="2024-11-17T00:00:00"/>
    <n v="380000"/>
    <s v="Chennai"/>
    <s v="Tamil Nadu"/>
    <x v="0"/>
    <s v="India"/>
  </r>
  <r>
    <s v="EX00783"/>
    <s v="ARV01809"/>
    <s v="Ashwin Pillai"/>
    <x v="0"/>
    <x v="3"/>
    <s v="Customer Support Executive"/>
    <d v="2023-09-20T00:00:00"/>
    <d v="2024-11-05T00:00:00"/>
    <x v="551"/>
    <x v="3"/>
    <n v="2025"/>
    <x v="0"/>
    <s v="No"/>
    <n v="0"/>
    <n v="1"/>
    <x v="4"/>
    <s v="Work Environment"/>
    <x v="2"/>
    <s v="Exited"/>
    <n v="3.07"/>
    <x v="2"/>
    <s v="Full-Time"/>
    <d v="2023-09-20T00:00:00"/>
    <d v="2024-03-31T00:00:00"/>
    <n v="205000"/>
    <s v="Chennai"/>
    <s v="Tamil Nadu"/>
    <x v="0"/>
    <s v="India"/>
  </r>
  <r>
    <s v="EX00784"/>
    <s v="ARV01126"/>
    <s v="Shraddha More"/>
    <x v="1"/>
    <x v="2"/>
    <s v="Associate Software Engineer"/>
    <d v="2021-07-05T00:00:00"/>
    <d v="2024-11-11T00:00:00"/>
    <x v="552"/>
    <x v="11"/>
    <n v="2024"/>
    <x v="0"/>
    <s v="No"/>
    <n v="0"/>
    <n v="1"/>
    <x v="2"/>
    <s v="Work Environment"/>
    <x v="2"/>
    <s v="Exited"/>
    <n v="5.28"/>
    <x v="0"/>
    <s v="Full-Time"/>
    <d v="2021-07-05T00:00:00"/>
    <d v="2022-03-31T00:00:00"/>
    <n v="317000"/>
    <s v="Hyderabad"/>
    <s v="Telangana"/>
    <x v="0"/>
    <s v="India"/>
  </r>
  <r>
    <s v="EX00785"/>
    <s v="ARV00431"/>
    <s v="Srinivas Kamath"/>
    <x v="0"/>
    <x v="9"/>
    <s v="Senior DevOps Engineer"/>
    <d v="2019-07-31T00:00:00"/>
    <d v="2024-11-11T00:00:00"/>
    <x v="553"/>
    <x v="3"/>
    <n v="2025"/>
    <x v="0"/>
    <s v="No"/>
    <n v="0"/>
    <n v="1"/>
    <x v="9"/>
    <s v="Personal"/>
    <x v="2"/>
    <s v="Exited"/>
    <n v="7.21"/>
    <x v="0"/>
    <s v="Full-Time"/>
    <d v="2021-01-01T00:00:00"/>
    <d v="2021-03-31T00:00:00"/>
    <n v="1001000"/>
    <s v="Bengaluru"/>
    <s v="Karnataka"/>
    <x v="0"/>
    <s v="India"/>
  </r>
  <r>
    <s v="EX00786"/>
    <s v="ARV01327"/>
    <s v="Pawan Arora"/>
    <x v="0"/>
    <x v="7"/>
    <s v="Associate QA Engineer"/>
    <d v="2022-01-07T00:00:00"/>
    <d v="2024-11-11T00:00:00"/>
    <x v="553"/>
    <x v="3"/>
    <n v="2025"/>
    <x v="0"/>
    <s v="Yes"/>
    <n v="1"/>
    <n v="1"/>
    <x v="1"/>
    <s v="Compensation"/>
    <x v="3"/>
    <s v="Exited"/>
    <n v="4.7699999999999996"/>
    <x v="2"/>
    <s v="Full-Time"/>
    <d v="2022-01-07T00:00:00"/>
    <d v="2023-03-31T00:00:00"/>
    <n v="374000"/>
    <s v="Gurugram"/>
    <s v="Haryana"/>
    <x v="1"/>
    <s v="India"/>
  </r>
  <r>
    <s v="EX00787"/>
    <s v="ARV01643"/>
    <s v="Arvind Natarajan"/>
    <x v="0"/>
    <x v="3"/>
    <s v="Senior Customer Support Executive"/>
    <d v="2022-11-14T00:00:00"/>
    <d v="2024-11-11T00:00:00"/>
    <x v="553"/>
    <x v="3"/>
    <n v="2025"/>
    <x v="0"/>
    <s v="No"/>
    <n v="0"/>
    <n v="1"/>
    <x v="9"/>
    <s v="Personal"/>
    <x v="1"/>
    <s v="Exited"/>
    <n v="3.92"/>
    <x v="2"/>
    <s v="Full-Time"/>
    <d v="2022-11-14T00:00:00"/>
    <d v="2024-03-31T00:00:00"/>
    <n v="573000"/>
    <s v="Chennai"/>
    <s v="Tamil Nadu"/>
    <x v="0"/>
    <s v="India"/>
  </r>
  <r>
    <s v="EX00788"/>
    <s v="ARV00374"/>
    <s v="Kartik Saxena"/>
    <x v="0"/>
    <x v="6"/>
    <s v="Key Account Manager"/>
    <d v="2019-05-14T00:00:00"/>
    <d v="2024-11-15T00:00:00"/>
    <x v="554"/>
    <x v="11"/>
    <n v="2024"/>
    <x v="0"/>
    <s v="Yes"/>
    <n v="1"/>
    <n v="1"/>
    <x v="9"/>
    <s v="Personal"/>
    <x v="5"/>
    <s v="Exited"/>
    <n v="7.42"/>
    <x v="0"/>
    <s v="Full-Time"/>
    <d v="2021-01-01T00:00:00"/>
    <d v="2021-03-31T00:00:00"/>
    <n v="1405000"/>
    <s v="Gurugram"/>
    <s v="Haryana"/>
    <x v="1"/>
    <s v="India"/>
  </r>
  <r>
    <s v="EX00789"/>
    <s v="ARV00340"/>
    <s v="Paramita Ghosh"/>
    <x v="1"/>
    <x v="2"/>
    <s v="Lead Software Engineer"/>
    <d v="2019-03-26T00:00:00"/>
    <d v="2024-11-19T00:00:00"/>
    <x v="555"/>
    <x v="11"/>
    <n v="2024"/>
    <x v="0"/>
    <s v="No"/>
    <n v="0"/>
    <n v="1"/>
    <x v="0"/>
    <s v="Career"/>
    <x v="1"/>
    <s v="Exited"/>
    <n v="7.56"/>
    <x v="0"/>
    <s v="Full-Time"/>
    <d v="2021-01-01T00:00:00"/>
    <d v="2021-03-31T00:00:00"/>
    <n v="1132000"/>
    <s v="Gurugram"/>
    <s v="Haryana"/>
    <x v="1"/>
    <s v="India"/>
  </r>
  <r>
    <s v="EX00790"/>
    <s v="ARV01996"/>
    <s v="Ankan Sen"/>
    <x v="0"/>
    <x v="6"/>
    <s v="Account Manager"/>
    <d v="2024-10-21T00:00:00"/>
    <d v="2024-11-21T00:00:00"/>
    <x v="556"/>
    <x v="3"/>
    <n v="2025"/>
    <x v="0"/>
    <s v="No"/>
    <n v="0"/>
    <n v="1"/>
    <x v="1"/>
    <s v="Compensation"/>
    <x v="0"/>
    <s v="Exited"/>
    <n v="1.98"/>
    <x v="3"/>
    <s v="Full-Time"/>
    <d v="2024-10-21T00:00:00"/>
    <d v="2025-01-20T00:00:00"/>
    <n v="1068000"/>
    <s v="Gurugram"/>
    <s v="Haryana"/>
    <x v="1"/>
    <s v="India"/>
  </r>
  <r>
    <s v="EX00791"/>
    <s v="ARV01790"/>
    <s v="Aparna Raman"/>
    <x v="1"/>
    <x v="2"/>
    <s v="Associate Software Engineer"/>
    <d v="2023-09-05T00:00:00"/>
    <d v="2024-11-25T00:00:00"/>
    <x v="557"/>
    <x v="3"/>
    <n v="2025"/>
    <x v="0"/>
    <s v="No"/>
    <n v="0"/>
    <n v="1"/>
    <x v="1"/>
    <s v="Compensation"/>
    <x v="2"/>
    <s v="Exited"/>
    <n v="3.11"/>
    <x v="2"/>
    <s v="Full-Time"/>
    <d v="2023-09-05T00:00:00"/>
    <d v="2024-03-31T00:00:00"/>
    <n v="364000"/>
    <s v="Bengaluru"/>
    <s v="Karnataka"/>
    <x v="0"/>
    <s v="India"/>
  </r>
  <r>
    <s v="EX00792"/>
    <s v="ARV00473"/>
    <s v="Vikas Saxena"/>
    <x v="0"/>
    <x v="1"/>
    <s v="Senior Business Analyst"/>
    <d v="2019-10-02T00:00:00"/>
    <d v="2024-11-26T00:00:00"/>
    <x v="558"/>
    <x v="11"/>
    <n v="2024"/>
    <x v="0"/>
    <s v="No"/>
    <n v="0"/>
    <n v="1"/>
    <x v="4"/>
    <s v="Work Environment"/>
    <x v="2"/>
    <s v="Exited"/>
    <n v="7.04"/>
    <x v="0"/>
    <s v="Full-Time"/>
    <d v="2021-01-01T00:00:00"/>
    <d v="2021-03-31T00:00:00"/>
    <n v="1210000"/>
    <s v="Bengaluru"/>
    <s v="Karnataka"/>
    <x v="0"/>
    <s v="India"/>
  </r>
  <r>
    <s v="EX00793"/>
    <s v="ARV01516"/>
    <s v="Ritesh Chauhan"/>
    <x v="0"/>
    <x v="5"/>
    <s v="Associate Data Analyst"/>
    <d v="2022-07-05T00:00:00"/>
    <d v="2024-11-28T00:00:00"/>
    <x v="559"/>
    <x v="3"/>
    <n v="2025"/>
    <x v="0"/>
    <s v="Yes"/>
    <n v="1"/>
    <n v="1"/>
    <x v="1"/>
    <s v="Compensation"/>
    <x v="3"/>
    <s v="Exited"/>
    <n v="4.28"/>
    <x v="2"/>
    <s v="Full-Time"/>
    <d v="2022-07-05T00:00:00"/>
    <d v="2023-03-31T00:00:00"/>
    <n v="366000"/>
    <s v="Noida"/>
    <s v="Uttar Pradesh"/>
    <x v="1"/>
    <s v="India"/>
  </r>
  <r>
    <s v="EX00794"/>
    <s v="ARV01386"/>
    <s v="Ishita Majumdar"/>
    <x v="1"/>
    <x v="3"/>
    <s v="Senior Customer Support Executive"/>
    <d v="2022-03-15T00:00:00"/>
    <d v="2024-11-28T00:00:00"/>
    <x v="559"/>
    <x v="3"/>
    <n v="2025"/>
    <x v="0"/>
    <s v="No"/>
    <n v="0"/>
    <n v="1"/>
    <x v="0"/>
    <s v="Career"/>
    <x v="1"/>
    <s v="Exited"/>
    <n v="4.59"/>
    <x v="2"/>
    <s v="Full-Time"/>
    <d v="2022-03-15T00:00:00"/>
    <d v="2023-03-31T00:00:00"/>
    <n v="468000"/>
    <s v="Gurugram"/>
    <s v="Haryana"/>
    <x v="1"/>
    <s v="India"/>
  </r>
  <r>
    <s v="EX00795"/>
    <s v="ARV01010"/>
    <s v="Aravind Kumar"/>
    <x v="0"/>
    <x v="6"/>
    <s v="Account Manager"/>
    <d v="2021-03-22T00:00:00"/>
    <d v="2024-12-02T00:00:00"/>
    <x v="560"/>
    <x v="3"/>
    <n v="2025"/>
    <x v="0"/>
    <s v="No"/>
    <n v="0"/>
    <n v="1"/>
    <x v="0"/>
    <s v="Career"/>
    <x v="2"/>
    <s v="Exited"/>
    <n v="5.57"/>
    <x v="0"/>
    <s v="Full-Time"/>
    <d v="2021-03-22T00:00:00"/>
    <d v="2022-03-31T00:00:00"/>
    <n v="1048000"/>
    <s v="Bengaluru"/>
    <s v="Karnataka"/>
    <x v="0"/>
    <s v="India"/>
  </r>
  <r>
    <s v="EX00796"/>
    <s v="ARV01226"/>
    <s v="Sahil Jain"/>
    <x v="0"/>
    <x v="5"/>
    <s v="BI Developer"/>
    <d v="2021-10-04T00:00:00"/>
    <d v="2024-12-04T00:00:00"/>
    <x v="561"/>
    <x v="3"/>
    <n v="2025"/>
    <x v="0"/>
    <s v="No"/>
    <n v="0"/>
    <n v="1"/>
    <x v="6"/>
    <s v="Career"/>
    <x v="2"/>
    <s v="Exited"/>
    <n v="5.03"/>
    <x v="0"/>
    <s v="Full-Time"/>
    <d v="2021-10-04T00:00:00"/>
    <d v="2023-03-31T00:00:00"/>
    <n v="641000"/>
    <s v="Pune"/>
    <s v="Maharashtra"/>
    <x v="2"/>
    <s v="India"/>
  </r>
  <r>
    <s v="EX00797"/>
    <s v="ARV01974"/>
    <s v="Francis Joseph"/>
    <x v="0"/>
    <x v="2"/>
    <s v="Associate Software Engineer"/>
    <d v="2024-07-19T00:00:00"/>
    <d v="2024-12-05T00:00:00"/>
    <x v="562"/>
    <x v="1"/>
    <n v="2025"/>
    <x v="0"/>
    <s v="No"/>
    <n v="0"/>
    <n v="1"/>
    <x v="4"/>
    <s v="Work Environment"/>
    <x v="0"/>
    <s v="Exited"/>
    <n v="2.2400000000000002"/>
    <x v="3"/>
    <s v="Full-Time"/>
    <d v="2024-07-19T00:00:00"/>
    <d v="2025-02-03T00:00:00"/>
    <n v="380000"/>
    <s v="Bengaluru"/>
    <s v="Karnataka"/>
    <x v="0"/>
    <s v="India"/>
  </r>
  <r>
    <s v="EX00798"/>
    <s v="ARV00061"/>
    <s v="Spandana Bhat"/>
    <x v="1"/>
    <x v="2"/>
    <s v="Lead Software Engineer"/>
    <d v="2016-11-18T00:00:00"/>
    <d v="2024-12-10T00:00:00"/>
    <x v="563"/>
    <x v="0"/>
    <n v="2025"/>
    <x v="0"/>
    <s v="No"/>
    <n v="0"/>
    <n v="1"/>
    <x v="13"/>
    <s v="Career"/>
    <x v="2"/>
    <s v="Exited"/>
    <n v="9.9"/>
    <x v="0"/>
    <s v="Full-Time"/>
    <d v="2021-01-01T00:00:00"/>
    <d v="2021-03-31T00:00:00"/>
    <n v="1835000"/>
    <s v="Bengaluru"/>
    <s v="Karnataka"/>
    <x v="0"/>
    <s v="India"/>
  </r>
  <r>
    <s v="EX00799"/>
    <s v="ARV00965"/>
    <s v="Akshay Sinha"/>
    <x v="0"/>
    <x v="0"/>
    <s v="Front Office Executive"/>
    <d v="2020-11-20T00:00:00"/>
    <d v="2024-12-15T00:00:00"/>
    <x v="564"/>
    <x v="3"/>
    <n v="2025"/>
    <x v="1"/>
    <s v="No"/>
    <n v="0"/>
    <n v="0"/>
    <x v="11"/>
    <s v="Performance"/>
    <x v="4"/>
    <s v="Exited"/>
    <n v="5.9"/>
    <x v="0"/>
    <s v="Contract"/>
    <d v="2021-01-01T00:00:00"/>
    <d v="2022-03-31T00:00:00"/>
    <n v="218000"/>
    <s v="Noida"/>
    <s v="Uttar Pradesh"/>
    <x v="1"/>
    <s v="India"/>
  </r>
  <r>
    <s v="EX00800"/>
    <s v="ARV00160"/>
    <s v="Sushma Kamath"/>
    <x v="1"/>
    <x v="2"/>
    <s v="Senior Software Engineer"/>
    <d v="2018-04-02T00:00:00"/>
    <d v="2024-12-16T00:00:00"/>
    <x v="565"/>
    <x v="1"/>
    <n v="2025"/>
    <x v="0"/>
    <s v="Yes"/>
    <n v="1"/>
    <n v="1"/>
    <x v="1"/>
    <s v="Compensation"/>
    <x v="3"/>
    <s v="Exited"/>
    <n v="8.5399999999999991"/>
    <x v="0"/>
    <s v="Full-Time"/>
    <d v="2021-01-01T00:00:00"/>
    <d v="2021-03-31T00:00:00"/>
    <n v="1158000"/>
    <s v="Bengaluru"/>
    <s v="Karnataka"/>
    <x v="0"/>
    <s v="India"/>
  </r>
  <r>
    <s v="EX00801"/>
    <s v="ARV01151"/>
    <s v="Kevin Abraham"/>
    <x v="0"/>
    <x v="2"/>
    <s v="Associate Software Engineer"/>
    <d v="2021-07-19T00:00:00"/>
    <d v="2024-12-16T00:00:00"/>
    <x v="565"/>
    <x v="1"/>
    <n v="2025"/>
    <x v="0"/>
    <s v="No"/>
    <n v="0"/>
    <n v="1"/>
    <x v="4"/>
    <s v="Work Environment"/>
    <x v="2"/>
    <s v="Exited"/>
    <n v="5.24"/>
    <x v="0"/>
    <s v="Full-Time"/>
    <d v="2021-07-19T00:00:00"/>
    <d v="2022-03-31T00:00:00"/>
    <n v="317000"/>
    <s v="Gurugram"/>
    <s v="Haryana"/>
    <x v="1"/>
    <s v="India"/>
  </r>
  <r>
    <s v="EX00802"/>
    <s v="ARV01184"/>
    <s v="Shubham Jain"/>
    <x v="0"/>
    <x v="5"/>
    <s v="Lead Data Engineer"/>
    <d v="2021-09-20T00:00:00"/>
    <d v="2024-12-16T00:00:00"/>
    <x v="566"/>
    <x v="0"/>
    <n v="2025"/>
    <x v="0"/>
    <s v="No"/>
    <n v="0"/>
    <n v="1"/>
    <x v="2"/>
    <s v="Work Environment"/>
    <x v="2"/>
    <s v="Exited"/>
    <n v="5.07"/>
    <x v="0"/>
    <s v="Full-Time"/>
    <d v="2021-09-20T00:00:00"/>
    <d v="2022-03-31T00:00:00"/>
    <n v="1752000"/>
    <s v="Pune"/>
    <s v="Maharashtra"/>
    <x v="2"/>
    <s v="India"/>
  </r>
  <r>
    <s v="EX00803"/>
    <s v="ARV01804"/>
    <s v="Manasi Kale"/>
    <x v="1"/>
    <x v="3"/>
    <s v="Customer Support Executive"/>
    <d v="2023-10-03T00:00:00"/>
    <d v="2024-12-17T00:00:00"/>
    <x v="567"/>
    <x v="1"/>
    <n v="2025"/>
    <x v="0"/>
    <s v="No"/>
    <n v="0"/>
    <n v="1"/>
    <x v="2"/>
    <s v="Work Environment"/>
    <x v="0"/>
    <s v="Exited"/>
    <n v="3.03"/>
    <x v="2"/>
    <s v="Full-Time"/>
    <d v="2023-10-03T00:00:00"/>
    <d v="2025-02-15T00:00:00"/>
    <n v="205000"/>
    <s v="Pune"/>
    <s v="Maharashtra"/>
    <x v="2"/>
    <s v="India"/>
  </r>
  <r>
    <s v="EX00804"/>
    <s v="ARV01512"/>
    <s v="Jatin Chopra"/>
    <x v="0"/>
    <x v="2"/>
    <s v="Associate Software Engineer"/>
    <d v="2022-08-02T00:00:00"/>
    <d v="2024-12-18T00:00:00"/>
    <x v="568"/>
    <x v="1"/>
    <n v="2025"/>
    <x v="0"/>
    <s v="Yes"/>
    <n v="1"/>
    <n v="1"/>
    <x v="1"/>
    <s v="Compensation"/>
    <x v="3"/>
    <s v="Exited"/>
    <n v="4.2"/>
    <x v="2"/>
    <s v="Full-Time"/>
    <d v="2022-08-02T00:00:00"/>
    <d v="2023-03-31T00:00:00"/>
    <n v="348000"/>
    <s v="Bengaluru"/>
    <s v="Karnataka"/>
    <x v="0"/>
    <s v="India"/>
  </r>
  <r>
    <s v="EX00805"/>
    <s v="ARV01142"/>
    <s v="Rajesh Jain"/>
    <x v="0"/>
    <x v="7"/>
    <s v="QA Engineer"/>
    <d v="2021-07-19T00:00:00"/>
    <d v="2024-12-20T00:00:00"/>
    <x v="569"/>
    <x v="1"/>
    <n v="2025"/>
    <x v="0"/>
    <s v="Yes"/>
    <n v="1"/>
    <n v="1"/>
    <x v="0"/>
    <s v="Career"/>
    <x v="5"/>
    <s v="Exited"/>
    <n v="5.24"/>
    <x v="0"/>
    <s v="Contract"/>
    <d v="2021-07-19T00:00:00"/>
    <d v="2022-03-31T00:00:00"/>
    <n v="269000"/>
    <s v="Bengaluru"/>
    <s v="Karnataka"/>
    <x v="0"/>
    <s v="India"/>
  </r>
  <r>
    <s v="EX00806"/>
    <s v="ARV01807"/>
    <s v="Rahul Narayanan"/>
    <x v="0"/>
    <x v="2"/>
    <s v="Associate Software Engineer"/>
    <d v="2023-10-03T00:00:00"/>
    <d v="2024-12-20T00:00:00"/>
    <x v="570"/>
    <x v="3"/>
    <n v="2025"/>
    <x v="0"/>
    <s v="No"/>
    <n v="0"/>
    <n v="1"/>
    <x v="4"/>
    <s v="Work Environment"/>
    <x v="0"/>
    <s v="Exited"/>
    <n v="3.03"/>
    <x v="2"/>
    <s v="Full-Time"/>
    <d v="2023-10-03T00:00:00"/>
    <d v="2025-01-30T00:00:00"/>
    <n v="364000"/>
    <s v="Hyderabad"/>
    <s v="Telangana"/>
    <x v="0"/>
    <s v="India"/>
  </r>
  <r>
    <s v="EX00807"/>
    <s v="ARV01405"/>
    <s v="Manikandan Sundaram"/>
    <x v="0"/>
    <x v="3"/>
    <s v="Senior Customer Support Executive"/>
    <d v="2022-04-11T00:00:00"/>
    <d v="2024-12-20T00:00:00"/>
    <x v="571"/>
    <x v="1"/>
    <n v="2025"/>
    <x v="0"/>
    <s v="Yes"/>
    <n v="1"/>
    <n v="1"/>
    <x v="0"/>
    <s v="Career"/>
    <x v="3"/>
    <s v="Exited"/>
    <n v="4.51"/>
    <x v="2"/>
    <s v="Full-Time"/>
    <d v="2022-04-11T00:00:00"/>
    <d v="2023-03-31T00:00:00"/>
    <n v="478000"/>
    <s v="Chennai"/>
    <s v="Tamil Nadu"/>
    <x v="0"/>
    <s v="India"/>
  </r>
  <r>
    <s v="EX00808"/>
    <s v="ARV00391"/>
    <s v="Harshal Vora"/>
    <x v="0"/>
    <x v="2"/>
    <s v="Software Engineer"/>
    <d v="2019-06-14T00:00:00"/>
    <d v="2024-12-22T00:00:00"/>
    <x v="572"/>
    <x v="3"/>
    <n v="2025"/>
    <x v="1"/>
    <s v="No"/>
    <n v="0"/>
    <n v="0"/>
    <x v="11"/>
    <s v="Performance"/>
    <x v="4"/>
    <s v="Exited"/>
    <n v="7.34"/>
    <x v="0"/>
    <s v="Full-Time"/>
    <d v="2021-01-01T00:00:00"/>
    <d v="2021-03-31T00:00:00"/>
    <n v="704000"/>
    <s v="Pune"/>
    <s v="Maharashtra"/>
    <x v="2"/>
    <s v="India"/>
  </r>
  <r>
    <s v="EX00809"/>
    <s v="ARV01993"/>
    <s v="Ananya Chatterjee"/>
    <x v="1"/>
    <x v="10"/>
    <s v="HR Business Partner"/>
    <d v="2024-09-04T00:00:00"/>
    <d v="2024-12-23T00:00:00"/>
    <x v="573"/>
    <x v="1"/>
    <n v="2025"/>
    <x v="0"/>
    <s v="No"/>
    <n v="0"/>
    <n v="1"/>
    <x v="2"/>
    <s v="Work Environment"/>
    <x v="0"/>
    <s v="Exited"/>
    <n v="2.11"/>
    <x v="3"/>
    <s v="Full-Time"/>
    <d v="2024-09-04T00:00:00"/>
    <d v="2025-02-21T00:00:00"/>
    <n v="1018000"/>
    <s v="Hyderabad"/>
    <s v="Telangana"/>
    <x v="0"/>
    <s v="India"/>
  </r>
  <r>
    <s v="EX00810"/>
    <s v="ARV01914"/>
    <s v="Harsh Kumar"/>
    <x v="0"/>
    <x v="6"/>
    <s v="Business Development Executive"/>
    <d v="2024-04-10T00:00:00"/>
    <d v="2024-12-23T00:00:00"/>
    <x v="574"/>
    <x v="3"/>
    <n v="2025"/>
    <x v="0"/>
    <s v="No"/>
    <n v="0"/>
    <n v="1"/>
    <x v="4"/>
    <s v="Work Environment"/>
    <x v="0"/>
    <s v="Exited"/>
    <n v="2.5099999999999998"/>
    <x v="3"/>
    <s v="Full-Time"/>
    <d v="2024-04-10T00:00:00"/>
    <d v="2025-01-15T00:00:00"/>
    <n v="679000"/>
    <s v="Gurugram"/>
    <s v="Haryana"/>
    <x v="1"/>
    <s v="India"/>
  </r>
  <r>
    <s v="EX00811"/>
    <s v="ARV00568"/>
    <s v="Yash Negi"/>
    <x v="0"/>
    <x v="2"/>
    <s v="Software Engineer"/>
    <d v="2020-01-07T00:00:00"/>
    <d v="2024-12-23T00:00:00"/>
    <x v="575"/>
    <x v="3"/>
    <n v="2025"/>
    <x v="0"/>
    <s v="No"/>
    <n v="0"/>
    <n v="1"/>
    <x v="2"/>
    <s v="Work Environment"/>
    <x v="2"/>
    <s v="Exited"/>
    <n v="6.77"/>
    <x v="0"/>
    <s v="Full-Time"/>
    <d v="2021-01-01T00:00:00"/>
    <d v="2021-03-31T00:00:00"/>
    <n v="392000"/>
    <s v="Bengaluru"/>
    <s v="Karnataka"/>
    <x v="0"/>
    <s v="India"/>
  </r>
  <r>
    <s v="EX00812"/>
    <s v="ARV00380"/>
    <s v="Rajesh Kurup"/>
    <x v="0"/>
    <x v="2"/>
    <s v="Software Engineer"/>
    <d v="2019-05-27T00:00:00"/>
    <d v="2024-12-23T00:00:00"/>
    <x v="576"/>
    <x v="1"/>
    <n v="2025"/>
    <x v="0"/>
    <s v="No"/>
    <n v="0"/>
    <n v="1"/>
    <x v="0"/>
    <s v="Career"/>
    <x v="2"/>
    <s v="Exited"/>
    <n v="7.39"/>
    <x v="0"/>
    <s v="Full-Time"/>
    <d v="2021-01-01T00:00:00"/>
    <d v="2021-03-31T00:00:00"/>
    <n v="708000"/>
    <s v="Chennai"/>
    <s v="Tamil Nadu"/>
    <x v="0"/>
    <s v="India"/>
  </r>
  <r>
    <s v="EX00813"/>
    <s v="ARV01751"/>
    <s v="Nisha Kale"/>
    <x v="1"/>
    <x v="3"/>
    <s v="Customer Support Executive"/>
    <d v="2023-04-24T00:00:00"/>
    <d v="2024-12-23T00:00:00"/>
    <x v="577"/>
    <x v="1"/>
    <n v="2025"/>
    <x v="0"/>
    <s v="No"/>
    <n v="0"/>
    <n v="1"/>
    <x v="7"/>
    <s v="Education"/>
    <x v="2"/>
    <s v="Exited"/>
    <n v="3.48"/>
    <x v="2"/>
    <s v="Contract"/>
    <d v="2023-04-24T00:00:00"/>
    <d v="2024-03-31T00:00:00"/>
    <n v="228000"/>
    <s v="Hyderabad"/>
    <s v="Telangana"/>
    <x v="0"/>
    <s v="India"/>
  </r>
  <r>
    <s v="EX00814"/>
    <s v="ARV01798"/>
    <s v="Revathi Iyengar"/>
    <x v="1"/>
    <x v="7"/>
    <s v="Associate QA Engineer"/>
    <d v="2023-10-03T00:00:00"/>
    <d v="2024-12-24T00:00:00"/>
    <x v="578"/>
    <x v="1"/>
    <n v="2025"/>
    <x v="0"/>
    <s v="No"/>
    <n v="0"/>
    <n v="1"/>
    <x v="7"/>
    <s v="Education"/>
    <x v="0"/>
    <s v="Exited"/>
    <n v="3.03"/>
    <x v="2"/>
    <s v="Full-Time"/>
    <d v="2023-10-03T00:00:00"/>
    <d v="2025-02-22T00:00:00"/>
    <n v="310000"/>
    <s v="Chennai"/>
    <s v="Tamil Nadu"/>
    <x v="0"/>
    <s v="India"/>
  </r>
  <r>
    <s v="EX00815"/>
    <s v="ARV01193"/>
    <s v="Divya Goel"/>
    <x v="1"/>
    <x v="3"/>
    <s v="Customer Support Executive"/>
    <d v="2021-09-27T00:00:00"/>
    <d v="2024-12-27T00:00:00"/>
    <x v="579"/>
    <x v="1"/>
    <n v="2025"/>
    <x v="0"/>
    <s v="No"/>
    <n v="0"/>
    <n v="1"/>
    <x v="0"/>
    <s v="Career"/>
    <x v="2"/>
    <s v="Exited"/>
    <n v="5.05"/>
    <x v="0"/>
    <s v="Full-Time"/>
    <d v="2021-09-27T00:00:00"/>
    <d v="2022-03-31T00:00:00"/>
    <n v="249000"/>
    <s v="Noida"/>
    <s v="Uttar Pradesh"/>
    <x v="1"/>
    <s v="India"/>
  </r>
  <r>
    <s v="EX00816"/>
    <s v="ARV00488"/>
    <s v="Pooja Yadav"/>
    <x v="1"/>
    <x v="5"/>
    <s v="Senior Data Engineer"/>
    <d v="2019-10-14T00:00:00"/>
    <d v="2024-12-27T00:00:00"/>
    <x v="579"/>
    <x v="1"/>
    <n v="2025"/>
    <x v="0"/>
    <s v="No"/>
    <n v="0"/>
    <n v="1"/>
    <x v="0"/>
    <s v="Career"/>
    <x v="2"/>
    <s v="Exited"/>
    <n v="7"/>
    <x v="0"/>
    <s v="Full-Time"/>
    <d v="2021-01-01T00:00:00"/>
    <d v="2021-03-31T00:00:00"/>
    <n v="1419000"/>
    <s v="Gurugram"/>
    <s v="Haryana"/>
    <x v="1"/>
    <s v="India"/>
  </r>
  <r>
    <s v="EX00817"/>
    <s v="ARV01340"/>
    <s v="Arvind Kurup"/>
    <x v="0"/>
    <x v="9"/>
    <s v="Cloud Infrastructure Lead"/>
    <d v="2022-02-21T00:00:00"/>
    <d v="2024-12-30T00:00:00"/>
    <x v="580"/>
    <x v="0"/>
    <n v="2025"/>
    <x v="0"/>
    <s v="Yes"/>
    <n v="1"/>
    <n v="1"/>
    <x v="8"/>
    <s v="Personal"/>
    <x v="3"/>
    <s v="Exited"/>
    <n v="4.6500000000000004"/>
    <x v="2"/>
    <s v="Full-Time"/>
    <d v="2022-02-21T00:00:00"/>
    <d v="2023-03-31T00:00:00"/>
    <n v="2013000"/>
    <s v="Bengaluru"/>
    <s v="Karnataka"/>
    <x v="0"/>
    <s v="India"/>
  </r>
  <r>
    <s v="EX00818"/>
    <s v="ARV01970"/>
    <s v="Yogesh Desai"/>
    <x v="0"/>
    <x v="3"/>
    <s v="Customer Support Executive"/>
    <d v="2024-07-05T00:00:00"/>
    <d v="2025-01-03T00:00:00"/>
    <x v="581"/>
    <x v="0"/>
    <n v="2025"/>
    <x v="0"/>
    <s v="No"/>
    <n v="0"/>
    <n v="1"/>
    <x v="5"/>
    <s v="Personal"/>
    <x v="0"/>
    <s v="Exited"/>
    <n v="2.2799999999999998"/>
    <x v="3"/>
    <s v="Full-Time"/>
    <d v="2024-07-05T00:00:00"/>
    <d v="2025-03-04T00:00:00"/>
    <n v="214000"/>
    <s v="Pune"/>
    <s v="Maharashtra"/>
    <x v="2"/>
    <s v="India"/>
  </r>
  <r>
    <s v="EX00819"/>
    <s v="ARV01426"/>
    <s v="Divya Venkataraman"/>
    <x v="1"/>
    <x v="5"/>
    <s v="Senior Data Analyst"/>
    <d v="2022-05-26T00:00:00"/>
    <d v="2025-01-06T00:00:00"/>
    <x v="582"/>
    <x v="0"/>
    <n v="2025"/>
    <x v="0"/>
    <s v="No"/>
    <n v="0"/>
    <n v="1"/>
    <x v="6"/>
    <s v="Career"/>
    <x v="2"/>
    <s v="Exited"/>
    <n v="4.3899999999999997"/>
    <x v="2"/>
    <s v="Full-Time"/>
    <d v="2022-05-26T00:00:00"/>
    <d v="2023-03-31T00:00:00"/>
    <n v="1539000"/>
    <s v="Chennai"/>
    <s v="Tamil Nadu"/>
    <x v="0"/>
    <s v="India"/>
  </r>
  <r>
    <s v="EX00820"/>
    <s v="ARV00335"/>
    <s v="Kiran Pai"/>
    <x v="0"/>
    <x v="3"/>
    <s v="Senior Customer Success Manager"/>
    <d v="2019-03-14T00:00:00"/>
    <d v="2025-01-13T00:00:00"/>
    <x v="581"/>
    <x v="0"/>
    <n v="2025"/>
    <x v="0"/>
    <s v="Yes"/>
    <n v="1"/>
    <n v="1"/>
    <x v="0"/>
    <s v="Career"/>
    <x v="5"/>
    <s v="Exited"/>
    <n v="7.59"/>
    <x v="0"/>
    <s v="Full-Time"/>
    <d v="2021-01-01T00:00:00"/>
    <d v="2021-03-31T00:00:00"/>
    <n v="836000"/>
    <s v="Hyderabad"/>
    <s v="Telangana"/>
    <x v="0"/>
    <s v="India"/>
  </r>
  <r>
    <s v="EX00821"/>
    <s v="ARV00428"/>
    <s v="Manjunath Prasad"/>
    <x v="0"/>
    <x v="6"/>
    <s v="Pre-Sales Consultant"/>
    <d v="2019-07-29T00:00:00"/>
    <d v="2025-01-15T00:00:00"/>
    <x v="583"/>
    <x v="2"/>
    <n v="2025"/>
    <x v="0"/>
    <s v="No"/>
    <n v="0"/>
    <n v="1"/>
    <x v="4"/>
    <s v="Work Environment"/>
    <x v="2"/>
    <s v="Exited"/>
    <n v="7.21"/>
    <x v="0"/>
    <s v="Full-Time"/>
    <d v="2021-01-01T00:00:00"/>
    <d v="2021-03-31T00:00:00"/>
    <n v="1387000"/>
    <s v="Hyderabad"/>
    <s v="Telangana"/>
    <x v="0"/>
    <s v="India"/>
  </r>
  <r>
    <s v="EX00822"/>
    <s v="ARV01147"/>
    <s v="Fatima Khan"/>
    <x v="1"/>
    <x v="2"/>
    <s v="Software Engineer"/>
    <d v="2021-07-05T00:00:00"/>
    <d v="2025-01-15T00:00:00"/>
    <x v="566"/>
    <x v="0"/>
    <n v="2025"/>
    <x v="0"/>
    <s v="Yes"/>
    <n v="1"/>
    <n v="1"/>
    <x v="9"/>
    <s v="Personal"/>
    <x v="3"/>
    <s v="Exited"/>
    <n v="5.28"/>
    <x v="0"/>
    <s v="Full-Time"/>
    <d v="2021-07-05T00:00:00"/>
    <d v="2022-03-31T00:00:00"/>
    <n v="317000"/>
    <s v="Bengaluru"/>
    <s v="Karnataka"/>
    <x v="0"/>
    <s v="India"/>
  </r>
  <r>
    <s v="EX00823"/>
    <s v="ARV00775"/>
    <s v="Mariam Hussain"/>
    <x v="1"/>
    <x v="10"/>
    <s v="Payroll Executive"/>
    <d v="2020-06-23T00:00:00"/>
    <d v="2025-01-16T00:00:00"/>
    <x v="567"/>
    <x v="1"/>
    <n v="2025"/>
    <x v="0"/>
    <s v="Yes"/>
    <n v="1"/>
    <n v="1"/>
    <x v="9"/>
    <s v="Personal"/>
    <x v="3"/>
    <s v="Exited"/>
    <n v="6.31"/>
    <x v="0"/>
    <s v="Full-Time"/>
    <d v="2021-01-01T00:00:00"/>
    <d v="2021-03-31T00:00:00"/>
    <n v="473000"/>
    <s v="Hyderabad"/>
    <s v="Telangana"/>
    <x v="0"/>
    <s v="India"/>
  </r>
  <r>
    <s v="EX00824"/>
    <s v="ARV01260"/>
    <s v="Nikhil Gopalan"/>
    <x v="0"/>
    <x v="2"/>
    <s v="Technical Lead - Frontend"/>
    <d v="2021-11-15T00:00:00"/>
    <d v="2025-01-17T00:00:00"/>
    <x v="584"/>
    <x v="2"/>
    <n v="2025"/>
    <x v="0"/>
    <s v="No"/>
    <n v="0"/>
    <n v="1"/>
    <x v="1"/>
    <s v="Compensation"/>
    <x v="1"/>
    <s v="Exited"/>
    <n v="4.92"/>
    <x v="2"/>
    <s v="Full-Time"/>
    <d v="2021-11-15T00:00:00"/>
    <d v="2024-03-31T00:00:00"/>
    <n v="2074000"/>
    <s v="Bengaluru"/>
    <s v="Karnataka"/>
    <x v="0"/>
    <s v="India"/>
  </r>
  <r>
    <s v="EX00825"/>
    <s v="ARV01951"/>
    <s v="Tushar More"/>
    <x v="0"/>
    <x v="2"/>
    <s v="Associate Software Engineer"/>
    <d v="2024-08-02T00:00:00"/>
    <d v="2025-01-20T00:00:00"/>
    <x v="585"/>
    <x v="0"/>
    <n v="2025"/>
    <x v="0"/>
    <s v="No"/>
    <n v="0"/>
    <n v="1"/>
    <x v="7"/>
    <s v="Education"/>
    <x v="0"/>
    <s v="Exited"/>
    <n v="2.2000000000000002"/>
    <x v="3"/>
    <s v="Full-Time"/>
    <d v="2024-08-02T00:00:00"/>
    <d v="2025-03-21T00:00:00"/>
    <n v="380000"/>
    <s v="Hyderabad"/>
    <s v="Telangana"/>
    <x v="0"/>
    <s v="India"/>
  </r>
  <r>
    <s v="EX00826"/>
    <s v="ARV00554"/>
    <s v="Dhaval Trivedi"/>
    <x v="0"/>
    <x v="7"/>
    <s v="Associate QA Engineer"/>
    <d v="2019-12-25T00:00:00"/>
    <d v="2025-01-20T00:00:00"/>
    <x v="585"/>
    <x v="0"/>
    <n v="2025"/>
    <x v="0"/>
    <s v="No"/>
    <n v="0"/>
    <n v="1"/>
    <x v="0"/>
    <s v="Career"/>
    <x v="2"/>
    <s v="Exited"/>
    <n v="6.81"/>
    <x v="0"/>
    <s v="Full-Time"/>
    <d v="2021-01-01T00:00:00"/>
    <d v="2021-03-31T00:00:00"/>
    <n v="312000"/>
    <s v="Pune"/>
    <s v="Maharashtra"/>
    <x v="2"/>
    <s v="India"/>
  </r>
  <r>
    <s v="EX00827"/>
    <s v="ARV00994"/>
    <s v="Saravanan Gopalan"/>
    <x v="0"/>
    <x v="5"/>
    <s v="Data Science Manager"/>
    <d v="2021-02-01T00:00:00"/>
    <d v="2025-01-20T00:00:00"/>
    <x v="556"/>
    <x v="3"/>
    <n v="2025"/>
    <x v="1"/>
    <s v="No"/>
    <n v="0"/>
    <n v="0"/>
    <x v="10"/>
    <s v="Conduct"/>
    <x v="2"/>
    <s v="Exited"/>
    <n v="5.7"/>
    <x v="0"/>
    <s v="Full-Time"/>
    <d v="2021-02-01T00:00:00"/>
    <d v="2022-03-31T00:00:00"/>
    <n v="1926000"/>
    <s v="Bengaluru"/>
    <s v="Karnataka"/>
    <x v="0"/>
    <s v="India"/>
  </r>
  <r>
    <s v="EX00828"/>
    <s v="ARV00334"/>
    <s v="Manjunath Pai"/>
    <x v="0"/>
    <x v="3"/>
    <s v="Team Lead - Customer Support"/>
    <d v="2019-03-12T00:00:00"/>
    <d v="2025-01-22T00:00:00"/>
    <x v="586"/>
    <x v="0"/>
    <n v="2025"/>
    <x v="0"/>
    <s v="Yes"/>
    <n v="1"/>
    <n v="1"/>
    <x v="5"/>
    <s v="Personal"/>
    <x v="3"/>
    <s v="Exited"/>
    <n v="7.59"/>
    <x v="0"/>
    <s v="Full-Time"/>
    <d v="2021-01-01T00:00:00"/>
    <d v="2021-03-31T00:00:00"/>
    <n v="640000"/>
    <s v="Chennai"/>
    <s v="Tamil Nadu"/>
    <x v="0"/>
    <s v="India"/>
  </r>
  <r>
    <s v="EX00829"/>
    <s v="ARV01673"/>
    <s v="Keerthana Gopalan"/>
    <x v="1"/>
    <x v="3"/>
    <s v="Manager - Customer Support"/>
    <d v="2022-12-19T00:00:00"/>
    <d v="2025-01-24T00:00:00"/>
    <x v="587"/>
    <x v="3"/>
    <n v="2025"/>
    <x v="1"/>
    <s v="No"/>
    <n v="0"/>
    <n v="0"/>
    <x v="12"/>
    <s v="Conduct"/>
    <x v="4"/>
    <s v="Exited"/>
    <n v="3.82"/>
    <x v="2"/>
    <s v="Full-Time"/>
    <d v="2022-12-19T00:00:00"/>
    <d v="2025-01-24T00:00:00"/>
    <n v="2349000"/>
    <s v="Chennai"/>
    <s v="Tamil Nadu"/>
    <x v="0"/>
    <s v="India"/>
  </r>
  <r>
    <s v="EX00830"/>
    <s v="ARV01565"/>
    <s v="Anusha Naidu"/>
    <x v="1"/>
    <x v="2"/>
    <s v="Associate Software Engineer"/>
    <d v="2022-07-19T00:00:00"/>
    <d v="2025-01-27T00:00:00"/>
    <x v="588"/>
    <x v="0"/>
    <n v="2025"/>
    <x v="0"/>
    <s v="Yes"/>
    <n v="1"/>
    <n v="1"/>
    <x v="0"/>
    <s v="Career"/>
    <x v="5"/>
    <s v="Exited"/>
    <n v="4.24"/>
    <x v="2"/>
    <s v="Full-Time"/>
    <d v="2022-07-19T00:00:00"/>
    <d v="2023-03-31T00:00:00"/>
    <n v="348000"/>
    <s v="Hyderabad"/>
    <s v="Telangana"/>
    <x v="0"/>
    <s v="India"/>
  </r>
  <r>
    <s v="EX00831"/>
    <s v="ARV01939"/>
    <s v="Asif Baig"/>
    <x v="0"/>
    <x v="1"/>
    <s v="Associate Product Manager"/>
    <d v="2024-06-03T00:00:00"/>
    <d v="2025-01-27T00:00:00"/>
    <x v="588"/>
    <x v="0"/>
    <n v="2025"/>
    <x v="0"/>
    <s v="No"/>
    <n v="0"/>
    <n v="1"/>
    <x v="9"/>
    <s v="Personal"/>
    <x v="0"/>
    <s v="Exited"/>
    <n v="2.36"/>
    <x v="3"/>
    <s v="Full-Time"/>
    <d v="2024-06-03T00:00:00"/>
    <d v="2025-03-28T00:00:00"/>
    <n v="915000"/>
    <s v="Gurugram"/>
    <s v="Haryana"/>
    <x v="1"/>
    <s v="India"/>
  </r>
  <r>
    <s v="EX00832"/>
    <s v="ARV01262"/>
    <s v="Deepak Khanna"/>
    <x v="0"/>
    <x v="2"/>
    <s v="Software Engineer"/>
    <d v="2021-11-08T00:00:00"/>
    <d v="2025-01-29T00:00:00"/>
    <x v="580"/>
    <x v="0"/>
    <n v="2025"/>
    <x v="0"/>
    <s v="No"/>
    <n v="0"/>
    <n v="1"/>
    <x v="9"/>
    <s v="Personal"/>
    <x v="2"/>
    <s v="Exited"/>
    <n v="4.93"/>
    <x v="2"/>
    <s v="Full-Time"/>
    <d v="2021-11-08T00:00:00"/>
    <d v="2023-03-31T00:00:00"/>
    <n v="666000"/>
    <s v="Gurugram"/>
    <s v="Haryana"/>
    <x v="1"/>
    <s v="India"/>
  </r>
  <r>
    <s v="EX00833"/>
    <s v="ARV02015"/>
    <s v="Dhara Patel"/>
    <x v="1"/>
    <x v="2"/>
    <s v="Senior Software Engineer"/>
    <d v="2024-11-11T00:00:00"/>
    <d v="2025-02-03T00:00:00"/>
    <x v="589"/>
    <x v="2"/>
    <n v="2025"/>
    <x v="0"/>
    <s v="No"/>
    <n v="0"/>
    <n v="1"/>
    <x v="5"/>
    <s v="Personal"/>
    <x v="0"/>
    <s v="Exited"/>
    <n v="1.92"/>
    <x v="3"/>
    <s v="Full-Time"/>
    <d v="2024-11-11T00:00:00"/>
    <d v="2025-04-04T00:00:00"/>
    <n v="1542000"/>
    <s v="Pune"/>
    <s v="Maharashtra"/>
    <x v="2"/>
    <s v="India"/>
  </r>
  <r>
    <s v="EX00834"/>
    <s v="ARV01844"/>
    <s v="Prashant Jha"/>
    <x v="0"/>
    <x v="2"/>
    <s v="Senior Software Engineer - Frontend"/>
    <d v="2024-01-01T00:00:00"/>
    <d v="2025-02-03T00:00:00"/>
    <x v="589"/>
    <x v="2"/>
    <n v="2025"/>
    <x v="0"/>
    <s v="No"/>
    <n v="0"/>
    <n v="1"/>
    <x v="0"/>
    <s v="Career"/>
    <x v="0"/>
    <s v="Exited"/>
    <n v="2.79"/>
    <x v="3"/>
    <s v="Full-Time"/>
    <d v="2024-01-01T00:00:00"/>
    <d v="2025-04-04T00:00:00"/>
    <n v="1745000"/>
    <s v="Hyderabad"/>
    <s v="Telangana"/>
    <x v="0"/>
    <s v="India"/>
  </r>
  <r>
    <s v="EX00835"/>
    <s v="ARV01812"/>
    <s v="Wasim Shaikh"/>
    <x v="0"/>
    <x v="7"/>
    <s v="Associate QA Engineer"/>
    <d v="2023-09-20T00:00:00"/>
    <d v="2025-02-03T00:00:00"/>
    <x v="589"/>
    <x v="2"/>
    <n v="2025"/>
    <x v="0"/>
    <s v="Yes"/>
    <n v="1"/>
    <n v="1"/>
    <x v="0"/>
    <s v="Career"/>
    <x v="3"/>
    <s v="Exited"/>
    <n v="3.07"/>
    <x v="2"/>
    <s v="Full-Time"/>
    <d v="2023-09-20T00:00:00"/>
    <d v="2024-03-31T00:00:00"/>
    <n v="310000"/>
    <s v="Pune"/>
    <s v="Maharashtra"/>
    <x v="2"/>
    <s v="India"/>
  </r>
  <r>
    <s v="EX00836"/>
    <s v="ARV01224"/>
    <s v="Prakash Reddy"/>
    <x v="0"/>
    <x v="6"/>
    <s v="Business Development Executive"/>
    <d v="2021-10-04T00:00:00"/>
    <d v="2025-02-04T00:00:00"/>
    <x v="590"/>
    <x v="0"/>
    <n v="2025"/>
    <x v="0"/>
    <s v="Yes"/>
    <n v="1"/>
    <n v="1"/>
    <x v="9"/>
    <s v="Personal"/>
    <x v="5"/>
    <s v="Exited"/>
    <n v="5.03"/>
    <x v="0"/>
    <s v="Full-Time"/>
    <d v="2021-10-04T00:00:00"/>
    <d v="2023-03-31T00:00:00"/>
    <n v="295000"/>
    <s v="Hyderabad"/>
    <s v="Telangana"/>
    <x v="0"/>
    <s v="India"/>
  </r>
  <r>
    <s v="EX00837"/>
    <s v="ARV00941"/>
    <s v="Tanvi Chaudhary"/>
    <x v="1"/>
    <x v="5"/>
    <s v="Associate Data Analyst"/>
    <d v="2020-10-16T00:00:00"/>
    <d v="2025-02-10T00:00:00"/>
    <x v="591"/>
    <x v="2"/>
    <n v="2025"/>
    <x v="0"/>
    <s v="No"/>
    <n v="0"/>
    <n v="1"/>
    <x v="1"/>
    <s v="Compensation"/>
    <x v="2"/>
    <s v="Exited"/>
    <n v="6"/>
    <x v="0"/>
    <s v="Full-Time"/>
    <d v="2021-01-01T00:00:00"/>
    <d v="2022-03-31T00:00:00"/>
    <n v="433000"/>
    <s v="Pune"/>
    <s v="Maharashtra"/>
    <x v="2"/>
    <s v="India"/>
  </r>
  <r>
    <s v="EX00838"/>
    <s v="ARV00983"/>
    <s v="Hemant Srivastava"/>
    <x v="0"/>
    <x v="0"/>
    <s v="Admin Executive"/>
    <d v="2021-01-25T00:00:00"/>
    <d v="2025-02-10T00:00:00"/>
    <x v="591"/>
    <x v="2"/>
    <n v="2025"/>
    <x v="0"/>
    <s v="No"/>
    <n v="0"/>
    <n v="1"/>
    <x v="9"/>
    <s v="Personal"/>
    <x v="2"/>
    <s v="Exited"/>
    <n v="5.72"/>
    <x v="0"/>
    <s v="Full-Time"/>
    <d v="2021-01-25T00:00:00"/>
    <d v="2022-03-31T00:00:00"/>
    <n v="191000"/>
    <s v="Noida"/>
    <s v="Uttar Pradesh"/>
    <x v="1"/>
    <s v="India"/>
  </r>
  <r>
    <s v="EX00839"/>
    <s v="ARV00865"/>
    <s v="Arnab Saha"/>
    <x v="0"/>
    <x v="7"/>
    <s v="QA Lead"/>
    <d v="2020-09-04T00:00:00"/>
    <d v="2025-02-11T00:00:00"/>
    <x v="592"/>
    <x v="0"/>
    <n v="2025"/>
    <x v="0"/>
    <s v="No"/>
    <n v="0"/>
    <n v="1"/>
    <x v="0"/>
    <s v="Career"/>
    <x v="2"/>
    <s v="Exited"/>
    <n v="6.11"/>
    <x v="0"/>
    <s v="Full-Time"/>
    <d v="2021-01-01T00:00:00"/>
    <d v="2021-03-31T00:00:00"/>
    <n v="1449000"/>
    <s v="Pune"/>
    <s v="Maharashtra"/>
    <x v="2"/>
    <s v="India"/>
  </r>
  <r>
    <s v="EX00840"/>
    <s v="ARV01161"/>
    <s v="Ruchi Chopra"/>
    <x v="1"/>
    <x v="2"/>
    <s v="Software Engineer"/>
    <d v="2021-08-02T00:00:00"/>
    <d v="2025-02-11T00:00:00"/>
    <x v="593"/>
    <x v="2"/>
    <n v="2025"/>
    <x v="0"/>
    <s v="Yes"/>
    <n v="1"/>
    <n v="1"/>
    <x v="5"/>
    <s v="Personal"/>
    <x v="3"/>
    <s v="Exited"/>
    <n v="5.2"/>
    <x v="0"/>
    <s v="Full-Time"/>
    <d v="2021-08-02T00:00:00"/>
    <d v="2022-03-31T00:00:00"/>
    <n v="317000"/>
    <s v="Noida"/>
    <s v="Uttar Pradesh"/>
    <x v="1"/>
    <s v="India"/>
  </r>
  <r>
    <s v="EX00841"/>
    <s v="ARV01698"/>
    <s v="Aditya Apte"/>
    <x v="0"/>
    <x v="5"/>
    <s v="Associate Data Analyst"/>
    <d v="2023-01-17T00:00:00"/>
    <d v="2025-02-12T00:00:00"/>
    <x v="594"/>
    <x v="0"/>
    <n v="2025"/>
    <x v="0"/>
    <s v="Yes"/>
    <n v="1"/>
    <n v="1"/>
    <x v="2"/>
    <s v="Work Environment"/>
    <x v="3"/>
    <s v="Exited"/>
    <n v="3.74"/>
    <x v="2"/>
    <s v="Full-Time"/>
    <d v="2023-01-17T00:00:00"/>
    <d v="2024-03-31T00:00:00"/>
    <n v="469000"/>
    <s v="Pune"/>
    <s v="Maharashtra"/>
    <x v="2"/>
    <s v="India"/>
  </r>
  <r>
    <s v="EX00842"/>
    <s v="ARV00287"/>
    <s v="Prakash Murthy"/>
    <x v="0"/>
    <x v="3"/>
    <s v="Team Lead - Customer Support"/>
    <d v="2018-12-25T00:00:00"/>
    <d v="2025-02-14T00:00:00"/>
    <x v="595"/>
    <x v="4"/>
    <n v="2025"/>
    <x v="0"/>
    <s v="No"/>
    <n v="0"/>
    <n v="1"/>
    <x v="1"/>
    <s v="Compensation"/>
    <x v="2"/>
    <s v="Exited"/>
    <n v="7.81"/>
    <x v="0"/>
    <s v="Full-Time"/>
    <d v="2021-01-01T00:00:00"/>
    <d v="2021-03-31T00:00:00"/>
    <n v="1008000"/>
    <s v="Bengaluru"/>
    <s v="Karnataka"/>
    <x v="0"/>
    <s v="India"/>
  </r>
  <r>
    <s v="EX00843"/>
    <s v="ARV00919"/>
    <s v="Nikita Chauhan"/>
    <x v="1"/>
    <x v="7"/>
    <s v="Senior QA Engineer"/>
    <d v="2020-10-05T00:00:00"/>
    <d v="2025-02-15T00:00:00"/>
    <x v="567"/>
    <x v="1"/>
    <n v="2025"/>
    <x v="1"/>
    <s v="No"/>
    <n v="0"/>
    <n v="0"/>
    <x v="12"/>
    <s v="Conduct"/>
    <x v="1"/>
    <s v="Exited"/>
    <n v="6.03"/>
    <x v="0"/>
    <s v="Full-Time"/>
    <d v="2021-01-01T00:00:00"/>
    <d v="2022-03-31T00:00:00"/>
    <n v="877000"/>
    <s v="Pune"/>
    <s v="Maharashtra"/>
    <x v="2"/>
    <s v="India"/>
  </r>
  <r>
    <s v="EX00844"/>
    <s v="ARV00833"/>
    <s v="Divya Bhardwaj"/>
    <x v="1"/>
    <x v="6"/>
    <s v="Business Development Executive"/>
    <d v="2020-08-10T00:00:00"/>
    <d v="2025-02-17T00:00:00"/>
    <x v="596"/>
    <x v="2"/>
    <n v="2025"/>
    <x v="0"/>
    <s v="No"/>
    <n v="0"/>
    <n v="1"/>
    <x v="1"/>
    <s v="Compensation"/>
    <x v="2"/>
    <s v="Exited"/>
    <n v="6.18"/>
    <x v="0"/>
    <s v="Full-Time"/>
    <d v="2021-01-01T00:00:00"/>
    <d v="2021-03-31T00:00:00"/>
    <n v="298000"/>
    <s v="Gurugram"/>
    <s v="Haryana"/>
    <x v="1"/>
    <s v="India"/>
  </r>
  <r>
    <s v="EX00845"/>
    <s v="ARV01573"/>
    <s v="Subham Ghosh"/>
    <x v="0"/>
    <x v="2"/>
    <s v="Associate Software Engineer"/>
    <d v="2022-07-05T00:00:00"/>
    <d v="2025-02-19T00:00:00"/>
    <x v="593"/>
    <x v="2"/>
    <n v="2025"/>
    <x v="0"/>
    <s v="No"/>
    <n v="0"/>
    <n v="1"/>
    <x v="1"/>
    <s v="Compensation"/>
    <x v="2"/>
    <s v="Exited"/>
    <n v="4.28"/>
    <x v="2"/>
    <s v="Full-Time"/>
    <d v="2022-07-05T00:00:00"/>
    <d v="2023-03-31T00:00:00"/>
    <n v="348000"/>
    <s v="Hyderabad"/>
    <s v="Telangana"/>
    <x v="0"/>
    <s v="India"/>
  </r>
  <r>
    <s v="EX00846"/>
    <s v="ARV01656"/>
    <s v="Suresh Bhat"/>
    <x v="0"/>
    <x v="8"/>
    <s v="Lead - FP&amp;A"/>
    <d v="2022-12-16T00:00:00"/>
    <d v="2025-02-20T00:00:00"/>
    <x v="597"/>
    <x v="1"/>
    <n v="2025"/>
    <x v="1"/>
    <s v="No"/>
    <n v="0"/>
    <n v="0"/>
    <x v="12"/>
    <s v="Conduct"/>
    <x v="2"/>
    <s v="Exited"/>
    <n v="3.83"/>
    <x v="2"/>
    <s v="Full-Time"/>
    <d v="2022-12-16T00:00:00"/>
    <d v="2024-03-31T00:00:00"/>
    <n v="1913000"/>
    <s v="Bengaluru"/>
    <s v="Karnataka"/>
    <x v="0"/>
    <s v="India"/>
  </r>
  <r>
    <s v="EX00847"/>
    <s v="ARV00853"/>
    <s v="Akshay Malhotra"/>
    <x v="0"/>
    <x v="2"/>
    <s v="Software Engineer - Frontend"/>
    <d v="2020-08-24T00:00:00"/>
    <d v="2025-02-24T00:00:00"/>
    <x v="583"/>
    <x v="2"/>
    <n v="2025"/>
    <x v="0"/>
    <s v="Yes"/>
    <n v="1"/>
    <n v="1"/>
    <x v="0"/>
    <s v="Career"/>
    <x v="3"/>
    <s v="Exited"/>
    <n v="6.14"/>
    <x v="0"/>
    <s v="Full-Time"/>
    <d v="2021-01-01T00:00:00"/>
    <d v="2021-03-31T00:00:00"/>
    <n v="646000"/>
    <s v="Gurugram"/>
    <s v="Haryana"/>
    <x v="1"/>
    <s v="India"/>
  </r>
  <r>
    <s v="EX00848"/>
    <s v="ARV01792"/>
    <s v="Sarvesh Mhatre"/>
    <x v="0"/>
    <x v="2"/>
    <s v="Associate Software Engineer"/>
    <d v="2023-10-03T00:00:00"/>
    <d v="2025-02-24T00:00:00"/>
    <x v="598"/>
    <x v="2"/>
    <n v="2025"/>
    <x v="0"/>
    <s v="No"/>
    <n v="0"/>
    <n v="1"/>
    <x v="7"/>
    <s v="Education"/>
    <x v="0"/>
    <s v="Exited"/>
    <n v="3.03"/>
    <x v="2"/>
    <s v="Full-Time"/>
    <d v="2023-10-03T00:00:00"/>
    <d v="2025-04-25T00:00:00"/>
    <n v="364000"/>
    <s v="Pune"/>
    <s v="Maharashtra"/>
    <x v="2"/>
    <s v="India"/>
  </r>
  <r>
    <s v="EX00849"/>
    <s v="ARV00286"/>
    <s v="Kiran Bhat"/>
    <x v="0"/>
    <x v="10"/>
    <s v="Payroll Executive"/>
    <d v="2018-12-24T00:00:00"/>
    <d v="2025-03-01T00:00:00"/>
    <x v="599"/>
    <x v="0"/>
    <n v="2025"/>
    <x v="1"/>
    <s v="No"/>
    <n v="0"/>
    <n v="0"/>
    <x v="11"/>
    <s v="Performance"/>
    <x v="4"/>
    <s v="Exited"/>
    <n v="7.81"/>
    <x v="0"/>
    <s v="Full-Time"/>
    <d v="2021-01-01T00:00:00"/>
    <d v="2021-03-31T00:00:00"/>
    <n v="607000"/>
    <s v="Hyderabad"/>
    <s v="Telangana"/>
    <x v="0"/>
    <s v="India"/>
  </r>
  <r>
    <s v="EX00850"/>
    <s v="ARV01672"/>
    <s v="Harleen Sandhu"/>
    <x v="1"/>
    <x v="6"/>
    <s v="Inside Sales Specialist"/>
    <d v="2022-12-20T00:00:00"/>
    <d v="2025-03-03T00:00:00"/>
    <x v="600"/>
    <x v="4"/>
    <n v="2025"/>
    <x v="0"/>
    <s v="No"/>
    <n v="0"/>
    <n v="1"/>
    <x v="2"/>
    <s v="Work Environment"/>
    <x v="1"/>
    <s v="Exited"/>
    <n v="3.82"/>
    <x v="2"/>
    <s v="Full-Time"/>
    <d v="2022-12-20T00:00:00"/>
    <d v="2024-03-31T00:00:00"/>
    <n v="675000"/>
    <s v="Gurugram"/>
    <s v="Haryana"/>
    <x v="1"/>
    <s v="India"/>
  </r>
  <r>
    <s v="EX00851"/>
    <s v="ARV02037"/>
    <s v="Mayank Sethi"/>
    <x v="0"/>
    <x v="5"/>
    <s v="Data Scientist"/>
    <d v="2024-12-16T00:00:00"/>
    <d v="2025-03-03T00:00:00"/>
    <x v="601"/>
    <x v="0"/>
    <n v="2025"/>
    <x v="1"/>
    <s v="No"/>
    <n v="0"/>
    <n v="0"/>
    <x v="3"/>
    <s v="Performance"/>
    <x v="0"/>
    <s v="Exited"/>
    <n v="1.83"/>
    <x v="3"/>
    <s v="Full-Time"/>
    <d v="2024-12-16T00:00:00"/>
    <d v="2025-03-18T00:00:00"/>
    <n v="1622000"/>
    <s v="Bengaluru"/>
    <s v="Karnataka"/>
    <x v="0"/>
    <s v="India"/>
  </r>
  <r>
    <s v="EX00852"/>
    <s v="ARV00059"/>
    <s v="Tejas Parekh"/>
    <x v="0"/>
    <x v="7"/>
    <s v="Senior SDET"/>
    <d v="2016-10-12T00:00:00"/>
    <d v="2025-03-13T00:00:00"/>
    <x v="602"/>
    <x v="4"/>
    <n v="2025"/>
    <x v="0"/>
    <s v="No"/>
    <n v="0"/>
    <n v="1"/>
    <x v="2"/>
    <s v="Work Environment"/>
    <x v="1"/>
    <s v="Exited"/>
    <n v="10.01"/>
    <x v="1"/>
    <s v="Full-Time"/>
    <d v="2021-01-01T00:00:00"/>
    <d v="2021-03-31T00:00:00"/>
    <n v="988000"/>
    <s v="Pune"/>
    <s v="Maharashtra"/>
    <x v="2"/>
    <s v="India"/>
  </r>
  <r>
    <s v="EX00853"/>
    <s v="ARV01645"/>
    <s v="Raghavendra Bhat"/>
    <x v="0"/>
    <x v="2"/>
    <s v="Senior Software Engineer - Mobile"/>
    <d v="2022-11-21T00:00:00"/>
    <d v="2025-03-18T00:00:00"/>
    <x v="603"/>
    <x v="4"/>
    <n v="2025"/>
    <x v="0"/>
    <s v="No"/>
    <n v="0"/>
    <n v="1"/>
    <x v="6"/>
    <s v="Career"/>
    <x v="2"/>
    <s v="Exited"/>
    <n v="3.9"/>
    <x v="2"/>
    <s v="Full-Time"/>
    <d v="2022-11-21T00:00:00"/>
    <d v="2024-03-31T00:00:00"/>
    <n v="1309000"/>
    <s v="Bengaluru"/>
    <s v="Karnataka"/>
    <x v="0"/>
    <s v="India"/>
  </r>
  <r>
    <s v="EX00854"/>
    <s v="ARV00517"/>
    <s v="Praveen Murthy"/>
    <x v="0"/>
    <x v="2"/>
    <s v="Technical Lead - Frontend"/>
    <d v="2019-11-20T00:00:00"/>
    <d v="2025-03-20T00:00:00"/>
    <x v="604"/>
    <x v="5"/>
    <n v="2025"/>
    <x v="0"/>
    <s v="No"/>
    <n v="0"/>
    <n v="1"/>
    <x v="1"/>
    <s v="Compensation"/>
    <x v="2"/>
    <s v="Exited"/>
    <n v="6.9"/>
    <x v="0"/>
    <s v="Full-Time"/>
    <d v="2021-01-01T00:00:00"/>
    <d v="2021-03-31T00:00:00"/>
    <n v="1060000"/>
    <s v="Bengaluru"/>
    <s v="Karnataka"/>
    <x v="0"/>
    <s v="India"/>
  </r>
  <r>
    <s v="EX00855"/>
    <s v="ARV00503"/>
    <s v="Rahul Saxena"/>
    <x v="0"/>
    <x v="8"/>
    <s v="Accounts Executive"/>
    <d v="2019-10-28T00:00:00"/>
    <d v="2025-03-24T00:00:00"/>
    <x v="605"/>
    <x v="4"/>
    <n v="2025"/>
    <x v="0"/>
    <s v="No"/>
    <n v="0"/>
    <n v="1"/>
    <x v="0"/>
    <s v="Career"/>
    <x v="1"/>
    <s v="Exited"/>
    <n v="6.97"/>
    <x v="0"/>
    <s v="Full-Time"/>
    <d v="2021-01-01T00:00:00"/>
    <d v="2021-03-31T00:00:00"/>
    <n v="554000"/>
    <s v="Pune"/>
    <s v="Maharashtra"/>
    <x v="2"/>
    <s v="India"/>
  </r>
  <r>
    <s v="EX00856"/>
    <s v="ARV01849"/>
    <s v="Wasim Qureshi"/>
    <x v="0"/>
    <x v="3"/>
    <s v="Technical Support Engineer"/>
    <d v="2024-01-01T00:00:00"/>
    <d v="2025-03-24T00:00:00"/>
    <x v="606"/>
    <x v="4"/>
    <n v="2025"/>
    <x v="0"/>
    <s v="No"/>
    <n v="0"/>
    <n v="1"/>
    <x v="2"/>
    <s v="Work Environment"/>
    <x v="0"/>
    <s v="Exited"/>
    <n v="2.79"/>
    <x v="3"/>
    <s v="Full-Time"/>
    <d v="2024-01-01T00:00:00"/>
    <d v="2025-05-03T00:00:00"/>
    <n v="466000"/>
    <s v="Hyderabad"/>
    <s v="Telangana"/>
    <x v="0"/>
    <s v="India"/>
  </r>
  <r>
    <s v="EX00857"/>
    <s v="ARV00086"/>
    <s v="Pragya Arora"/>
    <x v="1"/>
    <x v="7"/>
    <s v="QA Lead"/>
    <d v="2017-06-19T00:00:00"/>
    <d v="2025-03-28T00:00:00"/>
    <x v="588"/>
    <x v="0"/>
    <n v="2025"/>
    <x v="1"/>
    <s v="No"/>
    <n v="0"/>
    <n v="0"/>
    <x v="12"/>
    <s v="Conduct"/>
    <x v="2"/>
    <s v="Exited"/>
    <n v="9.32"/>
    <x v="0"/>
    <s v="Full-Time"/>
    <d v="2021-01-01T00:00:00"/>
    <d v="2021-03-31T00:00:00"/>
    <n v="1598000"/>
    <s v="Bengaluru"/>
    <s v="Karnataka"/>
    <x v="0"/>
    <s v="India"/>
  </r>
  <r>
    <s v="EX00858"/>
    <s v="ARV01461"/>
    <s v="Lalit Bisht"/>
    <x v="0"/>
    <x v="2"/>
    <s v="Technical Lead - Frontend"/>
    <d v="2022-05-16T00:00:00"/>
    <d v="2025-03-29T00:00:00"/>
    <x v="607"/>
    <x v="2"/>
    <n v="2025"/>
    <x v="1"/>
    <s v="No"/>
    <n v="0"/>
    <n v="0"/>
    <x v="11"/>
    <s v="Performance"/>
    <x v="4"/>
    <s v="Exited"/>
    <n v="4.42"/>
    <x v="2"/>
    <s v="Full-Time"/>
    <d v="2022-05-16T00:00:00"/>
    <d v="2023-03-31T00:00:00"/>
    <n v="2037000"/>
    <s v="Bengaluru"/>
    <s v="Karnataka"/>
    <x v="0"/>
    <s v="India"/>
  </r>
  <r>
    <s v="EX00859"/>
    <s v="ARV01047"/>
    <s v="Dhruv Jha"/>
    <x v="0"/>
    <x v="2"/>
    <s v="Technical Lead - Frontend"/>
    <d v="2021-04-19T00:00:00"/>
    <d v="2025-03-31T00:00:00"/>
    <x v="599"/>
    <x v="0"/>
    <n v="2025"/>
    <x v="1"/>
    <s v="No"/>
    <n v="0"/>
    <n v="0"/>
    <x v="12"/>
    <s v="Conduct"/>
    <x v="1"/>
    <s v="Exited"/>
    <n v="5.49"/>
    <x v="0"/>
    <s v="Full-Time"/>
    <d v="2021-04-19T00:00:00"/>
    <d v="2022-03-31T00:00:00"/>
    <n v="1964000"/>
    <s v="Chennai"/>
    <s v="Tamil Nadu"/>
    <x v="0"/>
    <s v="India"/>
  </r>
  <r>
    <s v="EX00860"/>
    <s v="ARV00237"/>
    <s v="Prasenjit Mohanty"/>
    <x v="0"/>
    <x v="4"/>
    <s v="Product Marketing Specialist"/>
    <d v="2018-10-08T00:00:00"/>
    <d v="2025-04-01T00:00:00"/>
    <x v="608"/>
    <x v="4"/>
    <n v="2025"/>
    <x v="0"/>
    <s v="Yes"/>
    <n v="1"/>
    <n v="1"/>
    <x v="1"/>
    <s v="Compensation"/>
    <x v="3"/>
    <s v="Exited"/>
    <n v="8.02"/>
    <x v="0"/>
    <s v="Full-Time"/>
    <d v="2021-01-01T00:00:00"/>
    <d v="2021-03-31T00:00:00"/>
    <n v="862000"/>
    <s v="Pune"/>
    <s v="Maharashtra"/>
    <x v="2"/>
    <s v="India"/>
  </r>
  <r>
    <s v="EX00861"/>
    <s v="ARV01987"/>
    <s v="Pallavi Acharya"/>
    <x v="1"/>
    <x v="7"/>
    <s v="Associate QA Engineer"/>
    <d v="2024-08-02T00:00:00"/>
    <d v="2025-04-04T00:00:00"/>
    <x v="609"/>
    <x v="4"/>
    <n v="2025"/>
    <x v="0"/>
    <s v="No"/>
    <n v="0"/>
    <n v="1"/>
    <x v="1"/>
    <s v="Compensation"/>
    <x v="2"/>
    <s v="Exited"/>
    <n v="2.2000000000000002"/>
    <x v="3"/>
    <s v="Full-Time"/>
    <d v="2024-08-02T00:00:00"/>
    <d v="2025-03-31T00:00:00"/>
    <n v="323000"/>
    <s v="Bengaluru"/>
    <s v="Karnataka"/>
    <x v="0"/>
    <s v="India"/>
  </r>
  <r>
    <s v="EX00862"/>
    <s v="ARV01223"/>
    <s v="Amol Parekh"/>
    <x v="0"/>
    <x v="0"/>
    <s v="Senior Admin Executive"/>
    <d v="2021-10-25T00:00:00"/>
    <d v="2025-04-07T00:00:00"/>
    <x v="610"/>
    <x v="5"/>
    <n v="2025"/>
    <x v="0"/>
    <s v="No"/>
    <n v="0"/>
    <n v="1"/>
    <x v="5"/>
    <s v="Personal"/>
    <x v="1"/>
    <s v="Exited"/>
    <n v="4.97"/>
    <x v="2"/>
    <s v="Full-Time"/>
    <d v="2021-10-25T00:00:00"/>
    <d v="2023-03-31T00:00:00"/>
    <n v="361000"/>
    <s v="Pune"/>
    <s v="Maharashtra"/>
    <x v="2"/>
    <s v="India"/>
  </r>
  <r>
    <s v="EX00863"/>
    <s v="ARV01058"/>
    <s v="Prakash Reddy"/>
    <x v="0"/>
    <x v="9"/>
    <s v="IT Infrastructure Manager"/>
    <d v="2021-04-19T00:00:00"/>
    <d v="2025-04-09T00:00:00"/>
    <x v="611"/>
    <x v="6"/>
    <n v="2025"/>
    <x v="0"/>
    <s v="No"/>
    <n v="0"/>
    <n v="1"/>
    <x v="2"/>
    <s v="Work Environment"/>
    <x v="2"/>
    <s v="Exited"/>
    <n v="5.49"/>
    <x v="0"/>
    <s v="Full-Time"/>
    <d v="2021-04-19T00:00:00"/>
    <d v="2022-03-31T00:00:00"/>
    <n v="2755000"/>
    <s v="Hyderabad"/>
    <s v="Telangana"/>
    <x v="0"/>
    <s v="India"/>
  </r>
  <r>
    <s v="EX00864"/>
    <s v="ARV01681"/>
    <s v="Akshatha Shetty"/>
    <x v="1"/>
    <x v="2"/>
    <s v="Software Engineer"/>
    <d v="2023-01-19T00:00:00"/>
    <d v="2025-04-10T00:00:00"/>
    <x v="612"/>
    <x v="2"/>
    <n v="2025"/>
    <x v="1"/>
    <s v="No"/>
    <n v="0"/>
    <n v="0"/>
    <x v="12"/>
    <s v="Conduct"/>
    <x v="2"/>
    <s v="Exited"/>
    <n v="3.74"/>
    <x v="2"/>
    <s v="Full-Time"/>
    <d v="2023-01-19T00:00:00"/>
    <d v="2024-03-31T00:00:00"/>
    <n v="686000"/>
    <s v="Bengaluru"/>
    <s v="Karnataka"/>
    <x v="0"/>
    <s v="India"/>
  </r>
  <r>
    <s v="EX00865"/>
    <s v="ARV00935"/>
    <s v="Himanshu Dubey"/>
    <x v="0"/>
    <x v="2"/>
    <s v="Software Engineer"/>
    <d v="2020-10-13T00:00:00"/>
    <d v="2025-04-14T00:00:00"/>
    <x v="613"/>
    <x v="4"/>
    <n v="2025"/>
    <x v="0"/>
    <s v="Yes"/>
    <n v="1"/>
    <n v="1"/>
    <x v="1"/>
    <s v="Compensation"/>
    <x v="3"/>
    <s v="Exited"/>
    <n v="6"/>
    <x v="0"/>
    <s v="Full-Time"/>
    <d v="2021-01-01T00:00:00"/>
    <d v="2022-03-31T00:00:00"/>
    <n v="368000"/>
    <s v="Pune"/>
    <s v="Maharashtra"/>
    <x v="2"/>
    <s v="India"/>
  </r>
  <r>
    <s v="EX00866"/>
    <s v="ARV01362"/>
    <s v="Mahesh Apte"/>
    <x v="0"/>
    <x v="6"/>
    <s v="Regional Sales Manager"/>
    <d v="2022-03-14T00:00:00"/>
    <d v="2025-04-17T00:00:00"/>
    <x v="614"/>
    <x v="6"/>
    <n v="2025"/>
    <x v="0"/>
    <s v="Yes"/>
    <n v="1"/>
    <n v="1"/>
    <x v="8"/>
    <s v="Personal"/>
    <x v="3"/>
    <s v="Exited"/>
    <n v="4.59"/>
    <x v="2"/>
    <s v="Full-Time"/>
    <d v="2022-03-14T00:00:00"/>
    <d v="2023-03-31T00:00:00"/>
    <n v="2896000"/>
    <s v="Noida"/>
    <s v="Uttar Pradesh"/>
    <x v="1"/>
    <s v="India"/>
  </r>
  <r>
    <s v="EX00867"/>
    <s v="ARV01470"/>
    <s v="Puja Roy"/>
    <x v="1"/>
    <x v="3"/>
    <s v="Senior Technical Support Engineer"/>
    <d v="2022-05-02T00:00:00"/>
    <d v="2025-04-17T00:00:00"/>
    <x v="615"/>
    <x v="5"/>
    <n v="2025"/>
    <x v="0"/>
    <s v="No"/>
    <n v="0"/>
    <n v="1"/>
    <x v="9"/>
    <s v="Personal"/>
    <x v="2"/>
    <s v="Exited"/>
    <n v="4.46"/>
    <x v="2"/>
    <s v="Full-Time"/>
    <d v="2022-05-02T00:00:00"/>
    <d v="2023-03-31T00:00:00"/>
    <n v="795000"/>
    <s v="Chennai"/>
    <s v="Tamil Nadu"/>
    <x v="0"/>
    <s v="India"/>
  </r>
  <r>
    <s v="EX00868"/>
    <s v="ARV01346"/>
    <s v="Shashank Shetty"/>
    <x v="0"/>
    <x v="2"/>
    <s v="Senior Software Engineer - Mobile"/>
    <d v="2022-02-07T00:00:00"/>
    <d v="2025-04-21T00:00:00"/>
    <x v="616"/>
    <x v="5"/>
    <n v="2025"/>
    <x v="0"/>
    <s v="No"/>
    <n v="0"/>
    <n v="1"/>
    <x v="0"/>
    <s v="Career"/>
    <x v="2"/>
    <s v="Exited"/>
    <n v="4.6900000000000004"/>
    <x v="2"/>
    <s v="Full-Time"/>
    <d v="2022-02-07T00:00:00"/>
    <d v="2023-03-31T00:00:00"/>
    <n v="1241000"/>
    <s v="Bengaluru"/>
    <s v="Karnataka"/>
    <x v="0"/>
    <s v="India"/>
  </r>
  <r>
    <s v="EX00869"/>
    <s v="ARV00528"/>
    <s v="Sudharsan Rajan"/>
    <x v="0"/>
    <x v="9"/>
    <s v="Network Engineer"/>
    <d v="2019-11-29T00:00:00"/>
    <d v="2025-04-24T00:00:00"/>
    <x v="617"/>
    <x v="5"/>
    <n v="2025"/>
    <x v="0"/>
    <s v="No"/>
    <n v="0"/>
    <n v="1"/>
    <x v="0"/>
    <s v="Career"/>
    <x v="1"/>
    <s v="Exited"/>
    <n v="6.88"/>
    <x v="0"/>
    <s v="Full-Time"/>
    <d v="2021-01-01T00:00:00"/>
    <d v="2021-03-31T00:00:00"/>
    <n v="626000"/>
    <s v="Chennai"/>
    <s v="Tamil Nadu"/>
    <x v="0"/>
    <s v="India"/>
  </r>
  <r>
    <s v="EX00870"/>
    <s v="ARV01616"/>
    <s v="Saravanan Iyengar"/>
    <x v="0"/>
    <x v="2"/>
    <s v="Senior Software Engineer - Frontend"/>
    <d v="2022-11-15T00:00:00"/>
    <d v="2025-04-28T00:00:00"/>
    <x v="618"/>
    <x v="5"/>
    <n v="2025"/>
    <x v="0"/>
    <s v="No"/>
    <n v="0"/>
    <n v="1"/>
    <x v="9"/>
    <s v="Personal"/>
    <x v="2"/>
    <s v="Exited"/>
    <n v="3.92"/>
    <x v="2"/>
    <s v="Full-Time"/>
    <d v="2022-11-15T00:00:00"/>
    <d v="2024-03-31T00:00:00"/>
    <n v="1408000"/>
    <s v="Chennai"/>
    <s v="Tamil Nadu"/>
    <x v="0"/>
    <s v="India"/>
  </r>
  <r>
    <s v="EX00871"/>
    <s v="ARV01795"/>
    <s v="Harika Chowdary"/>
    <x v="1"/>
    <x v="2"/>
    <s v="Associate Software Engineer"/>
    <d v="2023-10-03T00:00:00"/>
    <d v="2025-05-05T00:00:00"/>
    <x v="619"/>
    <x v="5"/>
    <n v="2025"/>
    <x v="0"/>
    <s v="No"/>
    <n v="0"/>
    <n v="1"/>
    <x v="0"/>
    <s v="Career"/>
    <x v="1"/>
    <s v="Exited"/>
    <n v="3.03"/>
    <x v="2"/>
    <s v="Full-Time"/>
    <d v="2023-10-03T00:00:00"/>
    <d v="2025-03-31T00:00:00"/>
    <n v="364000"/>
    <s v="Hyderabad"/>
    <s v="Telangana"/>
    <x v="0"/>
    <s v="India"/>
  </r>
  <r>
    <s v="EX00872"/>
    <s v="ARV00724"/>
    <s v="Satyajit Sahoo"/>
    <x v="0"/>
    <x v="3"/>
    <s v="Customer Success Manager"/>
    <d v="2020-05-25T00:00:00"/>
    <d v="2025-05-05T00:00:00"/>
    <x v="620"/>
    <x v="6"/>
    <n v="2025"/>
    <x v="0"/>
    <s v="No"/>
    <n v="0"/>
    <n v="1"/>
    <x v="1"/>
    <s v="Compensation"/>
    <x v="1"/>
    <s v="Exited"/>
    <n v="6.39"/>
    <x v="0"/>
    <s v="Full-Time"/>
    <d v="2021-01-01T00:00:00"/>
    <d v="2021-03-31T00:00:00"/>
    <n v="667000"/>
    <s v="Pune"/>
    <s v="Maharashtra"/>
    <x v="2"/>
    <s v="India"/>
  </r>
  <r>
    <s v="EX00873"/>
    <s v="ARV01061"/>
    <s v="Vaishnavi Jadhav"/>
    <x v="1"/>
    <x v="2"/>
    <s v="Software Engineer"/>
    <d v="2021-04-23T00:00:00"/>
    <d v="2025-05-05T00:00:00"/>
    <x v="620"/>
    <x v="6"/>
    <n v="2025"/>
    <x v="0"/>
    <s v="Yes"/>
    <n v="1"/>
    <n v="1"/>
    <x v="2"/>
    <s v="Work Environment"/>
    <x v="3"/>
    <s v="Exited"/>
    <n v="5.48"/>
    <x v="0"/>
    <s v="Full-Time"/>
    <d v="2021-04-23T00:00:00"/>
    <d v="2022-03-31T00:00:00"/>
    <n v="362000"/>
    <s v="Noida"/>
    <s v="Uttar Pradesh"/>
    <x v="1"/>
    <s v="India"/>
  </r>
  <r>
    <s v="EX00874"/>
    <s v="ARV01916"/>
    <s v="Sonali Deshmukh"/>
    <x v="1"/>
    <x v="3"/>
    <s v="Customer Support Executive"/>
    <d v="2024-05-20T00:00:00"/>
    <d v="2025-05-06T00:00:00"/>
    <x v="621"/>
    <x v="6"/>
    <n v="2025"/>
    <x v="0"/>
    <s v="No"/>
    <n v="0"/>
    <n v="1"/>
    <x v="1"/>
    <s v="Compensation"/>
    <x v="1"/>
    <s v="Exited"/>
    <n v="2.4"/>
    <x v="3"/>
    <s v="Full-Time"/>
    <d v="2024-05-20T00:00:00"/>
    <d v="2025-03-31T00:00:00"/>
    <n v="212000"/>
    <s v="Pune"/>
    <s v="Maharashtra"/>
    <x v="2"/>
    <s v="India"/>
  </r>
  <r>
    <s v="EX00875"/>
    <s v="ARV01636"/>
    <s v="Bhavya Reddy"/>
    <x v="1"/>
    <x v="2"/>
    <s v="Lead Software Engineer"/>
    <d v="2022-11-28T00:00:00"/>
    <d v="2025-05-09T00:00:00"/>
    <x v="622"/>
    <x v="7"/>
    <n v="2025"/>
    <x v="0"/>
    <s v="Yes"/>
    <n v="1"/>
    <n v="1"/>
    <x v="8"/>
    <s v="Personal"/>
    <x v="5"/>
    <s v="Exited"/>
    <n v="3.88"/>
    <x v="2"/>
    <s v="Full-Time"/>
    <d v="2022-11-28T00:00:00"/>
    <d v="2024-03-31T00:00:00"/>
    <n v="1394000"/>
    <s v="Bengaluru"/>
    <s v="Karnataka"/>
    <x v="0"/>
    <s v="India"/>
  </r>
  <r>
    <s v="EX00876"/>
    <s v="ARV01519"/>
    <s v="Ninad Thakkar"/>
    <x v="0"/>
    <x v="2"/>
    <s v="Software Engineer"/>
    <d v="2022-07-05T00:00:00"/>
    <d v="2025-05-14T00:00:00"/>
    <x v="623"/>
    <x v="6"/>
    <n v="2025"/>
    <x v="0"/>
    <s v="Yes"/>
    <n v="1"/>
    <n v="1"/>
    <x v="2"/>
    <s v="Work Environment"/>
    <x v="3"/>
    <s v="Exited"/>
    <n v="4.28"/>
    <x v="2"/>
    <s v="Full-Time"/>
    <d v="2022-07-05T00:00:00"/>
    <d v="2023-03-31T00:00:00"/>
    <n v="348000"/>
    <s v="Pune"/>
    <s v="Maharashtra"/>
    <x v="2"/>
    <s v="India"/>
  </r>
  <r>
    <s v="EX00877"/>
    <s v="ARV01754"/>
    <s v="Irfan Siddiqui"/>
    <x v="0"/>
    <x v="1"/>
    <s v="Associate Product Manager"/>
    <d v="2023-05-02T00:00:00"/>
    <d v="2025-05-16T00:00:00"/>
    <x v="624"/>
    <x v="5"/>
    <n v="2025"/>
    <x v="1"/>
    <s v="No"/>
    <n v="0"/>
    <n v="0"/>
    <x v="11"/>
    <s v="Performance"/>
    <x v="4"/>
    <s v="Exited"/>
    <n v="3.46"/>
    <x v="2"/>
    <s v="Full-Time"/>
    <d v="2023-05-02T00:00:00"/>
    <d v="2024-03-31T00:00:00"/>
    <n v="770000"/>
    <s v="Hyderabad"/>
    <s v="Telangana"/>
    <x v="0"/>
    <s v="India"/>
  </r>
  <r>
    <s v="EX00878"/>
    <s v="ARV01871"/>
    <s v="Sreeja Iyengar"/>
    <x v="1"/>
    <x v="4"/>
    <s v="Marketing Lead - Demand Generation"/>
    <d v="2024-02-08T00:00:00"/>
    <d v="2025-05-16T00:00:00"/>
    <x v="625"/>
    <x v="7"/>
    <n v="2025"/>
    <x v="0"/>
    <s v="Yes"/>
    <n v="1"/>
    <n v="1"/>
    <x v="9"/>
    <s v="Personal"/>
    <x v="3"/>
    <s v="Exited"/>
    <n v="2.68"/>
    <x v="3"/>
    <s v="Full-Time"/>
    <d v="2024-02-08T00:00:00"/>
    <d v="2025-03-31T00:00:00"/>
    <n v="1827000"/>
    <s v="Bengaluru"/>
    <s v="Karnataka"/>
    <x v="0"/>
    <s v="India"/>
  </r>
  <r>
    <s v="EX00879"/>
    <s v="ARV01407"/>
    <s v="Girish Acharya"/>
    <x v="0"/>
    <x v="6"/>
    <s v="Business Development Executive"/>
    <d v="2022-04-13T00:00:00"/>
    <d v="2025-05-19T00:00:00"/>
    <x v="626"/>
    <x v="6"/>
    <n v="2025"/>
    <x v="0"/>
    <s v="No"/>
    <n v="0"/>
    <n v="1"/>
    <x v="0"/>
    <s v="Career"/>
    <x v="1"/>
    <s v="Exited"/>
    <n v="4.51"/>
    <x v="2"/>
    <s v="Full-Time"/>
    <d v="2022-04-13T00:00:00"/>
    <d v="2023-03-31T00:00:00"/>
    <n v="603000"/>
    <s v="Bengaluru"/>
    <s v="Karnataka"/>
    <x v="0"/>
    <s v="India"/>
  </r>
  <r>
    <s v="EX00880"/>
    <s v="ARV00573"/>
    <s v="Prabhu Kurup"/>
    <x v="0"/>
    <x v="2"/>
    <s v="Senior Software Engineer"/>
    <d v="2020-01-13T00:00:00"/>
    <d v="2025-05-21T00:00:00"/>
    <x v="627"/>
    <x v="6"/>
    <n v="2025"/>
    <x v="0"/>
    <s v="Yes"/>
    <n v="1"/>
    <n v="1"/>
    <x v="0"/>
    <s v="Career"/>
    <x v="3"/>
    <s v="Exited"/>
    <n v="6.75"/>
    <x v="0"/>
    <s v="Full-Time"/>
    <d v="2021-01-01T00:00:00"/>
    <d v="2021-03-31T00:00:00"/>
    <n v="1319000"/>
    <s v="Chennai"/>
    <s v="Tamil Nadu"/>
    <x v="0"/>
    <s v="India"/>
  </r>
  <r>
    <s v="EX00881"/>
    <s v="ARV01713"/>
    <s v="Anjana Srinivasan"/>
    <x v="1"/>
    <x v="3"/>
    <s v="Customer Success Manager"/>
    <d v="2023-02-06T00:00:00"/>
    <d v="2025-05-26T00:00:00"/>
    <x v="628"/>
    <x v="6"/>
    <n v="2025"/>
    <x v="0"/>
    <s v="Yes"/>
    <n v="1"/>
    <n v="1"/>
    <x v="1"/>
    <s v="Compensation"/>
    <x v="5"/>
    <s v="Exited"/>
    <n v="3.69"/>
    <x v="2"/>
    <s v="Full-Time"/>
    <d v="2023-02-06T00:00:00"/>
    <d v="2024-03-31T00:00:00"/>
    <n v="552000"/>
    <s v="Chennai"/>
    <s v="Tamil Nadu"/>
    <x v="0"/>
    <s v="India"/>
  </r>
  <r>
    <s v="EX00882"/>
    <s v="ARV01096"/>
    <s v="Sachin Goel"/>
    <x v="0"/>
    <x v="6"/>
    <s v="Regional Sales Manager"/>
    <d v="2021-05-19T00:00:00"/>
    <d v="2025-05-26T00:00:00"/>
    <x v="629"/>
    <x v="7"/>
    <n v="2025"/>
    <x v="0"/>
    <s v="No"/>
    <n v="0"/>
    <n v="1"/>
    <x v="1"/>
    <s v="Compensation"/>
    <x v="2"/>
    <s v="Exited"/>
    <n v="5.41"/>
    <x v="0"/>
    <s v="Full-Time"/>
    <d v="2021-05-19T00:00:00"/>
    <d v="2022-03-31T00:00:00"/>
    <n v="1641000"/>
    <s v="Gurugram"/>
    <s v="Haryana"/>
    <x v="1"/>
    <s v="India"/>
  </r>
  <r>
    <s v="EX00883"/>
    <s v="ARV00894"/>
    <s v="Yamini Kamath"/>
    <x v="1"/>
    <x v="3"/>
    <s v="Customer Support Executive"/>
    <d v="2020-09-18T00:00:00"/>
    <d v="2025-05-26T00:00:00"/>
    <x v="628"/>
    <x v="6"/>
    <n v="2025"/>
    <x v="0"/>
    <s v="No"/>
    <n v="0"/>
    <n v="1"/>
    <x v="9"/>
    <s v="Personal"/>
    <x v="2"/>
    <s v="Exited"/>
    <n v="6.07"/>
    <x v="0"/>
    <s v="Full-Time"/>
    <d v="2021-01-01T00:00:00"/>
    <d v="2021-03-31T00:00:00"/>
    <n v="232000"/>
    <s v="Hyderabad"/>
    <s v="Telangana"/>
    <x v="0"/>
    <s v="India"/>
  </r>
  <r>
    <s v="EX00884"/>
    <s v="ARV01313"/>
    <s v="Thomas George"/>
    <x v="0"/>
    <x v="3"/>
    <s v="Customer Support Executive"/>
    <d v="2022-01-17T00:00:00"/>
    <d v="2025-05-27T00:00:00"/>
    <x v="630"/>
    <x v="6"/>
    <n v="2025"/>
    <x v="0"/>
    <s v="No"/>
    <n v="0"/>
    <n v="1"/>
    <x v="9"/>
    <s v="Personal"/>
    <x v="2"/>
    <s v="Exited"/>
    <n v="4.74"/>
    <x v="2"/>
    <s v="Full-Time"/>
    <d v="2022-01-17T00:00:00"/>
    <d v="2023-03-31T00:00:00"/>
    <n v="201000"/>
    <s v="Chennai"/>
    <s v="Tamil Nadu"/>
    <x v="0"/>
    <s v="India"/>
  </r>
  <r>
    <s v="EX00885"/>
    <s v="ARV00182"/>
    <s v="Nikhil Tyagi"/>
    <x v="0"/>
    <x v="2"/>
    <s v="Senior Engineering Manager"/>
    <d v="2018-06-04T00:00:00"/>
    <d v="2025-05-28T00:00:00"/>
    <x v="631"/>
    <x v="4"/>
    <n v="2025"/>
    <x v="1"/>
    <s v="No"/>
    <n v="0"/>
    <n v="0"/>
    <x v="12"/>
    <s v="Conduct"/>
    <x v="1"/>
    <s v="Exited"/>
    <n v="8.36"/>
    <x v="0"/>
    <s v="Full-Time"/>
    <d v="2021-01-01T00:00:00"/>
    <d v="2021-03-31T00:00:00"/>
    <n v="3746000"/>
    <s v="Hyderabad"/>
    <s v="Telangana"/>
    <x v="0"/>
    <s v="India"/>
  </r>
  <r>
    <s v="EX00886"/>
    <s v="ARV02066"/>
    <s v="Ayesha Pathan"/>
    <x v="1"/>
    <x v="3"/>
    <s v="Technical Support Engineer"/>
    <d v="2025-01-27T00:00:00"/>
    <d v="2025-05-28T00:00:00"/>
    <x v="632"/>
    <x v="6"/>
    <n v="2025"/>
    <x v="0"/>
    <s v="No"/>
    <n v="0"/>
    <n v="1"/>
    <x v="9"/>
    <s v="Personal"/>
    <x v="0"/>
    <s v="Exited"/>
    <n v="1.72"/>
    <x v="3"/>
    <s v="Contract"/>
    <d v="2025-01-27T00:00:00"/>
    <d v="2025-07-27T00:00:00"/>
    <n v="377000"/>
    <s v="Bengaluru"/>
    <s v="Karnataka"/>
    <x v="0"/>
    <s v="India"/>
  </r>
  <r>
    <s v="EX00887"/>
    <s v="ARV01164"/>
    <s v="Sindhu Varma"/>
    <x v="1"/>
    <x v="2"/>
    <s v="Associate Software Engineer"/>
    <d v="2021-08-02T00:00:00"/>
    <d v="2025-06-02T00:00:00"/>
    <x v="633"/>
    <x v="6"/>
    <n v="2025"/>
    <x v="0"/>
    <s v="No"/>
    <n v="0"/>
    <n v="1"/>
    <x v="7"/>
    <s v="Education"/>
    <x v="2"/>
    <s v="Exited"/>
    <n v="5.2"/>
    <x v="0"/>
    <s v="Full-Time"/>
    <d v="2021-08-02T00:00:00"/>
    <d v="2022-03-31T00:00:00"/>
    <n v="317000"/>
    <s v="Chennai"/>
    <s v="Tamil Nadu"/>
    <x v="0"/>
    <s v="India"/>
  </r>
  <r>
    <s v="EX00888"/>
    <s v="ARV02059"/>
    <s v="Megha Arora"/>
    <x v="1"/>
    <x v="4"/>
    <s v="Marketing Lead - Demand Generation"/>
    <d v="2025-01-06T00:00:00"/>
    <d v="2025-06-02T00:00:00"/>
    <x v="634"/>
    <x v="5"/>
    <n v="2025"/>
    <x v="1"/>
    <s v="No"/>
    <n v="0"/>
    <n v="0"/>
    <x v="3"/>
    <s v="Performance"/>
    <x v="0"/>
    <s v="Exited"/>
    <n v="1.77"/>
    <x v="3"/>
    <s v="Full-Time"/>
    <d v="2025-01-06T00:00:00"/>
    <d v="2025-06-17T00:00:00"/>
    <n v="2285000"/>
    <s v="Pune"/>
    <s v="Maharashtra"/>
    <x v="2"/>
    <s v="India"/>
  </r>
  <r>
    <s v="EX00889"/>
    <s v="ARV01931"/>
    <s v="Zaid Khan"/>
    <x v="0"/>
    <x v="4"/>
    <s v="Product Marketing Specialist"/>
    <d v="2024-06-24T00:00:00"/>
    <d v="2025-06-04T00:00:00"/>
    <x v="627"/>
    <x v="6"/>
    <n v="2025"/>
    <x v="0"/>
    <s v="No"/>
    <n v="0"/>
    <n v="1"/>
    <x v="4"/>
    <s v="Work Environment"/>
    <x v="2"/>
    <s v="Exited"/>
    <n v="2.31"/>
    <x v="3"/>
    <s v="Full-Time"/>
    <d v="2024-06-24T00:00:00"/>
    <d v="2025-03-31T00:00:00"/>
    <n v="1115000"/>
    <s v="Chennai"/>
    <s v="Tamil Nadu"/>
    <x v="0"/>
    <s v="India"/>
  </r>
  <r>
    <s v="EX00890"/>
    <s v="ARV01911"/>
    <s v="Naman Saxena"/>
    <x v="0"/>
    <x v="2"/>
    <s v="Lead Software Engineer"/>
    <d v="2024-04-08T00:00:00"/>
    <d v="2025-06-05T00:00:00"/>
    <x v="635"/>
    <x v="5"/>
    <n v="2025"/>
    <x v="1"/>
    <s v="No"/>
    <n v="0"/>
    <n v="0"/>
    <x v="12"/>
    <s v="Conduct"/>
    <x v="2"/>
    <s v="Exited"/>
    <n v="2.52"/>
    <x v="3"/>
    <s v="Full-Time"/>
    <d v="2024-04-08T00:00:00"/>
    <d v="2025-03-31T00:00:00"/>
    <n v="2715000"/>
    <s v="Hyderabad"/>
    <s v="Telangana"/>
    <x v="0"/>
    <s v="India"/>
  </r>
  <r>
    <s v="EX00891"/>
    <s v="ARV00809"/>
    <s v="Arun Ramachandran"/>
    <x v="0"/>
    <x v="7"/>
    <s v="QA Engineer"/>
    <d v="2020-07-27T00:00:00"/>
    <d v="2025-06-09T00:00:00"/>
    <x v="636"/>
    <x v="7"/>
    <n v="2025"/>
    <x v="0"/>
    <s v="No"/>
    <n v="0"/>
    <n v="1"/>
    <x v="2"/>
    <s v="Work Environment"/>
    <x v="2"/>
    <s v="Exited"/>
    <n v="6.22"/>
    <x v="0"/>
    <s v="Full-Time"/>
    <d v="2021-01-01T00:00:00"/>
    <d v="2021-03-31T00:00:00"/>
    <n v="473000"/>
    <s v="Chennai"/>
    <s v="Tamil Nadu"/>
    <x v="0"/>
    <s v="India"/>
  </r>
  <r>
    <s v="EX00892"/>
    <s v="ARV01664"/>
    <s v="Karan Chaudhary"/>
    <x v="0"/>
    <x v="5"/>
    <s v="Lead Data Engineer"/>
    <d v="2022-12-05T00:00:00"/>
    <d v="2025-06-10T00:00:00"/>
    <x v="626"/>
    <x v="6"/>
    <n v="2025"/>
    <x v="0"/>
    <s v="Yes"/>
    <n v="1"/>
    <n v="1"/>
    <x v="1"/>
    <s v="Compensation"/>
    <x v="3"/>
    <s v="Exited"/>
    <n v="3.86"/>
    <x v="2"/>
    <s v="Full-Time"/>
    <d v="2022-12-05T00:00:00"/>
    <d v="2024-03-31T00:00:00"/>
    <n v="1394000"/>
    <s v="Bengaluru"/>
    <s v="Karnataka"/>
    <x v="0"/>
    <s v="India"/>
  </r>
  <r>
    <s v="EX00893"/>
    <s v="ARV01860"/>
    <s v="Sathish Iyengar"/>
    <x v="0"/>
    <x v="2"/>
    <s v="Senior Software Engineer"/>
    <d v="2024-02-05T00:00:00"/>
    <d v="2025-06-12T00:00:00"/>
    <x v="637"/>
    <x v="7"/>
    <n v="2025"/>
    <x v="0"/>
    <s v="Yes"/>
    <n v="1"/>
    <n v="1"/>
    <x v="9"/>
    <s v="Personal"/>
    <x v="3"/>
    <s v="Exited"/>
    <n v="2.69"/>
    <x v="3"/>
    <s v="Full-Time"/>
    <d v="2024-02-05T00:00:00"/>
    <d v="2025-03-31T00:00:00"/>
    <n v="1436000"/>
    <s v="Chennai"/>
    <s v="Tamil Nadu"/>
    <x v="0"/>
    <s v="India"/>
  </r>
  <r>
    <s v="EX00894"/>
    <s v="ARV01870"/>
    <s v="Saurabh Garg"/>
    <x v="0"/>
    <x v="8"/>
    <s v="Finance Manager"/>
    <d v="2024-02-12T00:00:00"/>
    <d v="2025-06-13T00:00:00"/>
    <x v="638"/>
    <x v="5"/>
    <n v="2025"/>
    <x v="1"/>
    <s v="No"/>
    <n v="0"/>
    <n v="0"/>
    <x v="12"/>
    <s v="Conduct"/>
    <x v="1"/>
    <s v="Exited"/>
    <n v="2.67"/>
    <x v="3"/>
    <s v="Full-Time"/>
    <d v="2024-02-12T00:00:00"/>
    <d v="2025-03-31T00:00:00"/>
    <n v="3133000"/>
    <s v="Chennai"/>
    <s v="Tamil Nadu"/>
    <x v="0"/>
    <s v="India"/>
  </r>
  <r>
    <s v="EX00895"/>
    <s v="ARV00233"/>
    <s v="Sourav Sen"/>
    <x v="0"/>
    <x v="2"/>
    <s v="Senior Software Engineer"/>
    <d v="2018-10-01T00:00:00"/>
    <d v="2025-06-16T00:00:00"/>
    <x v="639"/>
    <x v="7"/>
    <n v="2025"/>
    <x v="0"/>
    <s v="No"/>
    <n v="0"/>
    <n v="1"/>
    <x v="1"/>
    <s v="Compensation"/>
    <x v="2"/>
    <s v="Exited"/>
    <n v="8.0399999999999991"/>
    <x v="0"/>
    <s v="Full-Time"/>
    <d v="2021-01-01T00:00:00"/>
    <d v="2021-03-31T00:00:00"/>
    <n v="1123000"/>
    <s v="Gurugram"/>
    <s v="Haryana"/>
    <x v="1"/>
    <s v="India"/>
  </r>
  <r>
    <s v="EX00896"/>
    <s v="ARV01805"/>
    <s v="Ankit Singh"/>
    <x v="0"/>
    <x v="7"/>
    <s v="Associate QA Engineer"/>
    <d v="2023-09-05T00:00:00"/>
    <d v="2025-06-16T00:00:00"/>
    <x v="640"/>
    <x v="6"/>
    <n v="2025"/>
    <x v="0"/>
    <s v="No"/>
    <n v="0"/>
    <n v="1"/>
    <x v="7"/>
    <s v="Education"/>
    <x v="1"/>
    <s v="Exited"/>
    <n v="3.11"/>
    <x v="2"/>
    <s v="Full-Time"/>
    <d v="2023-09-05T00:00:00"/>
    <d v="2024-03-31T00:00:00"/>
    <n v="310000"/>
    <s v="Gurugram"/>
    <s v="Haryana"/>
    <x v="1"/>
    <s v="India"/>
  </r>
  <r>
    <s v="EX00897"/>
    <s v="ARV00417"/>
    <s v="Faisal Khan"/>
    <x v="0"/>
    <x v="6"/>
    <s v="Pre-Sales Consultant"/>
    <d v="2019-07-18T00:00:00"/>
    <d v="2025-06-16T00:00:00"/>
    <x v="641"/>
    <x v="8"/>
    <n v="2025"/>
    <x v="0"/>
    <s v="No"/>
    <n v="0"/>
    <n v="1"/>
    <x v="9"/>
    <s v="Personal"/>
    <x v="2"/>
    <s v="Exited"/>
    <n v="7.24"/>
    <x v="0"/>
    <s v="Full-Time"/>
    <d v="2021-01-01T00:00:00"/>
    <d v="2021-03-31T00:00:00"/>
    <n v="1770000"/>
    <s v="Pune"/>
    <s v="Maharashtra"/>
    <x v="2"/>
    <s v="India"/>
  </r>
  <r>
    <s v="EX00898"/>
    <s v="ARV01230"/>
    <s v="Varun Mishra"/>
    <x v="0"/>
    <x v="9"/>
    <s v="Cloud Engineer"/>
    <d v="2021-10-11T00:00:00"/>
    <d v="2025-06-23T00:00:00"/>
    <x v="642"/>
    <x v="7"/>
    <n v="2025"/>
    <x v="0"/>
    <s v="Yes"/>
    <n v="1"/>
    <n v="1"/>
    <x v="1"/>
    <s v="Compensation"/>
    <x v="3"/>
    <s v="Exited"/>
    <n v="5.01"/>
    <x v="0"/>
    <s v="Full-Time"/>
    <d v="2021-10-11T00:00:00"/>
    <d v="2023-03-31T00:00:00"/>
    <n v="679000"/>
    <s v="Chennai"/>
    <s v="Tamil Nadu"/>
    <x v="0"/>
    <s v="India"/>
  </r>
  <r>
    <s v="EX00899"/>
    <s v="ARV01957"/>
    <s v="Ayesha Khan"/>
    <x v="1"/>
    <x v="2"/>
    <s v="Associate Software Engineer"/>
    <d v="2024-08-02T00:00:00"/>
    <d v="2025-06-25T00:00:00"/>
    <x v="629"/>
    <x v="7"/>
    <n v="2025"/>
    <x v="0"/>
    <s v="No"/>
    <n v="0"/>
    <n v="1"/>
    <x v="7"/>
    <s v="Education"/>
    <x v="2"/>
    <s v="Exited"/>
    <n v="2.2000000000000002"/>
    <x v="3"/>
    <s v="Full-Time"/>
    <d v="2024-08-02T00:00:00"/>
    <d v="2025-03-31T00:00:00"/>
    <n v="380000"/>
    <s v="Hyderabad"/>
    <s v="Telangana"/>
    <x v="0"/>
    <s v="India"/>
  </r>
  <r>
    <s v="EX00900"/>
    <s v="ARV00811"/>
    <s v="Ramesh Reddy"/>
    <x v="0"/>
    <x v="2"/>
    <s v="Senior Software Engineer - Frontend"/>
    <d v="2020-07-27T00:00:00"/>
    <d v="2025-06-27T00:00:00"/>
    <x v="643"/>
    <x v="7"/>
    <n v="2025"/>
    <x v="0"/>
    <s v="No"/>
    <n v="0"/>
    <n v="1"/>
    <x v="1"/>
    <s v="Compensation"/>
    <x v="2"/>
    <s v="Exited"/>
    <n v="6.22"/>
    <x v="0"/>
    <s v="Full-Time"/>
    <d v="2021-01-01T00:00:00"/>
    <d v="2021-03-31T00:00:00"/>
    <n v="609000"/>
    <s v="Hyderabad"/>
    <s v="Telangana"/>
    <x v="0"/>
    <s v="India"/>
  </r>
  <r>
    <s v="EX00901"/>
    <s v="ARV01581"/>
    <s v="Kavya Yadav"/>
    <x v="1"/>
    <x v="5"/>
    <s v="Senior Data Engineer"/>
    <d v="2022-09-19T00:00:00"/>
    <d v="2025-07-07T00:00:00"/>
    <x v="644"/>
    <x v="8"/>
    <n v="2025"/>
    <x v="0"/>
    <s v="Yes"/>
    <n v="1"/>
    <n v="1"/>
    <x v="9"/>
    <s v="Personal"/>
    <x v="5"/>
    <s v="Exited"/>
    <n v="4.07"/>
    <x v="2"/>
    <s v="Full-Time"/>
    <d v="2022-09-19T00:00:00"/>
    <d v="2023-03-31T00:00:00"/>
    <n v="1598000"/>
    <s v="Hyderabad"/>
    <s v="Telangana"/>
    <x v="0"/>
    <s v="India"/>
  </r>
  <r>
    <s v="EX00902"/>
    <s v="ARV00466"/>
    <s v="Amit Mishra"/>
    <x v="0"/>
    <x v="2"/>
    <s v="Solution Architect"/>
    <d v="2019-09-20T00:00:00"/>
    <d v="2025-07-08T00:00:00"/>
    <x v="645"/>
    <x v="9"/>
    <n v="2025"/>
    <x v="0"/>
    <s v="No"/>
    <n v="0"/>
    <n v="1"/>
    <x v="1"/>
    <s v="Compensation"/>
    <x v="1"/>
    <s v="Exited"/>
    <n v="7.07"/>
    <x v="0"/>
    <s v="Full-Time"/>
    <d v="2021-01-01T00:00:00"/>
    <d v="2021-03-31T00:00:00"/>
    <n v="1681000"/>
    <s v="Bengaluru"/>
    <s v="Karnataka"/>
    <x v="0"/>
    <s v="India"/>
  </r>
  <r>
    <s v="EX00903"/>
    <s v="ARV02145"/>
    <s v="Lakshmi Nair"/>
    <x v="1"/>
    <x v="3"/>
    <s v="Customer Support Executive"/>
    <d v="2025-05-16T00:00:00"/>
    <d v="2025-07-08T00:00:00"/>
    <x v="646"/>
    <x v="7"/>
    <n v="2025"/>
    <x v="0"/>
    <s v="No"/>
    <n v="0"/>
    <n v="1"/>
    <x v="5"/>
    <s v="Personal"/>
    <x v="0"/>
    <s v="Exited"/>
    <n v="1.42"/>
    <x v="3"/>
    <s v="Full-Time"/>
    <d v="2025-05-16T00:00:00"/>
    <d v="2025-08-19T00:00:00"/>
    <n v="244000"/>
    <s v="Bengaluru"/>
    <s v="Karnataka"/>
    <x v="0"/>
    <s v="India"/>
  </r>
  <r>
    <s v="EX00904"/>
    <s v="ARV02041"/>
    <s v="Dhaval Bhatt"/>
    <x v="0"/>
    <x v="2"/>
    <s v="Senior Software Engineer"/>
    <d v="2024-12-18T00:00:00"/>
    <d v="2025-07-09T00:00:00"/>
    <x v="647"/>
    <x v="8"/>
    <n v="2025"/>
    <x v="0"/>
    <s v="No"/>
    <n v="0"/>
    <n v="1"/>
    <x v="4"/>
    <s v="Work Environment"/>
    <x v="0"/>
    <s v="Exited"/>
    <n v="1.82"/>
    <x v="3"/>
    <s v="Full-Time"/>
    <d v="2024-12-18T00:00:00"/>
    <d v="2025-09-07T00:00:00"/>
    <n v="1500000"/>
    <s v="Pune"/>
    <s v="Maharashtra"/>
    <x v="2"/>
    <s v="India"/>
  </r>
  <r>
    <s v="EX00905"/>
    <s v="ARV00408"/>
    <s v="Shwetha Rao"/>
    <x v="1"/>
    <x v="3"/>
    <s v="Team Lead - Customer Support"/>
    <d v="2019-07-08T00:00:00"/>
    <d v="2025-07-10T00:00:00"/>
    <x v="648"/>
    <x v="9"/>
    <n v="2025"/>
    <x v="0"/>
    <s v="Yes"/>
    <n v="1"/>
    <n v="1"/>
    <x v="4"/>
    <s v="Work Environment"/>
    <x v="5"/>
    <s v="Exited"/>
    <n v="7.27"/>
    <x v="0"/>
    <s v="Full-Time"/>
    <d v="2021-01-01T00:00:00"/>
    <d v="2021-03-31T00:00:00"/>
    <n v="668000"/>
    <s v="Hyderabad"/>
    <s v="Telangana"/>
    <x v="0"/>
    <s v="India"/>
  </r>
  <r>
    <s v="EX00906"/>
    <s v="ARV01766"/>
    <s v="Debashish Bhattacharya"/>
    <x v="0"/>
    <x v="6"/>
    <s v="Inside Sales Specialist"/>
    <d v="2023-05-02T00:00:00"/>
    <d v="2025-07-11T00:00:00"/>
    <x v="649"/>
    <x v="8"/>
    <n v="2025"/>
    <x v="0"/>
    <s v="No"/>
    <n v="0"/>
    <n v="1"/>
    <x v="1"/>
    <s v="Compensation"/>
    <x v="1"/>
    <s v="Exited"/>
    <n v="3.46"/>
    <x v="2"/>
    <s v="Full-Time"/>
    <d v="2023-05-02T00:00:00"/>
    <d v="2024-03-31T00:00:00"/>
    <n v="724000"/>
    <s v="Gurugram"/>
    <s v="Haryana"/>
    <x v="1"/>
    <s v="India"/>
  </r>
  <r>
    <s v="EX00907"/>
    <s v="ARV02065"/>
    <s v="Sudeep Shetty"/>
    <x v="0"/>
    <x v="2"/>
    <s v="Senior Software Engineer"/>
    <d v="2025-01-13T00:00:00"/>
    <d v="2025-07-14T00:00:00"/>
    <x v="650"/>
    <x v="8"/>
    <n v="2025"/>
    <x v="0"/>
    <s v="No"/>
    <n v="0"/>
    <n v="1"/>
    <x v="2"/>
    <s v="Work Environment"/>
    <x v="0"/>
    <s v="Exited"/>
    <n v="1.75"/>
    <x v="3"/>
    <s v="Full-Time"/>
    <d v="2025-01-13T00:00:00"/>
    <d v="2025-09-12T00:00:00"/>
    <n v="1516000"/>
    <s v="Bengaluru"/>
    <s v="Karnataka"/>
    <x v="0"/>
    <s v="India"/>
  </r>
  <r>
    <s v="EX00908"/>
    <s v="ARV01816"/>
    <s v="Akash Bansal"/>
    <x v="0"/>
    <x v="9"/>
    <s v="IT Support Associate"/>
    <d v="2023-10-03T00:00:00"/>
    <d v="2025-07-14T00:00:00"/>
    <x v="650"/>
    <x v="8"/>
    <n v="2025"/>
    <x v="0"/>
    <s v="No"/>
    <n v="0"/>
    <n v="1"/>
    <x v="1"/>
    <s v="Compensation"/>
    <x v="2"/>
    <s v="Exited"/>
    <n v="3.03"/>
    <x v="2"/>
    <s v="Full-Time"/>
    <d v="2023-10-03T00:00:00"/>
    <d v="2025-03-31T00:00:00"/>
    <n v="308000"/>
    <s v="Gurugram"/>
    <s v="Haryana"/>
    <x v="1"/>
    <s v="India"/>
  </r>
  <r>
    <s v="EX00909"/>
    <s v="ARV02033"/>
    <s v="Arif Sheikh"/>
    <x v="0"/>
    <x v="0"/>
    <s v="Admin Executive"/>
    <d v="2024-11-14T00:00:00"/>
    <d v="2025-07-21T00:00:00"/>
    <x v="647"/>
    <x v="8"/>
    <n v="2025"/>
    <x v="0"/>
    <s v="No"/>
    <n v="0"/>
    <n v="1"/>
    <x v="7"/>
    <s v="Education"/>
    <x v="0"/>
    <s v="Exited"/>
    <n v="1.92"/>
    <x v="3"/>
    <s v="Contract"/>
    <d v="2024-11-14T00:00:00"/>
    <d v="2025-09-07T00:00:00"/>
    <n v="267000"/>
    <s v="Bengaluru"/>
    <s v="Karnataka"/>
    <x v="0"/>
    <s v="India"/>
  </r>
  <r>
    <s v="EX00910"/>
    <s v="ARV01740"/>
    <s v="Ashwin Sundaram"/>
    <x v="0"/>
    <x v="6"/>
    <s v="Account Manager"/>
    <d v="2023-04-25T00:00:00"/>
    <d v="2025-07-23T00:00:00"/>
    <x v="651"/>
    <x v="8"/>
    <n v="2025"/>
    <x v="0"/>
    <s v="Yes"/>
    <n v="1"/>
    <n v="1"/>
    <x v="8"/>
    <s v="Personal"/>
    <x v="3"/>
    <s v="Exited"/>
    <n v="3.47"/>
    <x v="2"/>
    <s v="Full-Time"/>
    <d v="2023-04-25T00:00:00"/>
    <d v="2024-03-31T00:00:00"/>
    <n v="627000"/>
    <s v="Chennai"/>
    <s v="Tamil Nadu"/>
    <x v="0"/>
    <s v="India"/>
  </r>
  <r>
    <s v="EX00911"/>
    <s v="ARV02097"/>
    <s v="Priya Nair"/>
    <x v="1"/>
    <x v="3"/>
    <s v="Customer Support Executive"/>
    <d v="2025-03-03T00:00:00"/>
    <d v="2025-07-25T00:00:00"/>
    <x v="651"/>
    <x v="8"/>
    <n v="2025"/>
    <x v="0"/>
    <s v="No"/>
    <n v="0"/>
    <n v="1"/>
    <x v="0"/>
    <s v="Career"/>
    <x v="0"/>
    <s v="Exited"/>
    <n v="1.62"/>
    <x v="3"/>
    <s v="Contract"/>
    <d v="2025-03-03T00:00:00"/>
    <d v="2025-09-21T00:00:00"/>
    <n v="254000"/>
    <s v="Chennai"/>
    <s v="Tamil Nadu"/>
    <x v="0"/>
    <s v="India"/>
  </r>
  <r>
    <s v="EX00912"/>
    <s v="ARV00845"/>
    <s v="Ankur Garg"/>
    <x v="0"/>
    <x v="2"/>
    <s v="Senior Software Engineer - Mobile"/>
    <d v="2020-08-18T00:00:00"/>
    <d v="2025-08-01T00:00:00"/>
    <x v="652"/>
    <x v="8"/>
    <n v="2025"/>
    <x v="0"/>
    <s v="No"/>
    <n v="0"/>
    <n v="1"/>
    <x v="0"/>
    <s v="Career"/>
    <x v="2"/>
    <s v="Exited"/>
    <n v="6.16"/>
    <x v="0"/>
    <s v="Full-Time"/>
    <d v="2021-01-01T00:00:00"/>
    <d v="2021-03-31T00:00:00"/>
    <n v="732000"/>
    <s v="Bengaluru"/>
    <s v="Karnataka"/>
    <x v="0"/>
    <s v="India"/>
  </r>
  <r>
    <s v="EX00913"/>
    <s v="ARV01282"/>
    <s v="Aakriti Rastogi"/>
    <x v="1"/>
    <x v="1"/>
    <s v="Senior Product Manager"/>
    <d v="2021-12-15T00:00:00"/>
    <d v="2025-08-01T00:00:00"/>
    <x v="653"/>
    <x v="9"/>
    <n v="2025"/>
    <x v="0"/>
    <s v="No"/>
    <n v="0"/>
    <n v="1"/>
    <x v="2"/>
    <s v="Work Environment"/>
    <x v="2"/>
    <s v="Exited"/>
    <n v="4.83"/>
    <x v="2"/>
    <s v="Full-Time"/>
    <d v="2021-12-15T00:00:00"/>
    <d v="2023-03-31T00:00:00"/>
    <n v="2421000"/>
    <s v="Hyderabad"/>
    <s v="Telangana"/>
    <x v="0"/>
    <s v="India"/>
  </r>
  <r>
    <s v="EX00914"/>
    <s v="ARV01927"/>
    <s v="Dhivya Sundaram"/>
    <x v="1"/>
    <x v="3"/>
    <s v="Technical Support Engineer"/>
    <d v="2024-05-21T00:00:00"/>
    <d v="2025-08-04T00:00:00"/>
    <x v="654"/>
    <x v="9"/>
    <n v="2025"/>
    <x v="0"/>
    <s v="No"/>
    <n v="0"/>
    <n v="1"/>
    <x v="7"/>
    <s v="Education"/>
    <x v="2"/>
    <s v="Exited"/>
    <n v="2.4"/>
    <x v="3"/>
    <s v="Full-Time"/>
    <d v="2024-05-21T00:00:00"/>
    <d v="2025-03-31T00:00:00"/>
    <n v="455000"/>
    <s v="Chennai"/>
    <s v="Tamil Nadu"/>
    <x v="0"/>
    <s v="India"/>
  </r>
  <r>
    <s v="EX00915"/>
    <s v="ARV02199"/>
    <s v="Lakshmi Kumar"/>
    <x v="1"/>
    <x v="7"/>
    <s v="Associate QA Engineer"/>
    <d v="2025-07-21T00:00:00"/>
    <d v="2025-08-07T00:00:00"/>
    <x v="645"/>
    <x v="9"/>
    <n v="2025"/>
    <x v="0"/>
    <s v="No"/>
    <n v="0"/>
    <n v="1"/>
    <x v="7"/>
    <s v="Education"/>
    <x v="0"/>
    <s v="Exited"/>
    <n v="1.24"/>
    <x v="3"/>
    <s v="Full-Time"/>
    <d v="2025-07-21T00:00:00"/>
    <d v="2025-10-06T00:00:00"/>
    <n v="337000"/>
    <s v="Chennai"/>
    <s v="Tamil Nadu"/>
    <x v="0"/>
    <s v="India"/>
  </r>
  <r>
    <s v="EX00916"/>
    <s v="ARV01866"/>
    <s v="Manasi Kadam"/>
    <x v="1"/>
    <x v="3"/>
    <s v="Senior Customer Support Executive"/>
    <d v="2024-02-05T00:00:00"/>
    <d v="2025-08-07T00:00:00"/>
    <x v="645"/>
    <x v="9"/>
    <n v="2025"/>
    <x v="0"/>
    <s v="No"/>
    <n v="0"/>
    <n v="1"/>
    <x v="1"/>
    <s v="Compensation"/>
    <x v="2"/>
    <s v="Exited"/>
    <n v="2.69"/>
    <x v="3"/>
    <s v="Contract"/>
    <d v="2024-02-05T00:00:00"/>
    <d v="2025-03-31T00:00:00"/>
    <n v="477000"/>
    <s v="Bengaluru"/>
    <s v="Karnataka"/>
    <x v="0"/>
    <s v="India"/>
  </r>
  <r>
    <s v="EX00917"/>
    <s v="ARV01982"/>
    <s v="Srinivas Pai"/>
    <x v="0"/>
    <x v="5"/>
    <s v="Associate Data Analyst"/>
    <d v="2024-07-05T00:00:00"/>
    <d v="2025-08-11T00:00:00"/>
    <x v="655"/>
    <x v="9"/>
    <n v="2025"/>
    <x v="0"/>
    <s v="No"/>
    <n v="0"/>
    <n v="1"/>
    <x v="0"/>
    <s v="Career"/>
    <x v="2"/>
    <s v="Exited"/>
    <n v="2.2799999999999998"/>
    <x v="3"/>
    <s v="Full-Time"/>
    <d v="2024-07-05T00:00:00"/>
    <d v="2025-03-31T00:00:00"/>
    <n v="399000"/>
    <s v="Bengaluru"/>
    <s v="Karnataka"/>
    <x v="0"/>
    <s v="India"/>
  </r>
  <r>
    <s v="EX00918"/>
    <s v="ARV02111"/>
    <s v="Swathi Kumar"/>
    <x v="1"/>
    <x v="5"/>
    <s v="Data Analyst"/>
    <d v="2025-03-17T00:00:00"/>
    <d v="2025-08-11T00:00:00"/>
    <x v="655"/>
    <x v="9"/>
    <n v="2025"/>
    <x v="0"/>
    <s v="No"/>
    <n v="0"/>
    <n v="1"/>
    <x v="9"/>
    <s v="Personal"/>
    <x v="0"/>
    <s v="Exited"/>
    <n v="1.58"/>
    <x v="3"/>
    <s v="Full-Time"/>
    <d v="2025-03-17T00:00:00"/>
    <d v="2025-10-10T00:00:00"/>
    <n v="972000"/>
    <s v="Bengaluru"/>
    <s v="Karnataka"/>
    <x v="0"/>
    <s v="India"/>
  </r>
  <r>
    <s v="EX00919"/>
    <s v="ARV00404"/>
    <s v="Khushboo Jain"/>
    <x v="1"/>
    <x v="2"/>
    <s v="Senior Software Engineer"/>
    <d v="2019-06-28T00:00:00"/>
    <d v="2025-08-11T00:00:00"/>
    <x v="655"/>
    <x v="9"/>
    <n v="2025"/>
    <x v="0"/>
    <s v="No"/>
    <n v="0"/>
    <n v="1"/>
    <x v="5"/>
    <s v="Personal"/>
    <x v="2"/>
    <s v="Exited"/>
    <n v="7.3"/>
    <x v="0"/>
    <s v="Full-Time"/>
    <d v="2021-01-01T00:00:00"/>
    <d v="2021-03-31T00:00:00"/>
    <n v="723000"/>
    <s v="Pune"/>
    <s v="Maharashtra"/>
    <x v="2"/>
    <s v="India"/>
  </r>
  <r>
    <s v="EX00920"/>
    <s v="ARV02012"/>
    <s v="Murali Raghavan"/>
    <x v="0"/>
    <x v="6"/>
    <s v="Account Manager"/>
    <d v="2024-11-04T00:00:00"/>
    <d v="2025-08-13T00:00:00"/>
    <x v="656"/>
    <x v="9"/>
    <n v="2025"/>
    <x v="0"/>
    <s v="No"/>
    <n v="0"/>
    <n v="1"/>
    <x v="2"/>
    <s v="Work Environment"/>
    <x v="0"/>
    <s v="Exited"/>
    <n v="1.94"/>
    <x v="3"/>
    <s v="Full-Time"/>
    <d v="2024-11-04T00:00:00"/>
    <d v="2025-10-12T00:00:00"/>
    <n v="1224000"/>
    <s v="Bengaluru"/>
    <s v="Karnataka"/>
    <x v="0"/>
    <s v="India"/>
  </r>
  <r>
    <s v="EX00921"/>
    <s v="ARV01907"/>
    <s v="Chaitra Reddy"/>
    <x v="1"/>
    <x v="2"/>
    <s v="Software Engineer"/>
    <d v="2024-04-22T00:00:00"/>
    <d v="2025-08-14T00:00:00"/>
    <x v="657"/>
    <x v="9"/>
    <n v="2025"/>
    <x v="0"/>
    <s v="No"/>
    <n v="0"/>
    <n v="1"/>
    <x v="9"/>
    <s v="Personal"/>
    <x v="1"/>
    <s v="Exited"/>
    <n v="2.48"/>
    <x v="3"/>
    <s v="Full-Time"/>
    <d v="2024-04-22T00:00:00"/>
    <d v="2025-03-31T00:00:00"/>
    <n v="882000"/>
    <s v="Hyderabad"/>
    <s v="Telangana"/>
    <x v="0"/>
    <s v="India"/>
  </r>
  <r>
    <s v="EX00922"/>
    <s v="ARV00033"/>
    <s v="Manoj Yadav"/>
    <x v="0"/>
    <x v="1"/>
    <s v="Principal Product Manager"/>
    <d v="2015-12-21T00:00:00"/>
    <d v="2025-08-14T00:00:00"/>
    <x v="658"/>
    <x v="10"/>
    <n v="2025"/>
    <x v="0"/>
    <s v="Yes"/>
    <n v="1"/>
    <n v="1"/>
    <x v="1"/>
    <s v="Compensation"/>
    <x v="3"/>
    <s v="Exited"/>
    <n v="10.82"/>
    <x v="1"/>
    <s v="Full-Time"/>
    <d v="2021-01-01T00:00:00"/>
    <d v="2021-03-31T00:00:00"/>
    <n v="3048000"/>
    <s v="Bengaluru"/>
    <s v="Karnataka"/>
    <x v="0"/>
    <s v="India"/>
  </r>
  <r>
    <s v="EX00923"/>
    <s v="ARV01777"/>
    <s v="Vivek Pillai"/>
    <x v="0"/>
    <x v="7"/>
    <s v="Senior QA Engineer"/>
    <d v="2023-07-17T00:00:00"/>
    <d v="2025-08-16T00:00:00"/>
    <x v="659"/>
    <x v="8"/>
    <n v="2025"/>
    <x v="1"/>
    <s v="No"/>
    <n v="0"/>
    <n v="0"/>
    <x v="11"/>
    <s v="Performance"/>
    <x v="4"/>
    <s v="Exited"/>
    <n v="3.25"/>
    <x v="2"/>
    <s v="Full-Time"/>
    <d v="2023-07-17T00:00:00"/>
    <d v="2024-03-31T00:00:00"/>
    <n v="1143000"/>
    <s v="Chennai"/>
    <s v="Tamil Nadu"/>
    <x v="0"/>
    <s v="India"/>
  </r>
  <r>
    <s v="EX00924"/>
    <s v="ARV01723"/>
    <s v="Debashish Chakraborty"/>
    <x v="0"/>
    <x v="9"/>
    <s v="Senior DevOps Engineer"/>
    <d v="2023-03-06T00:00:00"/>
    <d v="2025-08-28T00:00:00"/>
    <x v="660"/>
    <x v="8"/>
    <n v="2025"/>
    <x v="0"/>
    <s v="No"/>
    <n v="0"/>
    <n v="1"/>
    <x v="5"/>
    <s v="Personal"/>
    <x v="2"/>
    <s v="Exited"/>
    <n v="3.61"/>
    <x v="2"/>
    <s v="Full-Time"/>
    <d v="2023-03-06T00:00:00"/>
    <d v="2024-03-31T00:00:00"/>
    <n v="1446000"/>
    <s v="Noida"/>
    <s v="Uttar Pradesh"/>
    <x v="1"/>
    <s v="India"/>
  </r>
  <r>
    <s v="EX00925"/>
    <s v="ARV01904"/>
    <s v="Gauri More"/>
    <x v="1"/>
    <x v="2"/>
    <s v="Software Engineer"/>
    <d v="2024-04-08T00:00:00"/>
    <d v="2025-08-28T00:00:00"/>
    <x v="661"/>
    <x v="9"/>
    <n v="2025"/>
    <x v="0"/>
    <s v="No"/>
    <n v="0"/>
    <n v="1"/>
    <x v="5"/>
    <s v="Personal"/>
    <x v="2"/>
    <s v="Exited"/>
    <n v="2.52"/>
    <x v="3"/>
    <s v="Full-Time"/>
    <d v="2024-04-08T00:00:00"/>
    <d v="2025-03-31T00:00:00"/>
    <n v="836000"/>
    <s v="Pune"/>
    <s v="Maharashtra"/>
    <x v="2"/>
    <s v="India"/>
  </r>
  <r>
    <s v="EX00926"/>
    <s v="ARV01464"/>
    <s v="Rakesh Jha"/>
    <x v="0"/>
    <x v="6"/>
    <s v="Account Manager"/>
    <d v="2022-05-09T00:00:00"/>
    <d v="2025-08-29T00:00:00"/>
    <x v="662"/>
    <x v="9"/>
    <n v="2025"/>
    <x v="0"/>
    <s v="No"/>
    <n v="0"/>
    <n v="1"/>
    <x v="4"/>
    <s v="Work Environment"/>
    <x v="2"/>
    <s v="Exited"/>
    <n v="4.4400000000000004"/>
    <x v="2"/>
    <s v="Full-Time"/>
    <d v="2022-05-09T00:00:00"/>
    <d v="2023-03-31T00:00:00"/>
    <n v="654000"/>
    <s v="Gurugram"/>
    <s v="Haryana"/>
    <x v="1"/>
    <s v="India"/>
  </r>
  <r>
    <s v="EX00927"/>
    <s v="ARV02141"/>
    <s v="Deepthi Hegde"/>
    <x v="1"/>
    <x v="3"/>
    <s v="Technical Support Engineer"/>
    <d v="2025-05-16T00:00:00"/>
    <d v="2025-08-31T00:00:00"/>
    <x v="659"/>
    <x v="8"/>
    <n v="2025"/>
    <x v="1"/>
    <s v="No"/>
    <n v="0"/>
    <n v="0"/>
    <x v="3"/>
    <s v="Performance"/>
    <x v="0"/>
    <s v="Exited"/>
    <n v="1.42"/>
    <x v="3"/>
    <s v="Contract"/>
    <d v="2025-05-16T00:00:00"/>
    <d v="2025-09-15T00:00:00"/>
    <n v="459000"/>
    <s v="Bengaluru"/>
    <s v="Karnataka"/>
    <x v="0"/>
    <s v="India"/>
  </r>
  <r>
    <s v="EX00928"/>
    <s v="ARV01311"/>
    <s v="Payel Sahoo"/>
    <x v="1"/>
    <x v="2"/>
    <s v="Software Engineer"/>
    <d v="2022-01-03T00:00:00"/>
    <d v="2025-09-02T00:00:00"/>
    <x v="663"/>
    <x v="10"/>
    <n v="2025"/>
    <x v="0"/>
    <s v="Yes"/>
    <n v="1"/>
    <n v="1"/>
    <x v="5"/>
    <s v="Personal"/>
    <x v="3"/>
    <s v="Exited"/>
    <n v="4.78"/>
    <x v="2"/>
    <s v="Full-Time"/>
    <d v="2022-01-03T00:00:00"/>
    <d v="2023-03-31T00:00:00"/>
    <n v="332000"/>
    <s v="Pune"/>
    <s v="Maharashtra"/>
    <x v="2"/>
    <s v="India"/>
  </r>
  <r>
    <s v="EX00929"/>
    <s v="ARV00054"/>
    <s v="Divya Shankar"/>
    <x v="1"/>
    <x v="3"/>
    <s v="Senior Manager - Customer Success"/>
    <d v="2016-09-19T00:00:00"/>
    <d v="2025-09-03T00:00:00"/>
    <x v="664"/>
    <x v="10"/>
    <n v="2025"/>
    <x v="0"/>
    <s v="No"/>
    <n v="0"/>
    <n v="1"/>
    <x v="6"/>
    <s v="Career"/>
    <x v="1"/>
    <s v="Exited"/>
    <n v="10.07"/>
    <x v="1"/>
    <s v="Full-Time"/>
    <d v="2021-01-01T00:00:00"/>
    <d v="2021-03-31T00:00:00"/>
    <n v="2266000"/>
    <s v="Chennai"/>
    <s v="Tamil Nadu"/>
    <x v="0"/>
    <s v="India"/>
  </r>
  <r>
    <s v="EX00930"/>
    <s v="ARV01942"/>
    <s v="Shreya Dutta"/>
    <x v="1"/>
    <x v="2"/>
    <s v="Software Engineer"/>
    <d v="2024-06-10T00:00:00"/>
    <d v="2025-09-05T00:00:00"/>
    <x v="665"/>
    <x v="10"/>
    <n v="2025"/>
    <x v="0"/>
    <s v="Yes"/>
    <n v="1"/>
    <n v="1"/>
    <x v="7"/>
    <s v="Education"/>
    <x v="3"/>
    <s v="Exited"/>
    <n v="2.35"/>
    <x v="3"/>
    <s v="Full-Time"/>
    <d v="2024-06-10T00:00:00"/>
    <d v="2025-03-31T00:00:00"/>
    <n v="640000"/>
    <s v="Bengaluru"/>
    <s v="Karnataka"/>
    <x v="0"/>
    <s v="India"/>
  </r>
  <r>
    <s v="EX00931"/>
    <s v="ARV00954"/>
    <s v="Charu Sinha"/>
    <x v="1"/>
    <x v="11"/>
    <s v="Legal Counsel"/>
    <d v="2020-10-28T00:00:00"/>
    <d v="2025-09-07T00:00:00"/>
    <x v="666"/>
    <x v="9"/>
    <n v="2025"/>
    <x v="1"/>
    <s v="No"/>
    <n v="0"/>
    <n v="0"/>
    <x v="11"/>
    <s v="Performance"/>
    <x v="4"/>
    <s v="Exited"/>
    <n v="5.96"/>
    <x v="0"/>
    <s v="Full-Time"/>
    <d v="2021-01-01T00:00:00"/>
    <d v="2022-03-31T00:00:00"/>
    <n v="1771000"/>
    <s v="Gurugram"/>
    <s v="Haryana"/>
    <x v="1"/>
    <s v="India"/>
  </r>
  <r>
    <s v="EX00932"/>
    <s v="ARV01908"/>
    <s v="Pavan Hegde"/>
    <x v="0"/>
    <x v="2"/>
    <s v="Software Engineer - Mobile"/>
    <d v="2024-04-01T00:00:00"/>
    <d v="2025-09-08T00:00:00"/>
    <x v="667"/>
    <x v="10"/>
    <n v="2025"/>
    <x v="0"/>
    <s v="No"/>
    <n v="0"/>
    <n v="1"/>
    <x v="9"/>
    <s v="Personal"/>
    <x v="2"/>
    <s v="Exited"/>
    <n v="2.54"/>
    <x v="3"/>
    <s v="Full-Time"/>
    <d v="2024-04-01T00:00:00"/>
    <d v="2025-03-31T00:00:00"/>
    <n v="757000"/>
    <s v="Gurugram"/>
    <s v="Haryana"/>
    <x v="1"/>
    <s v="India"/>
  </r>
  <r>
    <s v="EX00933"/>
    <s v="ARV01995"/>
    <s v="Lalit Singh"/>
    <x v="0"/>
    <x v="5"/>
    <s v="Associate Data Analyst"/>
    <d v="2024-09-02T00:00:00"/>
    <d v="2025-09-08T00:00:00"/>
    <x v="667"/>
    <x v="10"/>
    <n v="2025"/>
    <x v="0"/>
    <s v="No"/>
    <n v="0"/>
    <n v="1"/>
    <x v="2"/>
    <s v="Work Environment"/>
    <x v="1"/>
    <s v="Exited"/>
    <n v="2.12"/>
    <x v="3"/>
    <s v="Full-Time"/>
    <d v="2024-09-02T00:00:00"/>
    <d v="2025-03-31T00:00:00"/>
    <n v="414000"/>
    <s v="Pune"/>
    <s v="Maharashtra"/>
    <x v="2"/>
    <s v="India"/>
  </r>
  <r>
    <s v="EX00934"/>
    <s v="ARV01952"/>
    <s v="Sreejith Srinivasan"/>
    <x v="0"/>
    <x v="3"/>
    <s v="Customer Support Executive"/>
    <d v="2024-07-05T00:00:00"/>
    <d v="2025-09-09T00:00:00"/>
    <x v="668"/>
    <x v="9"/>
    <n v="2025"/>
    <x v="0"/>
    <s v="Yes"/>
    <n v="1"/>
    <n v="1"/>
    <x v="7"/>
    <s v="Education"/>
    <x v="3"/>
    <s v="Exited"/>
    <n v="2.2799999999999998"/>
    <x v="3"/>
    <s v="Full-Time"/>
    <d v="2024-07-05T00:00:00"/>
    <d v="2025-03-31T00:00:00"/>
    <n v="214000"/>
    <s v="Chennai"/>
    <s v="Tamil Nadu"/>
    <x v="0"/>
    <s v="India"/>
  </r>
  <r>
    <s v="EX00935"/>
    <s v="ARV01991"/>
    <s v="Ankur Chauhan"/>
    <x v="0"/>
    <x v="6"/>
    <s v="Business Development Associate"/>
    <d v="2024-09-02T00:00:00"/>
    <d v="2025-09-10T00:00:00"/>
    <x v="669"/>
    <x v="10"/>
    <n v="2025"/>
    <x v="0"/>
    <s v="No"/>
    <n v="0"/>
    <n v="1"/>
    <x v="1"/>
    <s v="Compensation"/>
    <x v="2"/>
    <s v="Exited"/>
    <n v="2.12"/>
    <x v="3"/>
    <s v="Full-Time"/>
    <d v="2024-09-02T00:00:00"/>
    <d v="2025-03-31T00:00:00"/>
    <n v="362000"/>
    <s v="Gurugram"/>
    <s v="Haryana"/>
    <x v="1"/>
    <s v="India"/>
  </r>
  <r>
    <s v="EX00936"/>
    <s v="ARV02052"/>
    <s v="Satyajit Ghosh"/>
    <x v="0"/>
    <x v="4"/>
    <s v="Digital Marketing Executive"/>
    <d v="2025-01-06T00:00:00"/>
    <d v="2025-09-12T00:00:00"/>
    <x v="670"/>
    <x v="10"/>
    <n v="2025"/>
    <x v="0"/>
    <s v="No"/>
    <n v="0"/>
    <n v="1"/>
    <x v="0"/>
    <s v="Career"/>
    <x v="0"/>
    <s v="Exited"/>
    <n v="1.77"/>
    <x v="3"/>
    <s v="Full-Time"/>
    <d v="2025-01-06T00:00:00"/>
    <d v="2025-11-11T00:00:00"/>
    <n v="670000"/>
    <s v="Bengaluru"/>
    <s v="Karnataka"/>
    <x v="0"/>
    <s v="India"/>
  </r>
  <r>
    <s v="EX00937"/>
    <s v="ARV01878"/>
    <s v="Harpreet Dhillon"/>
    <x v="0"/>
    <x v="2"/>
    <s v="Software Engineer - Frontend"/>
    <d v="2024-03-20T00:00:00"/>
    <d v="2025-09-15T00:00:00"/>
    <x v="671"/>
    <x v="10"/>
    <n v="2025"/>
    <x v="0"/>
    <s v="No"/>
    <n v="0"/>
    <n v="1"/>
    <x v="1"/>
    <s v="Compensation"/>
    <x v="2"/>
    <s v="Exited"/>
    <n v="2.57"/>
    <x v="3"/>
    <s v="Full-Time"/>
    <d v="2024-03-20T00:00:00"/>
    <d v="2025-03-31T00:00:00"/>
    <n v="720000"/>
    <s v="Noida"/>
    <s v="Uttar Pradesh"/>
    <x v="1"/>
    <s v="India"/>
  </r>
  <r>
    <s v="EX00938"/>
    <s v="ARV02149"/>
    <s v="Vishal Tiwari"/>
    <x v="0"/>
    <x v="2"/>
    <s v="Software Engineer - Frontend"/>
    <d v="2025-05-19T00:00:00"/>
    <d v="2025-09-19T00:00:00"/>
    <x v="672"/>
    <x v="9"/>
    <n v="2025"/>
    <x v="1"/>
    <s v="No"/>
    <n v="0"/>
    <n v="0"/>
    <x v="3"/>
    <s v="Performance"/>
    <x v="0"/>
    <s v="Exited"/>
    <n v="1.41"/>
    <x v="3"/>
    <s v="Full-Time"/>
    <d v="2025-05-19T00:00:00"/>
    <d v="2025-10-04T00:00:00"/>
    <n v="879000"/>
    <s v="Bengaluru"/>
    <s v="Karnataka"/>
    <x v="0"/>
    <s v="India"/>
  </r>
  <r>
    <s v="EX00939"/>
    <s v="ARV01621"/>
    <s v="Amol Sawant"/>
    <x v="0"/>
    <x v="6"/>
    <s v="Pre-Sales Consultant"/>
    <d v="2022-11-14T00:00:00"/>
    <d v="2025-09-22T00:00:00"/>
    <x v="673"/>
    <x v="11"/>
    <n v="2025"/>
    <x v="0"/>
    <s v="No"/>
    <n v="0"/>
    <n v="1"/>
    <x v="5"/>
    <s v="Personal"/>
    <x v="4"/>
    <s v="Exited"/>
    <n v="3.92"/>
    <x v="2"/>
    <s v="Full-Time"/>
    <d v="2022-11-14T00:00:00"/>
    <d v="2024-03-31T00:00:00"/>
    <n v="1832000"/>
    <s v="Pune"/>
    <s v="Maharashtra"/>
    <x v="2"/>
    <s v="India"/>
  </r>
  <r>
    <s v="EX00940"/>
    <s v="ARV01752"/>
    <s v="Vandana Khanna"/>
    <x v="1"/>
    <x v="2"/>
    <s v="Lead Software Engineer"/>
    <d v="2023-04-14T00:00:00"/>
    <d v="2025-09-22T00:00:00"/>
    <x v="674"/>
    <x v="8"/>
    <n v="2025"/>
    <x v="1"/>
    <s v="No"/>
    <n v="0"/>
    <n v="0"/>
    <x v="12"/>
    <s v="Conduct"/>
    <x v="1"/>
    <s v="Exited"/>
    <n v="3.5"/>
    <x v="2"/>
    <s v="Full-Time"/>
    <d v="2023-04-14T00:00:00"/>
    <d v="2024-03-31T00:00:00"/>
    <n v="2398000"/>
    <s v="Noida"/>
    <s v="Uttar Pradesh"/>
    <x v="1"/>
    <s v="India"/>
  </r>
  <r>
    <s v="EX00941"/>
    <s v="ARV01934"/>
    <s v="Usha Reddy"/>
    <x v="1"/>
    <x v="8"/>
    <s v="Senior Accountant"/>
    <d v="2024-06-10T00:00:00"/>
    <d v="2025-09-22T00:00:00"/>
    <x v="675"/>
    <x v="10"/>
    <n v="2025"/>
    <x v="0"/>
    <s v="No"/>
    <n v="0"/>
    <n v="1"/>
    <x v="5"/>
    <s v="Personal"/>
    <x v="2"/>
    <s v="Exited"/>
    <n v="2.35"/>
    <x v="3"/>
    <s v="Full-Time"/>
    <d v="2024-06-10T00:00:00"/>
    <d v="2025-03-31T00:00:00"/>
    <n v="1414000"/>
    <s v="Bengaluru"/>
    <s v="Karnataka"/>
    <x v="0"/>
    <s v="India"/>
  </r>
  <r>
    <s v="EX00942"/>
    <s v="ARV01522"/>
    <s v="Bhavya Rao"/>
    <x v="1"/>
    <x v="3"/>
    <s v="Senior Customer Support Executive"/>
    <d v="2022-07-05T00:00:00"/>
    <d v="2025-09-25T00:00:00"/>
    <x v="676"/>
    <x v="10"/>
    <n v="2025"/>
    <x v="0"/>
    <s v="Yes"/>
    <n v="1"/>
    <n v="1"/>
    <x v="4"/>
    <s v="Work Environment"/>
    <x v="5"/>
    <s v="Exited"/>
    <n v="4.28"/>
    <x v="2"/>
    <s v="Full-Time"/>
    <d v="2022-07-05T00:00:00"/>
    <d v="2023-03-31T00:00:00"/>
    <n v="196000"/>
    <s v="Bengaluru"/>
    <s v="Karnataka"/>
    <x v="0"/>
    <s v="India"/>
  </r>
  <r>
    <s v="EX00943"/>
    <s v="ARV02000"/>
    <s v="Sonal Thakur"/>
    <x v="1"/>
    <x v="5"/>
    <s v="Data Engineer"/>
    <d v="2024-10-14T00:00:00"/>
    <d v="2025-09-26T00:00:00"/>
    <x v="677"/>
    <x v="10"/>
    <n v="2025"/>
    <x v="0"/>
    <s v="No"/>
    <n v="0"/>
    <n v="1"/>
    <x v="4"/>
    <s v="Work Environment"/>
    <x v="0"/>
    <s v="Exited"/>
    <n v="2"/>
    <x v="3"/>
    <s v="Full-Time"/>
    <d v="2024-10-14T00:00:00"/>
    <d v="2025-11-25T00:00:00"/>
    <n v="888000"/>
    <s v="Bengaluru"/>
    <s v="Karnataka"/>
    <x v="0"/>
    <s v="India"/>
  </r>
  <r>
    <s v="EX00944"/>
    <s v="ARV02155"/>
    <s v="Omkar Shah"/>
    <x v="0"/>
    <x v="5"/>
    <s v="Data Analyst"/>
    <d v="2025-06-11T00:00:00"/>
    <d v="2025-09-27T00:00:00"/>
    <x v="656"/>
    <x v="9"/>
    <n v="2025"/>
    <x v="1"/>
    <s v="No"/>
    <n v="0"/>
    <n v="0"/>
    <x v="3"/>
    <s v="Performance"/>
    <x v="0"/>
    <s v="Exited"/>
    <n v="1.35"/>
    <x v="3"/>
    <s v="Full-Time"/>
    <d v="2025-06-11T00:00:00"/>
    <d v="2025-10-12T00:00:00"/>
    <n v="829000"/>
    <s v="Pune"/>
    <s v="Maharashtra"/>
    <x v="2"/>
    <s v="India"/>
  </r>
  <r>
    <s v="EX00945"/>
    <s v="ARV00644"/>
    <s v="Siddharth Pawar"/>
    <x v="0"/>
    <x v="10"/>
    <s v="HR Associate"/>
    <d v="2020-03-20T00:00:00"/>
    <d v="2025-09-29T00:00:00"/>
    <x v="678"/>
    <x v="10"/>
    <n v="2025"/>
    <x v="0"/>
    <s v="No"/>
    <n v="0"/>
    <n v="1"/>
    <x v="1"/>
    <s v="Compensation"/>
    <x v="2"/>
    <s v="Exited"/>
    <n v="6.57"/>
    <x v="0"/>
    <s v="Full-Time"/>
    <d v="2021-01-01T00:00:00"/>
    <d v="2021-03-31T00:00:00"/>
    <n v="279000"/>
    <s v="Pune"/>
    <s v="Maharashtra"/>
    <x v="2"/>
    <s v="India"/>
  </r>
  <r>
    <s v="EX00946"/>
    <s v="ARV00638"/>
    <s v="Ankita Rastogi"/>
    <x v="1"/>
    <x v="2"/>
    <s v="Software Engineer"/>
    <d v="2020-03-11T00:00:00"/>
    <d v="2025-09-29T00:00:00"/>
    <x v="678"/>
    <x v="10"/>
    <n v="2025"/>
    <x v="0"/>
    <s v="No"/>
    <n v="0"/>
    <n v="1"/>
    <x v="1"/>
    <s v="Compensation"/>
    <x v="2"/>
    <s v="Exited"/>
    <n v="6.59"/>
    <x v="0"/>
    <s v="Full-Time"/>
    <d v="2021-01-01T00:00:00"/>
    <d v="2021-03-31T00:00:00"/>
    <n v="727000"/>
    <s v="Pune"/>
    <s v="Maharashtra"/>
    <x v="2"/>
    <s v="India"/>
  </r>
  <r>
    <s v="EX00947"/>
    <s v="ARV01582"/>
    <s v="Divya Naidu"/>
    <x v="1"/>
    <x v="1"/>
    <s v="Business Analyst"/>
    <d v="2022-09-14T00:00:00"/>
    <d v="2025-10-03T00:00:00"/>
    <x v="679"/>
    <x v="11"/>
    <n v="2025"/>
    <x v="0"/>
    <s v="Yes"/>
    <n v="1"/>
    <n v="1"/>
    <x v="2"/>
    <s v="Work Environment"/>
    <x v="3"/>
    <s v="Exited"/>
    <n v="4.09"/>
    <x v="2"/>
    <s v="Full-Time"/>
    <d v="2022-09-14T00:00:00"/>
    <d v="2023-03-31T00:00:00"/>
    <n v="848000"/>
    <s v="Bengaluru"/>
    <s v="Karnataka"/>
    <x v="0"/>
    <s v="India"/>
  </r>
  <r>
    <s v="EX00948"/>
    <s v="ARV00475"/>
    <s v="Sushma Hegde"/>
    <x v="1"/>
    <x v="5"/>
    <s v="Senior Data Scientist"/>
    <d v="2019-10-04T00:00:00"/>
    <d v="2025-10-06T00:00:00"/>
    <x v="680"/>
    <x v="3"/>
    <n v="2026"/>
    <x v="0"/>
    <s v="No"/>
    <n v="0"/>
    <n v="1"/>
    <x v="2"/>
    <s v="Work Environment"/>
    <x v="2"/>
    <s v="Serving Notice"/>
    <n v="7.03"/>
    <x v="0"/>
    <s v="Full-Time"/>
    <d v="2021-01-01T00:00:00"/>
    <d v="2021-03-31T00:00:00"/>
    <n v="967000"/>
    <s v="Bengaluru"/>
    <s v="Karnataka"/>
    <x v="0"/>
    <s v="India"/>
  </r>
  <r>
    <s v="EX00949"/>
    <s v="ARV01508"/>
    <s v="Kritika Mittal"/>
    <x v="1"/>
    <x v="2"/>
    <s v="Software Engineer"/>
    <d v="2022-07-19T00:00:00"/>
    <d v="2025-10-09T00:00:00"/>
    <x v="681"/>
    <x v="11"/>
    <n v="2025"/>
    <x v="0"/>
    <s v="Yes"/>
    <n v="1"/>
    <n v="1"/>
    <x v="5"/>
    <s v="Personal"/>
    <x v="3"/>
    <s v="Exited"/>
    <n v="4.24"/>
    <x v="2"/>
    <s v="Full-Time"/>
    <d v="2022-07-19T00:00:00"/>
    <d v="2023-03-31T00:00:00"/>
    <n v="348000"/>
    <s v="Gurugram"/>
    <s v="Haryana"/>
    <x v="1"/>
    <s v="India"/>
  </r>
  <r>
    <s v="EX00950"/>
    <s v="ARV01393"/>
    <s v="Anjali Jha"/>
    <x v="1"/>
    <x v="6"/>
    <s v="Business Development Associate"/>
    <d v="2022-04-19T00:00:00"/>
    <d v="2025-10-09T00:00:00"/>
    <x v="682"/>
    <x v="10"/>
    <n v="2025"/>
    <x v="0"/>
    <s v="No"/>
    <n v="0"/>
    <n v="1"/>
    <x v="7"/>
    <s v="Education"/>
    <x v="1"/>
    <s v="Exited"/>
    <n v="4.49"/>
    <x v="2"/>
    <s v="Full-Time"/>
    <d v="2022-04-19T00:00:00"/>
    <d v="2023-03-31T00:00:00"/>
    <n v="328000"/>
    <s v="Gurugram"/>
    <s v="Haryana"/>
    <x v="1"/>
    <s v="India"/>
  </r>
  <r>
    <s v="EX00951"/>
    <s v="ARV01570"/>
    <s v="Keerthi Pai"/>
    <x v="1"/>
    <x v="7"/>
    <s v="Associate QA Engineer"/>
    <d v="2022-07-05T00:00:00"/>
    <d v="2025-10-13T00:00:00"/>
    <x v="683"/>
    <x v="11"/>
    <n v="2025"/>
    <x v="0"/>
    <s v="No"/>
    <n v="0"/>
    <n v="1"/>
    <x v="1"/>
    <s v="Compensation"/>
    <x v="2"/>
    <s v="Exited"/>
    <n v="4.28"/>
    <x v="2"/>
    <s v="Full-Time"/>
    <d v="2022-07-05T00:00:00"/>
    <d v="2023-03-31T00:00:00"/>
    <n v="296000"/>
    <s v="Pune"/>
    <s v="Maharashtra"/>
    <x v="2"/>
    <s v="India"/>
  </r>
  <r>
    <s v="EX00952"/>
    <s v="ARV01639"/>
    <s v="Vivek Rajan"/>
    <x v="0"/>
    <x v="2"/>
    <s v="Software Engineer"/>
    <d v="2022-11-07T00:00:00"/>
    <d v="2025-10-16T00:00:00"/>
    <x v="677"/>
    <x v="10"/>
    <n v="2025"/>
    <x v="0"/>
    <s v="Yes"/>
    <n v="1"/>
    <n v="1"/>
    <x v="0"/>
    <s v="Career"/>
    <x v="5"/>
    <s v="Exited"/>
    <n v="3.94"/>
    <x v="2"/>
    <s v="Full-Time"/>
    <d v="2022-11-07T00:00:00"/>
    <d v="2024-03-31T00:00:00"/>
    <n v="541000"/>
    <s v="Chennai"/>
    <s v="Tamil Nadu"/>
    <x v="0"/>
    <s v="India"/>
  </r>
  <r>
    <s v="EX00953"/>
    <s v="ARV02202"/>
    <s v="Pritam Chatterjee"/>
    <x v="0"/>
    <x v="9"/>
    <s v="IT Support Associate"/>
    <d v="2025-07-21T00:00:00"/>
    <d v="2025-10-21T00:00:00"/>
    <x v="684"/>
    <x v="11"/>
    <n v="2025"/>
    <x v="0"/>
    <s v="No"/>
    <n v="0"/>
    <n v="1"/>
    <x v="7"/>
    <s v="Education"/>
    <x v="0"/>
    <s v="Exited"/>
    <n v="1.24"/>
    <x v="3"/>
    <s v="Full-Time"/>
    <d v="2025-07-21T00:00:00"/>
    <d v="2025-12-20T00:00:00"/>
    <n v="335000"/>
    <s v="Chennai"/>
    <s v="Tamil Nadu"/>
    <x v="0"/>
    <s v="India"/>
  </r>
  <r>
    <s v="EX00954"/>
    <s v="ARV02222"/>
    <s v="Prabhu Kurup"/>
    <x v="0"/>
    <x v="2"/>
    <s v="Associate Software Engineer"/>
    <d v="2025-07-07T00:00:00"/>
    <d v="2025-10-21T00:00:00"/>
    <x v="684"/>
    <x v="11"/>
    <n v="2025"/>
    <x v="0"/>
    <s v="No"/>
    <n v="0"/>
    <n v="1"/>
    <x v="1"/>
    <s v="Compensation"/>
    <x v="0"/>
    <s v="Exited"/>
    <n v="1.27"/>
    <x v="3"/>
    <s v="Full-Time"/>
    <d v="2025-07-07T00:00:00"/>
    <d v="2025-12-20T00:00:00"/>
    <n v="396000"/>
    <s v="Pune"/>
    <s v="Maharashtra"/>
    <x v="2"/>
    <s v="India"/>
  </r>
  <r>
    <s v="EX00955"/>
    <s v="ARV00509"/>
    <s v="Subham Ghosh"/>
    <x v="0"/>
    <x v="2"/>
    <s v="Technical Lead - Frontend"/>
    <d v="2019-11-07T00:00:00"/>
    <d v="2025-10-22T00:00:00"/>
    <x v="675"/>
    <x v="10"/>
    <n v="2025"/>
    <x v="1"/>
    <s v="No"/>
    <n v="0"/>
    <n v="0"/>
    <x v="11"/>
    <s v="Performance"/>
    <x v="4"/>
    <s v="Exited"/>
    <n v="6.94"/>
    <x v="0"/>
    <s v="Full-Time"/>
    <d v="2021-01-01T00:00:00"/>
    <d v="2022-03-31T00:00:00"/>
    <n v="1854000"/>
    <s v="Bengaluru"/>
    <s v="Karnataka"/>
    <x v="0"/>
    <s v="India"/>
  </r>
  <r>
    <s v="EX00956"/>
    <s v="ARV01979"/>
    <s v="Darshan Raju"/>
    <x v="0"/>
    <x v="2"/>
    <s v="Associate Software Engineer"/>
    <d v="2024-07-05T00:00:00"/>
    <d v="2025-10-23T00:00:00"/>
    <x v="685"/>
    <x v="11"/>
    <n v="2025"/>
    <x v="0"/>
    <s v="No"/>
    <n v="0"/>
    <n v="1"/>
    <x v="5"/>
    <s v="Personal"/>
    <x v="2"/>
    <s v="Exited"/>
    <n v="2.2799999999999998"/>
    <x v="3"/>
    <s v="Full-Time"/>
    <d v="2024-07-05T00:00:00"/>
    <d v="2025-03-31T00:00:00"/>
    <n v="380000"/>
    <s v="Bengaluru"/>
    <s v="Karnataka"/>
    <x v="0"/>
    <s v="India"/>
  </r>
  <r>
    <s v="EX00957"/>
    <s v="ARV02100"/>
    <s v="Inderjeet Ahluwalia"/>
    <x v="0"/>
    <x v="6"/>
    <s v="Inside Sales Executive"/>
    <d v="2025-03-17T00:00:00"/>
    <d v="2025-10-24T00:00:00"/>
    <x v="686"/>
    <x v="11"/>
    <n v="2025"/>
    <x v="0"/>
    <s v="No"/>
    <n v="0"/>
    <n v="1"/>
    <x v="1"/>
    <s v="Compensation"/>
    <x v="0"/>
    <s v="Exited"/>
    <n v="1.58"/>
    <x v="3"/>
    <s v="Full-Time"/>
    <d v="2025-03-17T00:00:00"/>
    <d v="2025-12-23T00:00:00"/>
    <n v="343000"/>
    <s v="Gurugram"/>
    <s v="Haryana"/>
    <x v="1"/>
    <s v="India"/>
  </r>
  <r>
    <s v="EX00958"/>
    <s v="ARV01436"/>
    <s v="Tanuja Thakkar"/>
    <x v="1"/>
    <x v="9"/>
    <s v="Cloud Engineer"/>
    <d v="2022-05-09T00:00:00"/>
    <d v="2025-10-24T00:00:00"/>
    <x v="686"/>
    <x v="11"/>
    <n v="2025"/>
    <x v="0"/>
    <s v="No"/>
    <n v="0"/>
    <n v="1"/>
    <x v="0"/>
    <s v="Career"/>
    <x v="2"/>
    <s v="Exited"/>
    <n v="4.4400000000000004"/>
    <x v="2"/>
    <s v="Full-Time"/>
    <d v="2022-05-09T00:00:00"/>
    <d v="2023-03-31T00:00:00"/>
    <n v="491000"/>
    <s v="Pune"/>
    <s v="Maharashtra"/>
    <x v="2"/>
    <s v="India"/>
  </r>
  <r>
    <s v="EX00959"/>
    <s v="ARV01024"/>
    <s v="Divya Shetty"/>
    <x v="1"/>
    <x v="7"/>
    <s v="QA Lead"/>
    <d v="2021-03-01T00:00:00"/>
    <d v="2025-10-27T00:00:00"/>
    <x v="687"/>
    <x v="3"/>
    <n v="2026"/>
    <x v="0"/>
    <s v="No"/>
    <n v="0"/>
    <n v="1"/>
    <x v="1"/>
    <s v="Compensation"/>
    <x v="1"/>
    <s v="Serving Notice"/>
    <n v="5.62"/>
    <x v="0"/>
    <s v="Full-Time"/>
    <d v="2021-03-01T00:00:00"/>
    <d v="2022-03-31T00:00:00"/>
    <n v="1592000"/>
    <s v="Bengaluru"/>
    <s v="Karnataka"/>
    <x v="0"/>
    <s v="India"/>
  </r>
  <r>
    <s v="EX00960"/>
    <s v="ARV01299"/>
    <s v="Sahil Mittal"/>
    <x v="0"/>
    <x v="0"/>
    <s v="Admin Lead"/>
    <d v="2021-12-24T00:00:00"/>
    <d v="2025-11-04T00:00:00"/>
    <x v="688"/>
    <x v="1"/>
    <n v="2026"/>
    <x v="0"/>
    <s v="Yes"/>
    <n v="1"/>
    <n v="1"/>
    <x v="4"/>
    <s v="Work Environment"/>
    <x v="3"/>
    <s v="Serving Notice"/>
    <n v="4.8099999999999996"/>
    <x v="2"/>
    <s v="Full-Time"/>
    <d v="2021-12-24T00:00:00"/>
    <d v="2023-03-31T00:00:00"/>
    <n v="726000"/>
    <s v="Gurugram"/>
    <s v="Haryana"/>
    <x v="1"/>
    <s v="India"/>
  </r>
  <r>
    <s v="EX00961"/>
    <s v="ARV02091"/>
    <s v="Lokesh Hegde"/>
    <x v="0"/>
    <x v="7"/>
    <s v="QA Engineer"/>
    <d v="2025-02-10T00:00:00"/>
    <d v="2025-11-10T00:00:00"/>
    <x v="689"/>
    <x v="3"/>
    <n v="2026"/>
    <x v="0"/>
    <s v="No"/>
    <n v="0"/>
    <n v="1"/>
    <x v="0"/>
    <s v="Career"/>
    <x v="0"/>
    <s v="Serving Notice"/>
    <n v="1.68"/>
    <x v="3"/>
    <s v="Contract"/>
    <d v="2025-02-10T00:00:00"/>
    <d v="2026-01-09T00:00:00"/>
    <n v="640000"/>
    <s v="Hyderabad"/>
    <s v="Telangana"/>
    <x v="0"/>
    <s v="India"/>
  </r>
  <r>
    <s v="EX00962"/>
    <s v="ARV00626"/>
    <s v="Karan Rana"/>
    <x v="0"/>
    <x v="2"/>
    <s v="Software Engineer"/>
    <d v="2020-03-02T00:00:00"/>
    <d v="2025-11-11T00:00:00"/>
    <x v="690"/>
    <x v="3"/>
    <n v="2026"/>
    <x v="0"/>
    <s v="No"/>
    <n v="0"/>
    <n v="1"/>
    <x v="0"/>
    <s v="Career"/>
    <x v="2"/>
    <s v="Serving Notice"/>
    <n v="6.62"/>
    <x v="0"/>
    <s v="Full-Time"/>
    <d v="2021-01-01T00:00:00"/>
    <d v="2021-03-31T00:00:00"/>
    <n v="602000"/>
    <s v="Hyderabad"/>
    <s v="Telangana"/>
    <x v="0"/>
    <s v="India"/>
  </r>
  <r>
    <s v="EX00963"/>
    <s v="ARV01372"/>
    <s v="Anil Yadav"/>
    <x v="0"/>
    <x v="5"/>
    <s v="Data Engineer"/>
    <d v="2022-03-07T00:00:00"/>
    <d v="2025-11-13T00:00:00"/>
    <x v="691"/>
    <x v="3"/>
    <n v="2026"/>
    <x v="0"/>
    <s v="No"/>
    <n v="0"/>
    <n v="1"/>
    <x v="5"/>
    <s v="Personal"/>
    <x v="2"/>
    <s v="Serving Notice"/>
    <n v="4.6100000000000003"/>
    <x v="2"/>
    <s v="Full-Time"/>
    <d v="2022-03-07T00:00:00"/>
    <d v="2023-03-31T00:00:00"/>
    <n v="796000"/>
    <s v="Gurugram"/>
    <s v="Haryana"/>
    <x v="1"/>
    <s v="India"/>
  </r>
  <r>
    <s v="EX00964"/>
    <s v="ARV01417"/>
    <s v="Isha Tyagi"/>
    <x v="1"/>
    <x v="7"/>
    <s v="QA Engineer"/>
    <d v="2022-04-11T00:00:00"/>
    <d v="2025-11-14T00:00:00"/>
    <x v="692"/>
    <x v="11"/>
    <n v="2025"/>
    <x v="0"/>
    <s v="No"/>
    <n v="0"/>
    <n v="1"/>
    <x v="1"/>
    <s v="Compensation"/>
    <x v="2"/>
    <s v="Exited"/>
    <n v="4.51"/>
    <x v="2"/>
    <s v="Full-Time"/>
    <d v="2022-04-11T00:00:00"/>
    <d v="2023-03-31T00:00:00"/>
    <n v="593000"/>
    <s v="Noida"/>
    <s v="Uttar Pradesh"/>
    <x v="1"/>
    <s v="India"/>
  </r>
  <r>
    <s v="EX00965"/>
    <s v="ARV01483"/>
    <s v="Jessica Varghese"/>
    <x v="1"/>
    <x v="2"/>
    <s v="Lead Software Engineer"/>
    <d v="2022-06-06T00:00:00"/>
    <d v="2025-11-14T00:00:00"/>
    <x v="693"/>
    <x v="11"/>
    <n v="2025"/>
    <x v="0"/>
    <s v="Yes"/>
    <n v="1"/>
    <n v="1"/>
    <x v="1"/>
    <s v="Compensation"/>
    <x v="5"/>
    <s v="Exited"/>
    <n v="4.3600000000000003"/>
    <x v="2"/>
    <s v="Full-Time"/>
    <d v="2022-06-06T00:00:00"/>
    <d v="2023-03-31T00:00:00"/>
    <n v="1371000"/>
    <s v="Gurugram"/>
    <s v="Haryana"/>
    <x v="1"/>
    <s v="India"/>
  </r>
  <r>
    <s v="EX00966"/>
    <s v="ARV01613"/>
    <s v="Sumit Kapoor"/>
    <x v="0"/>
    <x v="9"/>
    <s v="Network Engineer"/>
    <d v="2022-10-10T00:00:00"/>
    <d v="2025-11-14T00:00:00"/>
    <x v="694"/>
    <x v="3"/>
    <n v="2026"/>
    <x v="0"/>
    <s v="No"/>
    <n v="0"/>
    <n v="1"/>
    <x v="0"/>
    <s v="Career"/>
    <x v="2"/>
    <s v="Serving Notice"/>
    <n v="4.01"/>
    <x v="2"/>
    <s v="Full-Time"/>
    <d v="2022-10-10T00:00:00"/>
    <d v="2024-03-31T00:00:00"/>
    <n v="805000"/>
    <s v="Pune"/>
    <s v="Maharashtra"/>
    <x v="2"/>
    <s v="India"/>
  </r>
  <r>
    <s v="EX00967"/>
    <s v="ARV01415"/>
    <s v="Kirti Tyagi"/>
    <x v="1"/>
    <x v="4"/>
    <s v="Product Marketing Specialist"/>
    <d v="2022-04-01T00:00:00"/>
    <d v="2025-11-17T00:00:00"/>
    <x v="692"/>
    <x v="11"/>
    <n v="2025"/>
    <x v="0"/>
    <s v="No"/>
    <n v="0"/>
    <n v="1"/>
    <x v="1"/>
    <s v="Compensation"/>
    <x v="1"/>
    <s v="Exited"/>
    <n v="4.54"/>
    <x v="2"/>
    <s v="Full-Time"/>
    <d v="2022-04-01T00:00:00"/>
    <d v="2023-03-31T00:00:00"/>
    <n v="929000"/>
    <s v="Gurugram"/>
    <s v="Haryana"/>
    <x v="1"/>
    <s v="India"/>
  </r>
  <r>
    <s v="EX00968"/>
    <s v="ARV01357"/>
    <s v="Prabhu Iyer"/>
    <x v="0"/>
    <x v="3"/>
    <s v="Technical Support Engineer"/>
    <d v="2022-03-10T00:00:00"/>
    <d v="2025-11-19T00:00:00"/>
    <x v="695"/>
    <x v="3"/>
    <n v="2026"/>
    <x v="0"/>
    <s v="No"/>
    <n v="0"/>
    <n v="1"/>
    <x v="2"/>
    <s v="Work Environment"/>
    <x v="1"/>
    <s v="Serving Notice"/>
    <n v="4.5999999999999996"/>
    <x v="2"/>
    <s v="Contract"/>
    <d v="2022-03-10T00:00:00"/>
    <d v="2023-03-31T00:00:00"/>
    <n v="453000"/>
    <s v="Bengaluru"/>
    <s v="Karnataka"/>
    <x v="0"/>
    <s v="India"/>
  </r>
  <r>
    <s v="EX00969"/>
    <s v="ARV01888"/>
    <s v="Deepak Bhatia"/>
    <x v="0"/>
    <x v="5"/>
    <s v="Data Scientist"/>
    <d v="2024-03-26T00:00:00"/>
    <d v="2025-11-19T00:00:00"/>
    <x v="695"/>
    <x v="3"/>
    <n v="2026"/>
    <x v="0"/>
    <s v="Yes"/>
    <n v="1"/>
    <n v="1"/>
    <x v="4"/>
    <s v="Work Environment"/>
    <x v="3"/>
    <s v="Serving Notice"/>
    <n v="2.5499999999999998"/>
    <x v="3"/>
    <s v="Full-Time"/>
    <d v="2024-03-26T00:00:00"/>
    <d v="2025-03-31T00:00:00"/>
    <n v="1540000"/>
    <s v="Noida"/>
    <s v="Uttar Pradesh"/>
    <x v="1"/>
    <s v="India"/>
  </r>
  <r>
    <s v="EX00970"/>
    <s v="ARV00113"/>
    <s v="Sneha Bhatt"/>
    <x v="1"/>
    <x v="5"/>
    <s v="Lead Data Engineer"/>
    <d v="2017-10-05T00:00:00"/>
    <d v="2025-11-20T00:00:00"/>
    <x v="696"/>
    <x v="1"/>
    <n v="2026"/>
    <x v="0"/>
    <s v="No"/>
    <n v="0"/>
    <n v="1"/>
    <x v="1"/>
    <s v="Compensation"/>
    <x v="2"/>
    <s v="Serving Notice"/>
    <n v="9.0299999999999994"/>
    <x v="0"/>
    <s v="Full-Time"/>
    <d v="2021-01-01T00:00:00"/>
    <d v="2021-03-31T00:00:00"/>
    <n v="1133000"/>
    <s v="Pune"/>
    <s v="Maharashtra"/>
    <x v="2"/>
    <s v="India"/>
  </r>
  <r>
    <s v="EX00971"/>
    <s v="ARV01880"/>
    <s v="Ankan Nayak"/>
    <x v="0"/>
    <x v="3"/>
    <s v="Senior Customer Support Executive"/>
    <d v="2024-03-26T00:00:00"/>
    <d v="2025-11-24T00:00:00"/>
    <x v="697"/>
    <x v="3"/>
    <n v="2026"/>
    <x v="0"/>
    <s v="Yes"/>
    <n v="1"/>
    <n v="1"/>
    <x v="7"/>
    <s v="Education"/>
    <x v="5"/>
    <s v="Serving Notice"/>
    <n v="2.5499999999999998"/>
    <x v="3"/>
    <s v="Full-Time"/>
    <d v="2024-03-26T00:00:00"/>
    <d v="2025-03-31T00:00:00"/>
    <n v="447000"/>
    <s v="Bengaluru"/>
    <s v="Karnataka"/>
    <x v="0"/>
    <s v="India"/>
  </r>
  <r>
    <s v="EX00972"/>
    <s v="ARV01853"/>
    <s v="Keerthi Acharya"/>
    <x v="1"/>
    <x v="2"/>
    <s v="Senior Software Engineer - Frontend"/>
    <d v="2024-01-22T00:00:00"/>
    <d v="2025-12-01T00:00:00"/>
    <x v="698"/>
    <x v="3"/>
    <n v="2026"/>
    <x v="0"/>
    <s v="Yes"/>
    <n v="1"/>
    <n v="1"/>
    <x v="2"/>
    <s v="Work Environment"/>
    <x v="3"/>
    <s v="Serving Notice"/>
    <n v="2.73"/>
    <x v="3"/>
    <s v="Full-Time"/>
    <d v="2024-01-22T00:00:00"/>
    <d v="2025-03-31T00:00:00"/>
    <n v="1155000"/>
    <s v="Bengaluru"/>
    <s v="Karnataka"/>
    <x v="0"/>
    <s v="India"/>
  </r>
  <r>
    <s v="EX00973"/>
    <s v="ARV01028"/>
    <s v="Ganesh Menon"/>
    <x v="0"/>
    <x v="2"/>
    <s v="Senior Software Engineer - Frontend"/>
    <d v="2021-04-05T00:00:00"/>
    <d v="2025-12-02T00:00:00"/>
    <x v="699"/>
    <x v="3"/>
    <n v="2026"/>
    <x v="0"/>
    <s v="Yes"/>
    <n v="1"/>
    <n v="1"/>
    <x v="9"/>
    <s v="Personal"/>
    <x v="3"/>
    <s v="Serving Notice"/>
    <n v="5.53"/>
    <x v="0"/>
    <s v="Full-Time"/>
    <d v="2021-04-05T00:00:00"/>
    <d v="2022-03-31T00:00:00"/>
    <n v="1394000"/>
    <s v="Chennai"/>
    <s v="Tamil Nadu"/>
    <x v="0"/>
    <s v="India"/>
  </r>
  <r>
    <s v="EX00974"/>
    <s v="ARV00213"/>
    <s v="Tanmay Majumdar"/>
    <x v="0"/>
    <x v="2"/>
    <s v="Software Engineer"/>
    <d v="2018-08-13T00:00:00"/>
    <d v="2025-12-04T00:00:00"/>
    <x v="688"/>
    <x v="1"/>
    <n v="2026"/>
    <x v="0"/>
    <s v="No"/>
    <n v="0"/>
    <n v="1"/>
    <x v="1"/>
    <s v="Compensation"/>
    <x v="1"/>
    <s v="Serving Notice"/>
    <n v="8.17"/>
    <x v="0"/>
    <s v="Full-Time"/>
    <d v="2021-01-01T00:00:00"/>
    <d v="2021-03-31T00:00:00"/>
    <n v="687000"/>
    <s v="Bengaluru"/>
    <s v="Karnataka"/>
    <x v="0"/>
    <s v="India"/>
  </r>
  <r>
    <s v="EX00975"/>
    <s v="ARV02030"/>
    <s v="Sanjay Yadav"/>
    <x v="0"/>
    <x v="0"/>
    <s v="Facilities Supervisor"/>
    <d v="2024-11-22T00:00:00"/>
    <d v="2025-12-08T00:00:00"/>
    <x v="700"/>
    <x v="1"/>
    <n v="2026"/>
    <x v="0"/>
    <s v="No"/>
    <n v="0"/>
    <n v="1"/>
    <x v="4"/>
    <s v="Work Environment"/>
    <x v="0"/>
    <s v="Serving Notice"/>
    <n v="1.89"/>
    <x v="3"/>
    <s v="Full-Time"/>
    <d v="2024-11-22T00:00:00"/>
    <d v="2026-02-06T00:00:00"/>
    <n v="740000"/>
    <s v="Hyderabad"/>
    <s v="Telangana"/>
    <x v="0"/>
    <s v="India"/>
  </r>
  <r>
    <s v="EX00976"/>
    <s v="ARV02074"/>
    <s v="Usha Acharya"/>
    <x v="1"/>
    <x v="10"/>
    <s v="Senior HR Executive"/>
    <d v="2025-02-24T00:00:00"/>
    <d v="2025-12-10T00:00:00"/>
    <x v="701"/>
    <x v="1"/>
    <n v="2026"/>
    <x v="0"/>
    <s v="No"/>
    <n v="0"/>
    <n v="1"/>
    <x v="13"/>
    <s v="Career"/>
    <x v="0"/>
    <s v="Serving Notice"/>
    <n v="1.64"/>
    <x v="3"/>
    <s v="Full-Time"/>
    <d v="2025-02-24T00:00:00"/>
    <d v="2026-02-08T00:00:00"/>
    <n v="1275000"/>
    <s v="Bengaluru"/>
    <s v="Karnataka"/>
    <x v="0"/>
    <s v="India"/>
  </r>
  <r>
    <s v="EX00977"/>
    <s v="ARV00613"/>
    <s v="Priya Narayanan"/>
    <x v="1"/>
    <x v="3"/>
    <s v="Team Lead - Customer Support"/>
    <d v="2020-02-18T00:00:00"/>
    <d v="2025-12-11T00:00:00"/>
    <x v="702"/>
    <x v="0"/>
    <n v="2026"/>
    <x v="0"/>
    <s v="Yes"/>
    <n v="1"/>
    <n v="1"/>
    <x v="0"/>
    <s v="Career"/>
    <x v="3"/>
    <s v="Serving Notice"/>
    <n v="6.66"/>
    <x v="0"/>
    <s v="Full-Time"/>
    <d v="2021-01-01T00:00:00"/>
    <d v="2021-03-31T00:00:00"/>
    <n v="752000"/>
    <s v="Chennai"/>
    <s v="Tamil Nadu"/>
    <x v="0"/>
    <s v="India"/>
  </r>
  <r>
    <s v="EX00978"/>
    <s v="ARV02008"/>
    <s v="Megha Arora"/>
    <x v="1"/>
    <x v="10"/>
    <s v="Senior HR Executive"/>
    <d v="2024-10-07T00:00:00"/>
    <d v="2025-12-11T00:00:00"/>
    <x v="703"/>
    <x v="11"/>
    <n v="2025"/>
    <x v="1"/>
    <s v="No"/>
    <n v="0"/>
    <n v="0"/>
    <x v="12"/>
    <s v="Conduct"/>
    <x v="0"/>
    <s v="Exited"/>
    <n v="2.02"/>
    <x v="3"/>
    <s v="Full-Time"/>
    <d v="2024-10-07T00:00:00"/>
    <d v="2025-12-11T00:00:00"/>
    <n v="1048000"/>
    <s v="Noida"/>
    <s v="Uttar Pradesh"/>
    <x v="1"/>
    <s v="India"/>
  </r>
  <r>
    <s v="EX00979"/>
    <s v="ARV00124"/>
    <s v="Biswajit Mukherjee"/>
    <x v="0"/>
    <x v="5"/>
    <s v="Analytics Manager"/>
    <d v="2017-11-14T00:00:00"/>
    <d v="2025-12-12T00:00:00"/>
    <x v="704"/>
    <x v="3"/>
    <n v="2026"/>
    <x v="1"/>
    <s v="No"/>
    <n v="0"/>
    <n v="0"/>
    <x v="11"/>
    <s v="Performance"/>
    <x v="4"/>
    <s v="Serving Notice"/>
    <n v="8.92"/>
    <x v="0"/>
    <s v="Full-Time"/>
    <d v="2021-01-01T00:00:00"/>
    <d v="2021-03-31T00:00:00"/>
    <n v="2589000"/>
    <s v="Noida"/>
    <s v="Uttar Pradesh"/>
    <x v="1"/>
    <s v="India"/>
  </r>
  <r>
    <s v="EX00980"/>
    <s v="ARV00328"/>
    <s v="Prerna Tripathi"/>
    <x v="1"/>
    <x v="2"/>
    <s v="Software Engineer"/>
    <d v="2019-03-08T00:00:00"/>
    <d v="2025-12-12T00:00:00"/>
    <x v="705"/>
    <x v="1"/>
    <n v="2026"/>
    <x v="0"/>
    <s v="No"/>
    <n v="0"/>
    <n v="1"/>
    <x v="0"/>
    <s v="Career"/>
    <x v="1"/>
    <s v="Serving Notice"/>
    <n v="7.61"/>
    <x v="0"/>
    <s v="Full-Time"/>
    <d v="2021-01-01T00:00:00"/>
    <d v="2021-03-31T00:00:00"/>
    <n v="741000"/>
    <s v="Chennai"/>
    <s v="Tamil Nadu"/>
    <x v="0"/>
    <s v="India"/>
  </r>
  <r>
    <s v="EX00981"/>
    <s v="ARV01552"/>
    <s v="Chirag Bhatt"/>
    <x v="0"/>
    <x v="2"/>
    <s v="Associate Software Engineer"/>
    <d v="2022-07-05T00:00:00"/>
    <d v="2025-12-12T00:00:00"/>
    <x v="705"/>
    <x v="1"/>
    <n v="2026"/>
    <x v="0"/>
    <s v="Yes"/>
    <n v="1"/>
    <n v="1"/>
    <x v="0"/>
    <s v="Career"/>
    <x v="5"/>
    <s v="Serving Notice"/>
    <n v="4.28"/>
    <x v="2"/>
    <s v="Full-Time"/>
    <d v="2022-07-05T00:00:00"/>
    <d v="2023-03-31T00:00:00"/>
    <n v="348000"/>
    <s v="Pune"/>
    <s v="Maharashtra"/>
    <x v="2"/>
    <s v="India"/>
  </r>
  <r>
    <s v="EX00982"/>
    <s v="ARV01823"/>
    <s v="Shreyas Bhosale"/>
    <x v="0"/>
    <x v="3"/>
    <s v="Senior Technical Support Engineer"/>
    <d v="2023-11-20T00:00:00"/>
    <d v="2025-12-15T00:00:00"/>
    <x v="706"/>
    <x v="1"/>
    <n v="2026"/>
    <x v="0"/>
    <s v="No"/>
    <n v="0"/>
    <n v="1"/>
    <x v="9"/>
    <s v="Personal"/>
    <x v="2"/>
    <s v="Serving Notice"/>
    <n v="2.9"/>
    <x v="3"/>
    <s v="Full-Time"/>
    <d v="2023-11-20T00:00:00"/>
    <d v="2025-03-31T00:00:00"/>
    <n v="894000"/>
    <s v="Pune"/>
    <s v="Maharashtra"/>
    <x v="2"/>
    <s v="India"/>
  </r>
  <r>
    <s v="EX00983"/>
    <s v="ARV02177"/>
    <s v="Sumit Awasthi"/>
    <x v="0"/>
    <x v="2"/>
    <s v="Associate Software Engineer"/>
    <d v="2025-07-07T00:00:00"/>
    <d v="2025-12-16T00:00:00"/>
    <x v="707"/>
    <x v="1"/>
    <n v="2026"/>
    <x v="0"/>
    <s v="No"/>
    <n v="0"/>
    <n v="1"/>
    <x v="0"/>
    <s v="Career"/>
    <x v="0"/>
    <s v="Serving Notice"/>
    <n v="1.27"/>
    <x v="3"/>
    <s v="Full-Time"/>
    <d v="2025-07-07T00:00:00"/>
    <d v="2026-02-14T00:00:00"/>
    <n v="396000"/>
    <s v="Bengaluru"/>
    <s v="Karnataka"/>
    <x v="0"/>
    <s v="India"/>
  </r>
  <r>
    <s v="EX00984"/>
    <s v="ARV02113"/>
    <s v="Ruchi Dixit"/>
    <x v="1"/>
    <x v="3"/>
    <s v="Senior Manager - Customer Success"/>
    <d v="2025-03-21T00:00:00"/>
    <d v="2025-12-17T00:00:00"/>
    <x v="708"/>
    <x v="0"/>
    <n v="2026"/>
    <x v="0"/>
    <s v="No"/>
    <n v="0"/>
    <n v="1"/>
    <x v="1"/>
    <s v="Compensation"/>
    <x v="0"/>
    <s v="Serving Notice"/>
    <n v="1.57"/>
    <x v="3"/>
    <s v="Full-Time"/>
    <d v="2025-03-21T00:00:00"/>
    <d v="2026-03-17T00:00:00"/>
    <n v="3501000"/>
    <s v="Noida"/>
    <s v="Uttar Pradesh"/>
    <x v="1"/>
    <s v="India"/>
  </r>
  <r>
    <s v="EX00985"/>
    <s v="ARV00367"/>
    <s v="Spandana Goud"/>
    <x v="1"/>
    <x v="7"/>
    <s v="QA Lead"/>
    <d v="2019-05-06T00:00:00"/>
    <d v="2025-12-21T00:00:00"/>
    <x v="709"/>
    <x v="3"/>
    <n v="2026"/>
    <x v="1"/>
    <s v="No"/>
    <n v="0"/>
    <n v="0"/>
    <x v="11"/>
    <s v="Performance"/>
    <x v="4"/>
    <s v="Serving Notice"/>
    <n v="7.44"/>
    <x v="0"/>
    <s v="Full-Time"/>
    <d v="2021-01-01T00:00:00"/>
    <d v="2021-03-31T00:00:00"/>
    <n v="1536000"/>
    <s v="Pune"/>
    <s v="Maharashtra"/>
    <x v="2"/>
    <s v="India"/>
  </r>
  <r>
    <s v="EX00986"/>
    <s v="ARV01700"/>
    <s v="Abhijit Ghosh"/>
    <x v="0"/>
    <x v="3"/>
    <s v="Customer Support Executive"/>
    <d v="2023-02-06T00:00:00"/>
    <d v="2025-12-21T00:00:00"/>
    <x v="709"/>
    <x v="3"/>
    <n v="2026"/>
    <x v="1"/>
    <s v="No"/>
    <n v="0"/>
    <n v="0"/>
    <x v="11"/>
    <s v="Performance"/>
    <x v="1"/>
    <s v="Serving Notice"/>
    <n v="3.69"/>
    <x v="2"/>
    <s v="Full-Time"/>
    <d v="2023-02-06T00:00:00"/>
    <d v="2024-03-31T00:00:00"/>
    <n v="273000"/>
    <s v="Bengaluru"/>
    <s v="Karnataka"/>
    <x v="0"/>
    <s v="India"/>
  </r>
  <r>
    <s v="EX00987"/>
    <s v="ARV01810"/>
    <s v="Sai Bhat"/>
    <x v="0"/>
    <x v="7"/>
    <s v="Associate QA Engineer"/>
    <d v="2023-10-03T00:00:00"/>
    <d v="2025-12-26T00:00:00"/>
    <x v="700"/>
    <x v="1"/>
    <n v="2026"/>
    <x v="0"/>
    <s v="No"/>
    <n v="0"/>
    <n v="1"/>
    <x v="9"/>
    <s v="Personal"/>
    <x v="1"/>
    <s v="Serving Notice"/>
    <n v="3.03"/>
    <x v="2"/>
    <s v="Full-Time"/>
    <d v="2023-10-03T00:00:00"/>
    <d v="2025-03-31T00:00:00"/>
    <n v="310000"/>
    <s v="Bengaluru"/>
    <s v="Karnataka"/>
    <x v="0"/>
    <s v="Indi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n v="1201"/>
    <n v="1205"/>
    <n v="12"/>
    <n v="11"/>
    <n v="5"/>
    <n v="9.9750623441396506E-3"/>
    <n v="9.14380714879468E-3"/>
    <n v="4.1562759767248547E-3"/>
    <n v="-8.3333333333333329E-2"/>
    <n v="-8.7505171700455076E-2"/>
    <n v="-9.5046451273178664E-2"/>
    <n v="-0.20364087712039727"/>
  </r>
  <r>
    <x v="1"/>
    <n v="1205"/>
    <n v="1212"/>
    <n v="11"/>
    <n v="10"/>
    <n v="4"/>
    <n v="9.1021928009929667E-3"/>
    <n v="8.2747207281754238E-3"/>
    <n v="3.3098882912701694E-3"/>
    <n v="0.72727272727272729"/>
    <n v="0.71520878464181659"/>
    <n v="0.19161873459326212"/>
    <n v="-0.75174609695973704"/>
  </r>
  <r>
    <x v="2"/>
    <n v="1212"/>
    <n v="1222"/>
    <n v="19"/>
    <n v="12"/>
    <n v="1"/>
    <n v="1.5612161051766639E-2"/>
    <n v="9.8603122432210349E-3"/>
    <n v="8.2169268693508624E-4"/>
    <n v="-0.36842105263157893"/>
    <n v="-0.37151955932349268"/>
    <n v="-0.33660397928590891"/>
    <n v="1.9852820932134099"/>
  </r>
  <r>
    <x v="3"/>
    <n v="1222"/>
    <n v="1224"/>
    <n v="12"/>
    <n v="8"/>
    <n v="3"/>
    <n v="9.8119378577269014E-3"/>
    <n v="6.5412919051512676E-3"/>
    <n v="2.4529844644317253E-3"/>
    <n v="0"/>
    <n v="-2.0399836801306814E-3"/>
    <n v="0.37219502243982039"/>
    <n v="-0.33469332245342037"/>
  </r>
  <r>
    <x v="4"/>
    <n v="1224"/>
    <n v="1227"/>
    <n v="12"/>
    <n v="11"/>
    <n v="2"/>
    <n v="9.7919216646266821E-3"/>
    <n v="8.9759281925744592E-3"/>
    <n v="1.6319869441044472E-3"/>
    <n v="0.16666666666666666"/>
    <n v="0.16287108580723877"/>
    <n v="8.7359976339236173E-2"/>
    <n v="-3.2533550223668279E-3"/>
  </r>
  <r>
    <x v="5"/>
    <n v="1227"/>
    <n v="1232"/>
    <n v="14"/>
    <n v="12"/>
    <n v="2"/>
    <n v="1.1386742578283855E-2"/>
    <n v="9.7600650671004468E-3"/>
    <n v="1.6266775111834079E-3"/>
    <n v="-0.21428571428571427"/>
    <n v="-0.22093894009216586"/>
    <n v="-9.1095430107526826E-2"/>
    <n v="0.98306451612903223"/>
  </r>
  <r>
    <x v="6"/>
    <n v="1232"/>
    <n v="1248"/>
    <n v="11"/>
    <n v="11"/>
    <n v="4"/>
    <n v="8.870967741935484E-3"/>
    <n v="8.870967741935484E-3"/>
    <n v="3.2258064516129032E-3"/>
    <n v="-0.18181818181818182"/>
    <n v="-0.1883636363636364"/>
    <n v="-0.1883636363636364"/>
    <n v="-0.752"/>
  </r>
  <r>
    <x v="7"/>
    <n v="1248"/>
    <n v="1252"/>
    <n v="9"/>
    <n v="9"/>
    <n v="1"/>
    <n v="7.1999999999999998E-3"/>
    <n v="7.1999999999999998E-3"/>
    <n v="8.0000000000000004E-4"/>
    <n v="0.33333333333333331"/>
    <n v="0.33386688008536741"/>
    <n v="4.0016006402562865E-4"/>
    <n v="1.0008003201280513"/>
  </r>
  <r>
    <x v="8"/>
    <n v="1252"/>
    <n v="1247"/>
    <n v="12"/>
    <n v="9"/>
    <n v="2"/>
    <n v="9.6038415366146452E-3"/>
    <n v="7.2028811524609843E-3"/>
    <n v="1.6006402561024411E-3"/>
    <n v="-0.33333333333333331"/>
    <n v="-0.33333333333333326"/>
    <n v="-0.22222222222222221"/>
    <n v="-0.5"/>
  </r>
  <r>
    <x v="9"/>
    <n v="1247"/>
    <n v="1252"/>
    <n v="8"/>
    <n v="7"/>
    <n v="1"/>
    <n v="6.4025610244097643E-3"/>
    <n v="5.6022408963585435E-3"/>
    <n v="8.0032012805122054E-4"/>
    <n v="1"/>
    <n v="0.9880668257756563"/>
    <n v="0.98806682577565641"/>
    <n v="0.9880668257756563"/>
  </r>
  <r>
    <x v="10"/>
    <n v="1252"/>
    <n v="1262"/>
    <n v="16"/>
    <n v="14"/>
    <n v="2"/>
    <n v="1.2728719172633254E-2"/>
    <n v="1.1137629276054098E-2"/>
    <n v="1.5910898965791568E-3"/>
    <n v="-0.125"/>
    <n v="-0.12812128418549343"/>
    <n v="-3.5671819262782191E-3"/>
    <n v="0.9928656361474435"/>
  </r>
  <r>
    <x v="11"/>
    <n v="1262"/>
    <n v="1261"/>
    <n v="14"/>
    <n v="14"/>
    <n v="4"/>
    <n v="1.109789932619897E-2"/>
    <n v="1.109789932619897E-2"/>
    <n v="3.1708283789139914E-3"/>
    <n v="0.21428571428571427"/>
    <n v="0.21092603049124783"/>
    <n v="-7.3997741389045829E-2"/>
    <n v="-0.50138339920948616"/>
  </r>
  <r>
    <x v="12"/>
    <n v="1261"/>
    <n v="1269"/>
    <n v="17"/>
    <n v="13"/>
    <n v="2"/>
    <n v="1.3438735177865613E-2"/>
    <n v="1.0276679841897233E-2"/>
    <n v="1.5810276679841897E-3"/>
    <n v="-5.8823529411764705E-2"/>
    <n v="-6.4002959674435797E-2"/>
    <n v="7.0996613449443607E-2"/>
    <n v="1.4862421383647799"/>
  </r>
  <r>
    <x v="13"/>
    <n v="1269"/>
    <n v="1275"/>
    <n v="16"/>
    <n v="14"/>
    <n v="5"/>
    <n v="1.2578616352201259E-2"/>
    <n v="1.10062893081761E-2"/>
    <n v="3.9308176100628931E-3"/>
    <n v="0.25"/>
    <n v="0.24510571652310101"/>
    <n v="0.13838236939254958"/>
    <n v="0.39451840250587311"/>
  </r>
  <r>
    <x v="14"/>
    <n v="1275"/>
    <n v="1279"/>
    <n v="20"/>
    <n v="16"/>
    <n v="7"/>
    <n v="1.5661707126076743E-2"/>
    <n v="1.2529365700861394E-2"/>
    <n v="5.4815974941268596E-3"/>
    <n v="-0.3"/>
    <n v="-0.30191331511128466"/>
    <n v="-0.25204998047637645"/>
    <n v="-0.57259998884364371"/>
  </r>
  <r>
    <x v="15"/>
    <n v="1279"/>
    <n v="1282"/>
    <n v="14"/>
    <n v="12"/>
    <n v="3"/>
    <n v="1.0933229207340883E-2"/>
    <n v="9.3713393205778987E-3"/>
    <n v="2.3428348301444747E-3"/>
    <n v="-0.2857142857142857"/>
    <n v="-0.28849252653219992"/>
    <n v="-0.25291715285880972"/>
    <n v="-0.33592635809671978"/>
  </r>
  <r>
    <x v="16"/>
    <n v="1282"/>
    <n v="1289"/>
    <n v="10"/>
    <n v="9"/>
    <n v="2"/>
    <n v="7.7790742901594706E-3"/>
    <n v="7.0011668611435242E-3"/>
    <n v="1.5558148580318942E-3"/>
    <n v="0.1"/>
    <n v="9.2774343122102088E-2"/>
    <n v="-0.22733127253992794"/>
    <n v="-1"/>
  </r>
  <r>
    <x v="17"/>
    <n v="1289"/>
    <n v="1299"/>
    <n v="11"/>
    <n v="7"/>
    <n v="0"/>
    <n v="8.5007727975270481E-3"/>
    <n v="5.4095826893353939E-3"/>
    <n v="0"/>
    <n v="0.45454545454545453"/>
    <n v="0.43897692521545734"/>
    <n v="1.2612494539100045"/>
    <n v="0"/>
  </r>
  <r>
    <x v="18"/>
    <n v="1299"/>
    <n v="1317"/>
    <n v="16"/>
    <n v="16"/>
    <n v="6"/>
    <n v="1.2232415902140673E-2"/>
    <n v="1.2232415902140673E-2"/>
    <n v="4.5871559633027525E-3"/>
    <n v="-0.375"/>
    <n v="-0.38068181818181818"/>
    <n v="-0.38068181818181818"/>
    <n v="-0.33939393939393941"/>
  </r>
  <r>
    <x v="19"/>
    <n v="1317"/>
    <n v="1323"/>
    <n v="10"/>
    <n v="10"/>
    <n v="4"/>
    <n v="7.575757575757576E-3"/>
    <n v="7.575757575757576E-3"/>
    <n v="3.0303030303030303E-3"/>
    <n v="0.4"/>
    <n v="0.39841089670828606"/>
    <n v="9.8751418842224756E-2"/>
    <n v="-0.50056753688989786"/>
  </r>
  <r>
    <x v="20"/>
    <n v="1323"/>
    <n v="1320"/>
    <n v="14"/>
    <n v="11"/>
    <n v="2"/>
    <n v="1.0594021944759743E-2"/>
    <n v="8.3238743851683696E-3"/>
    <n v="1.5134317063942491E-3"/>
    <n v="0.21428571428571427"/>
    <n v="0.2133675398325682"/>
    <n v="0.27176490805980413"/>
    <n v="-7.5614366729679836E-4"/>
  </r>
  <r>
    <x v="21"/>
    <n v="1320"/>
    <n v="1325"/>
    <n v="17"/>
    <n v="14"/>
    <n v="2"/>
    <n v="1.2854442344045369E-2"/>
    <n v="1.058601134215501E-2"/>
    <n v="1.5122873345935729E-3"/>
    <n v="0"/>
    <n v="-4.890895410082776E-3"/>
    <n v="0.13726754810276243"/>
    <n v="1.4877727614747929"/>
  </r>
  <r>
    <x v="22"/>
    <n v="1325"/>
    <n v="1333"/>
    <n v="17"/>
    <n v="16"/>
    <n v="5"/>
    <n v="1.2791572610985704E-2"/>
    <n v="1.2039127163280662E-2"/>
    <n v="3.7622272385252069E-3"/>
    <n v="-0.23529411764705882"/>
    <n v="-0.2390160107472416"/>
    <n v="-0.2536503182328716"/>
    <n v="-0.40292025458629727"/>
  </r>
  <r>
    <x v="23"/>
    <n v="1333"/>
    <n v="1338"/>
    <n v="13"/>
    <n v="12"/>
    <n v="3"/>
    <n v="9.7341819543242235E-3"/>
    <n v="8.9853987270685134E-3"/>
    <n v="2.2463496817671283E-3"/>
    <n v="7.6923076923076927E-2"/>
    <n v="7.4910888812234067E-2"/>
    <n v="-8.5046088689586352E-2"/>
    <n v="0.33084205281514706"/>
  </r>
  <r>
    <x v="24"/>
    <n v="1338"/>
    <n v="1338"/>
    <n v="14"/>
    <n v="11"/>
    <n v="4"/>
    <n v="1.0463378176382661E-2"/>
    <n v="8.2212257100149483E-3"/>
    <n v="2.9895366218236174E-3"/>
    <n v="-0.2857142857142857"/>
    <n v="-0.28571428571428575"/>
    <n v="-9.0909090909091023E-2"/>
    <n v="-0.5"/>
  </r>
  <r>
    <x v="25"/>
    <n v="1338"/>
    <n v="1338"/>
    <n v="10"/>
    <n v="10"/>
    <n v="2"/>
    <n v="7.4738415545590429E-3"/>
    <n v="7.4738415545590429E-3"/>
    <n v="1.4947683109118087E-3"/>
    <n v="-0.8"/>
    <n v="-0.79999999999999993"/>
    <n v="-0.79999999999999993"/>
    <n v="-0.5"/>
  </r>
  <r>
    <x v="26"/>
    <n v="1338"/>
    <n v="1338"/>
    <n v="2"/>
    <n v="2"/>
    <n v="1"/>
    <n v="1.4947683109118087E-3"/>
    <n v="1.4947683109118087E-3"/>
    <n v="7.4738415545590436E-4"/>
    <n v="-1"/>
    <n v="-1"/>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4AECF7-4A99-429C-AEA1-4E3FD4515D67}" name="TotalExit_KPI" cacheId="1"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location ref="A44:H59" firstHeaderRow="1" firstDataRow="3" firstDataCol="1"/>
  <pivotFields count="29">
    <pivotField showAll="0"/>
    <pivotField dataField="1" showAll="0"/>
    <pivotField showAll="0"/>
    <pivotField axis="axisCol" showAll="0">
      <items count="3">
        <item x="1"/>
        <item x="0"/>
        <item t="default"/>
      </items>
    </pivotField>
    <pivotField axis="axisRow" showAll="0">
      <items count="13">
        <item x="0"/>
        <item x="3"/>
        <item x="5"/>
        <item x="2"/>
        <item x="8"/>
        <item x="10"/>
        <item x="9"/>
        <item x="11"/>
        <item x="4"/>
        <item x="1"/>
        <item x="7"/>
        <item x="6"/>
        <item t="default"/>
      </items>
    </pivotField>
    <pivotField showAll="0"/>
    <pivotField numFmtId="14" showAll="0"/>
    <pivotField numFmtId="14" showAll="0"/>
    <pivotField numFmtId="164" showAll="0">
      <items count="711">
        <item x="5"/>
        <item x="1"/>
        <item x="4"/>
        <item x="0"/>
        <item x="3"/>
        <item x="7"/>
        <item x="20"/>
        <item x="8"/>
        <item x="9"/>
        <item x="18"/>
        <item x="10"/>
        <item x="11"/>
        <item x="12"/>
        <item x="13"/>
        <item x="14"/>
        <item x="2"/>
        <item x="29"/>
        <item x="23"/>
        <item x="15"/>
        <item x="17"/>
        <item x="6"/>
        <item x="19"/>
        <item x="44"/>
        <item x="21"/>
        <item x="22"/>
        <item x="24"/>
        <item x="35"/>
        <item x="26"/>
        <item x="55"/>
        <item x="57"/>
        <item x="40"/>
        <item x="16"/>
        <item x="27"/>
        <item x="28"/>
        <item x="30"/>
        <item x="31"/>
        <item x="39"/>
        <item x="32"/>
        <item x="33"/>
        <item x="34"/>
        <item x="37"/>
        <item x="25"/>
        <item x="46"/>
        <item x="36"/>
        <item x="38"/>
        <item x="41"/>
        <item x="42"/>
        <item x="43"/>
        <item x="62"/>
        <item x="49"/>
        <item x="51"/>
        <item x="47"/>
        <item x="56"/>
        <item x="48"/>
        <item x="70"/>
        <item x="79"/>
        <item x="52"/>
        <item x="53"/>
        <item x="58"/>
        <item x="59"/>
        <item x="45"/>
        <item x="61"/>
        <item x="77"/>
        <item x="50"/>
        <item x="64"/>
        <item x="86"/>
        <item x="54"/>
        <item x="68"/>
        <item x="69"/>
        <item x="71"/>
        <item x="60"/>
        <item x="72"/>
        <item x="73"/>
        <item x="74"/>
        <item x="76"/>
        <item x="63"/>
        <item x="78"/>
        <item x="65"/>
        <item x="80"/>
        <item x="88"/>
        <item x="66"/>
        <item x="81"/>
        <item x="103"/>
        <item x="67"/>
        <item x="82"/>
        <item x="83"/>
        <item x="85"/>
        <item x="90"/>
        <item x="87"/>
        <item x="75"/>
        <item x="89"/>
        <item x="95"/>
        <item x="101"/>
        <item x="105"/>
        <item x="96"/>
        <item x="92"/>
        <item x="93"/>
        <item x="91"/>
        <item x="94"/>
        <item x="84"/>
        <item x="98"/>
        <item x="109"/>
        <item x="99"/>
        <item x="123"/>
        <item x="100"/>
        <item x="108"/>
        <item x="102"/>
        <item x="104"/>
        <item x="113"/>
        <item x="107"/>
        <item x="97"/>
        <item x="110"/>
        <item x="111"/>
        <item x="116"/>
        <item x="112"/>
        <item x="114"/>
        <item x="115"/>
        <item x="117"/>
        <item x="130"/>
        <item x="118"/>
        <item x="119"/>
        <item x="106"/>
        <item x="129"/>
        <item x="128"/>
        <item x="121"/>
        <item x="132"/>
        <item x="122"/>
        <item x="143"/>
        <item x="124"/>
        <item x="133"/>
        <item x="147"/>
        <item x="125"/>
        <item x="120"/>
        <item x="144"/>
        <item x="127"/>
        <item x="131"/>
        <item x="146"/>
        <item x="134"/>
        <item x="135"/>
        <item x="136"/>
        <item x="137"/>
        <item x="138"/>
        <item x="139"/>
        <item x="140"/>
        <item x="156"/>
        <item x="141"/>
        <item x="142"/>
        <item x="172"/>
        <item x="126"/>
        <item x="145"/>
        <item x="152"/>
        <item x="148"/>
        <item x="168"/>
        <item x="155"/>
        <item x="154"/>
        <item x="164"/>
        <item x="150"/>
        <item x="151"/>
        <item x="163"/>
        <item x="153"/>
        <item x="158"/>
        <item x="185"/>
        <item x="159"/>
        <item x="160"/>
        <item x="171"/>
        <item x="161"/>
        <item x="165"/>
        <item x="149"/>
        <item x="166"/>
        <item x="169"/>
        <item x="189"/>
        <item x="162"/>
        <item x="167"/>
        <item x="173"/>
        <item x="157"/>
        <item x="176"/>
        <item x="177"/>
        <item x="178"/>
        <item x="179"/>
        <item x="180"/>
        <item x="187"/>
        <item x="182"/>
        <item x="183"/>
        <item x="184"/>
        <item x="203"/>
        <item x="207"/>
        <item x="170"/>
        <item x="190"/>
        <item x="210"/>
        <item x="201"/>
        <item x="191"/>
        <item x="217"/>
        <item x="218"/>
        <item x="174"/>
        <item x="175"/>
        <item x="192"/>
        <item x="194"/>
        <item x="193"/>
        <item x="195"/>
        <item x="181"/>
        <item x="197"/>
        <item x="198"/>
        <item x="199"/>
        <item x="200"/>
        <item x="186"/>
        <item x="188"/>
        <item x="212"/>
        <item x="202"/>
        <item x="205"/>
        <item x="208"/>
        <item x="209"/>
        <item x="196"/>
        <item x="211"/>
        <item x="215"/>
        <item x="204"/>
        <item x="213"/>
        <item x="214"/>
        <item x="216"/>
        <item x="219"/>
        <item x="206"/>
        <item x="221"/>
        <item x="223"/>
        <item x="237"/>
        <item x="234"/>
        <item x="224"/>
        <item x="225"/>
        <item x="226"/>
        <item x="227"/>
        <item x="229"/>
        <item x="230"/>
        <item x="232"/>
        <item x="220"/>
        <item x="233"/>
        <item x="244"/>
        <item x="236"/>
        <item x="222"/>
        <item x="243"/>
        <item x="239"/>
        <item x="240"/>
        <item x="247"/>
        <item x="241"/>
        <item x="252"/>
        <item x="228"/>
        <item x="242"/>
        <item x="231"/>
        <item x="246"/>
        <item x="235"/>
        <item x="248"/>
        <item x="249"/>
        <item x="267"/>
        <item x="238"/>
        <item x="250"/>
        <item x="251"/>
        <item x="261"/>
        <item x="259"/>
        <item x="256"/>
        <item x="254"/>
        <item x="245"/>
        <item x="257"/>
        <item x="274"/>
        <item x="258"/>
        <item x="262"/>
        <item x="255"/>
        <item x="260"/>
        <item x="269"/>
        <item x="264"/>
        <item x="263"/>
        <item x="265"/>
        <item x="266"/>
        <item x="271"/>
        <item x="253"/>
        <item x="272"/>
        <item x="273"/>
        <item x="292"/>
        <item x="278"/>
        <item x="282"/>
        <item x="288"/>
        <item x="291"/>
        <item x="286"/>
        <item x="268"/>
        <item x="281"/>
        <item x="277"/>
        <item x="270"/>
        <item x="279"/>
        <item x="276"/>
        <item x="283"/>
        <item x="284"/>
        <item x="285"/>
        <item x="287"/>
        <item x="289"/>
        <item x="275"/>
        <item x="297"/>
        <item x="299"/>
        <item x="293"/>
        <item x="295"/>
        <item x="302"/>
        <item x="294"/>
        <item x="296"/>
        <item x="280"/>
        <item x="323"/>
        <item x="306"/>
        <item x="290"/>
        <item x="304"/>
        <item x="300"/>
        <item x="308"/>
        <item x="301"/>
        <item x="309"/>
        <item x="303"/>
        <item x="319"/>
        <item x="298"/>
        <item x="327"/>
        <item x="305"/>
        <item x="314"/>
        <item x="311"/>
        <item x="310"/>
        <item x="326"/>
        <item x="321"/>
        <item x="328"/>
        <item x="313"/>
        <item x="315"/>
        <item x="316"/>
        <item x="317"/>
        <item x="322"/>
        <item x="318"/>
        <item x="312"/>
        <item x="324"/>
        <item x="307"/>
        <item x="325"/>
        <item x="329"/>
        <item x="348"/>
        <item x="332"/>
        <item x="320"/>
        <item x="341"/>
        <item x="331"/>
        <item x="338"/>
        <item x="333"/>
        <item x="334"/>
        <item x="335"/>
        <item x="356"/>
        <item x="336"/>
        <item x="337"/>
        <item x="349"/>
        <item x="361"/>
        <item x="339"/>
        <item x="363"/>
        <item x="330"/>
        <item x="342"/>
        <item x="343"/>
        <item x="354"/>
        <item x="345"/>
        <item x="347"/>
        <item x="351"/>
        <item x="357"/>
        <item x="340"/>
        <item x="352"/>
        <item x="350"/>
        <item x="355"/>
        <item x="344"/>
        <item x="368"/>
        <item x="346"/>
        <item x="359"/>
        <item x="370"/>
        <item x="360"/>
        <item x="367"/>
        <item x="362"/>
        <item x="381"/>
        <item x="378"/>
        <item x="364"/>
        <item x="353"/>
        <item x="366"/>
        <item x="375"/>
        <item x="373"/>
        <item x="383"/>
        <item x="371"/>
        <item x="358"/>
        <item x="390"/>
        <item x="380"/>
        <item x="379"/>
        <item x="374"/>
        <item x="365"/>
        <item x="369"/>
        <item x="376"/>
        <item x="382"/>
        <item x="372"/>
        <item x="391"/>
        <item x="385"/>
        <item x="387"/>
        <item x="395"/>
        <item x="392"/>
        <item x="388"/>
        <item x="389"/>
        <item x="400"/>
        <item x="377"/>
        <item x="384"/>
        <item x="393"/>
        <item x="394"/>
        <item x="386"/>
        <item x="398"/>
        <item x="396"/>
        <item x="416"/>
        <item x="397"/>
        <item x="404"/>
        <item x="399"/>
        <item x="412"/>
        <item x="407"/>
        <item x="401"/>
        <item x="402"/>
        <item x="408"/>
        <item x="409"/>
        <item x="403"/>
        <item x="405"/>
        <item x="406"/>
        <item x="410"/>
        <item x="419"/>
        <item x="411"/>
        <item x="413"/>
        <item x="420"/>
        <item x="415"/>
        <item x="423"/>
        <item x="427"/>
        <item x="422"/>
        <item x="429"/>
        <item x="417"/>
        <item x="418"/>
        <item x="445"/>
        <item x="447"/>
        <item x="431"/>
        <item x="414"/>
        <item x="421"/>
        <item x="425"/>
        <item x="452"/>
        <item x="439"/>
        <item x="426"/>
        <item x="428"/>
        <item x="430"/>
        <item x="432"/>
        <item x="433"/>
        <item x="435"/>
        <item x="436"/>
        <item x="438"/>
        <item x="440"/>
        <item x="424"/>
        <item x="437"/>
        <item x="441"/>
        <item x="456"/>
        <item x="450"/>
        <item x="443"/>
        <item x="449"/>
        <item x="444"/>
        <item x="434"/>
        <item x="453"/>
        <item x="460"/>
        <item x="454"/>
        <item x="474"/>
        <item x="442"/>
        <item x="455"/>
        <item x="462"/>
        <item x="457"/>
        <item x="463"/>
        <item x="446"/>
        <item x="448"/>
        <item x="472"/>
        <item x="458"/>
        <item x="461"/>
        <item x="451"/>
        <item x="459"/>
        <item x="466"/>
        <item x="464"/>
        <item x="473"/>
        <item x="476"/>
        <item x="485"/>
        <item x="475"/>
        <item x="467"/>
        <item x="470"/>
        <item x="471"/>
        <item x="481"/>
        <item x="492"/>
        <item x="480"/>
        <item x="477"/>
        <item x="478"/>
        <item x="487"/>
        <item x="465"/>
        <item x="479"/>
        <item x="468"/>
        <item x="469"/>
        <item x="503"/>
        <item x="488"/>
        <item x="482"/>
        <item x="483"/>
        <item x="506"/>
        <item x="499"/>
        <item x="501"/>
        <item x="493"/>
        <item x="486"/>
        <item x="497"/>
        <item x="489"/>
        <item x="491"/>
        <item x="494"/>
        <item x="495"/>
        <item x="496"/>
        <item x="484"/>
        <item x="490"/>
        <item x="502"/>
        <item x="504"/>
        <item x="505"/>
        <item x="498"/>
        <item x="500"/>
        <item x="507"/>
        <item x="511"/>
        <item x="512"/>
        <item x="515"/>
        <item x="510"/>
        <item x="513"/>
        <item x="526"/>
        <item x="514"/>
        <item x="527"/>
        <item x="508"/>
        <item x="509"/>
        <item x="516"/>
        <item x="517"/>
        <item x="518"/>
        <item x="525"/>
        <item x="521"/>
        <item x="520"/>
        <item x="522"/>
        <item x="530"/>
        <item x="523"/>
        <item x="524"/>
        <item x="543"/>
        <item x="519"/>
        <item x="532"/>
        <item x="528"/>
        <item x="529"/>
        <item x="537"/>
        <item x="531"/>
        <item x="544"/>
        <item x="534"/>
        <item x="533"/>
        <item x="535"/>
        <item x="536"/>
        <item x="547"/>
        <item x="538"/>
        <item x="545"/>
        <item x="539"/>
        <item x="540"/>
        <item x="541"/>
        <item x="555"/>
        <item x="552"/>
        <item x="542"/>
        <item x="550"/>
        <item x="546"/>
        <item x="554"/>
        <item x="548"/>
        <item x="549"/>
        <item x="558"/>
        <item x="551"/>
        <item x="561"/>
        <item x="557"/>
        <item x="553"/>
        <item x="564"/>
        <item x="574"/>
        <item x="556"/>
        <item x="572"/>
        <item x="587"/>
        <item x="575"/>
        <item x="559"/>
        <item x="570"/>
        <item x="560"/>
        <item x="577"/>
        <item x="576"/>
        <item x="562"/>
        <item x="569"/>
        <item x="565"/>
        <item x="567"/>
        <item x="568"/>
        <item x="571"/>
        <item x="597"/>
        <item x="573"/>
        <item x="578"/>
        <item x="579"/>
        <item x="590"/>
        <item x="581"/>
        <item x="582"/>
        <item x="563"/>
        <item x="566"/>
        <item x="601"/>
        <item x="592"/>
        <item x="585"/>
        <item x="586"/>
        <item x="594"/>
        <item x="588"/>
        <item x="580"/>
        <item x="599"/>
        <item x="589"/>
        <item x="612"/>
        <item x="591"/>
        <item x="593"/>
        <item x="583"/>
        <item x="584"/>
        <item x="596"/>
        <item x="598"/>
        <item x="607"/>
        <item x="600"/>
        <item x="606"/>
        <item x="609"/>
        <item x="602"/>
        <item x="595"/>
        <item x="603"/>
        <item x="613"/>
        <item x="605"/>
        <item x="631"/>
        <item x="608"/>
        <item x="635"/>
        <item x="610"/>
        <item x="619"/>
        <item x="638"/>
        <item x="624"/>
        <item x="615"/>
        <item x="634"/>
        <item x="604"/>
        <item x="616"/>
        <item x="617"/>
        <item x="618"/>
        <item x="620"/>
        <item x="621"/>
        <item x="611"/>
        <item x="633"/>
        <item x="623"/>
        <item x="614"/>
        <item x="626"/>
        <item x="640"/>
        <item x="627"/>
        <item x="628"/>
        <item x="630"/>
        <item x="632"/>
        <item x="636"/>
        <item x="622"/>
        <item x="637"/>
        <item x="625"/>
        <item x="639"/>
        <item x="646"/>
        <item x="642"/>
        <item x="629"/>
        <item x="643"/>
        <item x="644"/>
        <item x="647"/>
        <item x="649"/>
        <item x="650"/>
        <item x="641"/>
        <item x="659"/>
        <item x="651"/>
        <item x="674"/>
        <item x="652"/>
        <item x="660"/>
        <item x="654"/>
        <item x="672"/>
        <item x="645"/>
        <item x="666"/>
        <item x="648"/>
        <item x="655"/>
        <item x="656"/>
        <item x="657"/>
        <item x="668"/>
        <item x="661"/>
        <item x="662"/>
        <item x="653"/>
        <item x="663"/>
        <item x="665"/>
        <item x="664"/>
        <item x="667"/>
        <item x="669"/>
        <item x="670"/>
        <item x="658"/>
        <item x="671"/>
        <item x="682"/>
        <item x="675"/>
        <item x="676"/>
        <item x="677"/>
        <item x="678"/>
        <item x="685"/>
        <item x="679"/>
        <item x="681"/>
        <item x="703"/>
        <item x="683"/>
        <item x="684"/>
        <item x="673"/>
        <item x="686"/>
        <item x="693"/>
        <item x="692"/>
        <item x="694"/>
        <item x="680"/>
        <item x="689"/>
        <item x="690"/>
        <item x="704"/>
        <item x="691"/>
        <item x="695"/>
        <item x="709"/>
        <item x="697"/>
        <item x="687"/>
        <item x="698"/>
        <item x="699"/>
        <item x="688"/>
        <item x="700"/>
        <item x="701"/>
        <item x="705"/>
        <item x="696"/>
        <item x="706"/>
        <item x="707"/>
        <item x="702"/>
        <item x="708"/>
        <item t="default"/>
      </items>
    </pivotField>
    <pivotField showAll="0"/>
    <pivotField numFmtId="1" showAll="0"/>
    <pivotField axis="axisCol" showAll="0">
      <items count="3">
        <item x="1"/>
        <item x="0"/>
        <item t="default"/>
      </items>
    </pivotField>
    <pivotField showAll="0"/>
    <pivotField numFmtId="1" showAll="0"/>
    <pivotField numFmtId="1" showAll="0"/>
    <pivotField showAll="0"/>
    <pivotField showAll="0"/>
    <pivotField showAll="0"/>
    <pivotField showAll="0"/>
    <pivotField numFmtId="2" showAll="0"/>
    <pivotField showAll="0"/>
    <pivotField showAll="0"/>
    <pivotField numFmtId="14" showAll="0"/>
    <pivotField numFmtId="14" showAll="0"/>
    <pivotField showAll="0"/>
    <pivotField showAll="0"/>
    <pivotField showAll="0"/>
    <pivotField showAll="0">
      <items count="4">
        <item x="1"/>
        <item x="0"/>
        <item x="2"/>
        <item t="default"/>
      </items>
    </pivotField>
    <pivotField showAll="0"/>
  </pivotFields>
  <rowFields count="1">
    <field x="4"/>
  </rowFields>
  <rowItems count="13">
    <i>
      <x/>
    </i>
    <i>
      <x v="1"/>
    </i>
    <i>
      <x v="2"/>
    </i>
    <i>
      <x v="3"/>
    </i>
    <i>
      <x v="4"/>
    </i>
    <i>
      <x v="5"/>
    </i>
    <i>
      <x v="6"/>
    </i>
    <i>
      <x v="7"/>
    </i>
    <i>
      <x v="8"/>
    </i>
    <i>
      <x v="9"/>
    </i>
    <i>
      <x v="10"/>
    </i>
    <i>
      <x v="11"/>
    </i>
    <i t="grand">
      <x/>
    </i>
  </rowItems>
  <colFields count="2">
    <field x="3"/>
    <field x="11"/>
  </colFields>
  <colItems count="7">
    <i>
      <x/>
      <x/>
    </i>
    <i r="1">
      <x v="1"/>
    </i>
    <i t="default">
      <x/>
    </i>
    <i>
      <x v="1"/>
      <x/>
    </i>
    <i r="1">
      <x v="1"/>
    </i>
    <i t="default">
      <x v="1"/>
    </i>
    <i t="grand">
      <x/>
    </i>
  </colItems>
  <dataFields count="1">
    <dataField name="Count of EmployeeID" fld="1" subtotal="count" baseField="0" baseItem="0"/>
  </dataFields>
  <formats count="5">
    <format dxfId="4">
      <pivotArea type="all" dataOnly="0" outline="0" fieldPosition="0"/>
    </format>
    <format dxfId="3">
      <pivotArea outline="0" collapsedLevelsAreSubtotals="1" fieldPosition="0">
        <references count="2">
          <reference field="3" count="1" selected="0">
            <x v="0"/>
          </reference>
          <reference field="11" count="1" selected="0">
            <x v="1"/>
          </reference>
        </references>
      </pivotArea>
    </format>
    <format dxfId="2">
      <pivotArea field="11" type="button" dataOnly="0" labelOnly="1" outline="0" axis="axisCol" fieldPosition="1"/>
    </format>
    <format dxfId="1">
      <pivotArea dataOnly="0" labelOnly="1" fieldPosition="0">
        <references count="1">
          <reference field="3" count="1">
            <x v="0"/>
          </reference>
        </references>
      </pivotArea>
    </format>
    <format dxfId="0">
      <pivotArea dataOnly="0" labelOnly="1" fieldPosition="0">
        <references count="2">
          <reference field="3" count="1" selected="0">
            <x v="0"/>
          </reference>
          <reference field="1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EF4D88-C64F-42A8-B488-857726B3D841}" name="Overall_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D42" firstHeaderRow="0" firstDataRow="1" firstDataCol="1"/>
  <pivotFields count="5">
    <pivotField numFmtId="15" showAll="0"/>
    <pivotField axis="axisRow" showAll="0">
      <items count="13">
        <item x="9"/>
        <item x="3"/>
        <item x="5"/>
        <item x="7"/>
        <item x="11"/>
        <item x="8"/>
        <item x="0"/>
        <item x="4"/>
        <item x="10"/>
        <item x="6"/>
        <item x="1"/>
        <item x="2"/>
        <item t="default"/>
      </items>
    </pivotField>
    <pivotField dataField="1" showAll="0"/>
    <pivotField dataField="1" showAll="0"/>
    <pivotField dataField="1" showAll="0"/>
  </pivotFields>
  <rowFields count="1">
    <field x="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Opening HC" fld="2" baseField="0" baseItem="0"/>
    <dataField name="Sum of Closing HC" fld="3" baseField="0" baseItem="0"/>
    <dataField name="Sum of Total Exit" fld="4" baseField="0" baseItem="0"/>
  </dataFields>
  <formats count="14">
    <format dxfId="18">
      <pivotArea type="all" dataOnly="0" outline="0" fieldPosition="0"/>
    </format>
    <format dxfId="17">
      <pivotArea outline="0" collapsedLevelsAreSubtotals="1" fieldPosition="0"/>
    </format>
    <format dxfId="16">
      <pivotArea field="1" type="button" dataOnly="0" labelOnly="1" outline="0" axis="axisRow" fieldPosition="0"/>
    </format>
    <format dxfId="15">
      <pivotArea dataOnly="0" labelOnly="1" fieldPosition="0">
        <references count="1">
          <reference field="1" count="0"/>
        </references>
      </pivotArea>
    </format>
    <format dxfId="14">
      <pivotArea dataOnly="0" labelOnly="1" grandRow="1" outline="0" fieldPosition="0"/>
    </format>
    <format dxfId="13">
      <pivotArea dataOnly="0" labelOnly="1" outline="0" fieldPosition="0">
        <references count="1">
          <reference field="4294967294" count="3">
            <x v="0"/>
            <x v="1"/>
            <x v="2"/>
          </reference>
        </references>
      </pivotArea>
    </format>
    <format dxfId="12">
      <pivotArea type="all" dataOnly="0" outline="0" fieldPosition="0"/>
    </format>
    <format dxfId="11">
      <pivotArea outline="0" collapsedLevelsAreSubtotals="1" fieldPosition="0"/>
    </format>
    <format dxfId="10">
      <pivotArea dataOnly="0" labelOnly="1" outline="0" fieldPosition="0">
        <references count="1">
          <reference field="4294967294" count="3">
            <x v="0"/>
            <x v="1"/>
            <x v="2"/>
          </reference>
        </references>
      </pivotArea>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outline="0" collapsedLevelsAreSubtotals="1" fieldPosition="0">
        <references count="1">
          <reference field="4294967294" count="1" selected="0">
            <x v="1"/>
          </reference>
        </references>
      </pivotArea>
    </format>
    <format dxfId="5">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A3BFD3-6C45-4148-9A63-A71F4E8CFAD5}" name="Department"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Department">
  <location ref="A76:B89" firstHeaderRow="1" firstDataRow="1" firstDataCol="1"/>
  <pivotFields count="29">
    <pivotField showAll="0"/>
    <pivotField dataField="1" showAll="0"/>
    <pivotField showAll="0"/>
    <pivotField showAll="0">
      <items count="3">
        <item x="1"/>
        <item x="0"/>
        <item t="default"/>
      </items>
    </pivotField>
    <pivotField axis="axisRow" showAll="0" sortType="ascending">
      <items count="13">
        <item x="0"/>
        <item x="3"/>
        <item x="5"/>
        <item x="2"/>
        <item x="8"/>
        <item x="10"/>
        <item x="9"/>
        <item x="11"/>
        <item x="4"/>
        <item x="1"/>
        <item x="7"/>
        <item x="6"/>
        <item t="default"/>
      </items>
      <autoSortScope>
        <pivotArea dataOnly="0" outline="0" fieldPosition="0">
          <references count="1">
            <reference field="4294967294" count="1" selected="0">
              <x v="0"/>
            </reference>
          </references>
        </pivotArea>
      </autoSortScope>
    </pivotField>
    <pivotField showAll="0"/>
    <pivotField numFmtId="14" showAll="0"/>
    <pivotField numFmtId="14" showAll="0"/>
    <pivotField numFmtId="164" showAll="0">
      <items count="711">
        <item x="5"/>
        <item x="1"/>
        <item x="4"/>
        <item x="0"/>
        <item x="3"/>
        <item x="7"/>
        <item x="20"/>
        <item x="8"/>
        <item x="9"/>
        <item x="18"/>
        <item x="10"/>
        <item x="11"/>
        <item x="12"/>
        <item x="13"/>
        <item x="14"/>
        <item x="2"/>
        <item x="29"/>
        <item x="23"/>
        <item x="15"/>
        <item x="17"/>
        <item x="6"/>
        <item x="19"/>
        <item x="44"/>
        <item x="21"/>
        <item x="22"/>
        <item x="24"/>
        <item x="35"/>
        <item x="26"/>
        <item x="55"/>
        <item x="57"/>
        <item x="40"/>
        <item x="16"/>
        <item x="27"/>
        <item x="28"/>
        <item x="30"/>
        <item x="31"/>
        <item x="39"/>
        <item x="32"/>
        <item x="33"/>
        <item x="34"/>
        <item x="37"/>
        <item x="25"/>
        <item x="46"/>
        <item x="36"/>
        <item x="38"/>
        <item x="41"/>
        <item x="42"/>
        <item x="43"/>
        <item x="62"/>
        <item x="49"/>
        <item x="51"/>
        <item x="47"/>
        <item x="56"/>
        <item x="48"/>
        <item x="70"/>
        <item x="79"/>
        <item x="52"/>
        <item x="53"/>
        <item x="58"/>
        <item x="59"/>
        <item x="45"/>
        <item x="61"/>
        <item x="77"/>
        <item x="50"/>
        <item x="64"/>
        <item x="86"/>
        <item x="54"/>
        <item x="68"/>
        <item x="69"/>
        <item x="71"/>
        <item x="60"/>
        <item x="72"/>
        <item x="73"/>
        <item x="74"/>
        <item x="76"/>
        <item x="63"/>
        <item x="78"/>
        <item x="65"/>
        <item x="80"/>
        <item x="88"/>
        <item x="66"/>
        <item x="81"/>
        <item x="103"/>
        <item x="67"/>
        <item x="82"/>
        <item x="83"/>
        <item x="85"/>
        <item x="90"/>
        <item x="87"/>
        <item x="75"/>
        <item x="89"/>
        <item x="95"/>
        <item x="101"/>
        <item x="105"/>
        <item x="96"/>
        <item x="92"/>
        <item x="93"/>
        <item x="91"/>
        <item x="94"/>
        <item x="84"/>
        <item x="98"/>
        <item x="109"/>
        <item x="99"/>
        <item x="123"/>
        <item x="100"/>
        <item x="108"/>
        <item x="102"/>
        <item x="104"/>
        <item x="113"/>
        <item x="107"/>
        <item x="97"/>
        <item x="110"/>
        <item x="111"/>
        <item x="116"/>
        <item x="112"/>
        <item x="114"/>
        <item x="115"/>
        <item x="117"/>
        <item x="130"/>
        <item x="118"/>
        <item x="119"/>
        <item x="106"/>
        <item x="129"/>
        <item x="128"/>
        <item x="121"/>
        <item x="132"/>
        <item x="122"/>
        <item x="143"/>
        <item x="124"/>
        <item x="133"/>
        <item x="147"/>
        <item x="125"/>
        <item x="120"/>
        <item x="144"/>
        <item x="127"/>
        <item x="131"/>
        <item x="146"/>
        <item x="134"/>
        <item x="135"/>
        <item x="136"/>
        <item x="137"/>
        <item x="138"/>
        <item x="139"/>
        <item x="140"/>
        <item x="156"/>
        <item x="141"/>
        <item x="142"/>
        <item x="172"/>
        <item x="126"/>
        <item x="145"/>
        <item x="152"/>
        <item x="148"/>
        <item x="168"/>
        <item x="155"/>
        <item x="154"/>
        <item x="164"/>
        <item x="150"/>
        <item x="151"/>
        <item x="163"/>
        <item x="153"/>
        <item x="158"/>
        <item x="185"/>
        <item x="159"/>
        <item x="160"/>
        <item x="171"/>
        <item x="161"/>
        <item x="165"/>
        <item x="149"/>
        <item x="166"/>
        <item x="169"/>
        <item x="189"/>
        <item x="162"/>
        <item x="167"/>
        <item x="173"/>
        <item x="157"/>
        <item x="176"/>
        <item x="177"/>
        <item x="178"/>
        <item x="179"/>
        <item x="180"/>
        <item x="187"/>
        <item x="182"/>
        <item x="183"/>
        <item x="184"/>
        <item x="203"/>
        <item x="207"/>
        <item x="170"/>
        <item x="190"/>
        <item x="210"/>
        <item x="201"/>
        <item x="191"/>
        <item x="217"/>
        <item x="218"/>
        <item x="174"/>
        <item x="175"/>
        <item x="192"/>
        <item x="194"/>
        <item x="193"/>
        <item x="195"/>
        <item x="181"/>
        <item x="197"/>
        <item x="198"/>
        <item x="199"/>
        <item x="200"/>
        <item x="186"/>
        <item x="188"/>
        <item x="212"/>
        <item x="202"/>
        <item x="205"/>
        <item x="208"/>
        <item x="209"/>
        <item x="196"/>
        <item x="211"/>
        <item x="215"/>
        <item x="204"/>
        <item x="213"/>
        <item x="214"/>
        <item x="216"/>
        <item x="219"/>
        <item x="206"/>
        <item x="221"/>
        <item x="223"/>
        <item x="237"/>
        <item x="234"/>
        <item x="224"/>
        <item x="225"/>
        <item x="226"/>
        <item x="227"/>
        <item x="229"/>
        <item x="230"/>
        <item x="232"/>
        <item x="220"/>
        <item x="233"/>
        <item x="244"/>
        <item x="236"/>
        <item x="222"/>
        <item x="243"/>
        <item x="239"/>
        <item x="240"/>
        <item x="247"/>
        <item x="241"/>
        <item x="252"/>
        <item x="228"/>
        <item x="242"/>
        <item x="231"/>
        <item x="246"/>
        <item x="235"/>
        <item x="248"/>
        <item x="249"/>
        <item x="267"/>
        <item x="238"/>
        <item x="250"/>
        <item x="251"/>
        <item x="261"/>
        <item x="259"/>
        <item x="256"/>
        <item x="254"/>
        <item x="245"/>
        <item x="257"/>
        <item x="274"/>
        <item x="258"/>
        <item x="262"/>
        <item x="255"/>
        <item x="260"/>
        <item x="269"/>
        <item x="264"/>
        <item x="263"/>
        <item x="265"/>
        <item x="266"/>
        <item x="271"/>
        <item x="253"/>
        <item x="272"/>
        <item x="273"/>
        <item x="292"/>
        <item x="278"/>
        <item x="282"/>
        <item x="288"/>
        <item x="291"/>
        <item x="286"/>
        <item x="268"/>
        <item x="281"/>
        <item x="277"/>
        <item x="270"/>
        <item x="279"/>
        <item x="276"/>
        <item x="283"/>
        <item x="284"/>
        <item x="285"/>
        <item x="287"/>
        <item x="289"/>
        <item x="275"/>
        <item x="297"/>
        <item x="299"/>
        <item x="293"/>
        <item x="295"/>
        <item x="302"/>
        <item x="294"/>
        <item x="296"/>
        <item x="280"/>
        <item x="323"/>
        <item x="306"/>
        <item x="290"/>
        <item x="304"/>
        <item x="300"/>
        <item x="308"/>
        <item x="301"/>
        <item x="309"/>
        <item x="303"/>
        <item x="319"/>
        <item x="298"/>
        <item x="327"/>
        <item x="305"/>
        <item x="314"/>
        <item x="311"/>
        <item x="310"/>
        <item x="326"/>
        <item x="321"/>
        <item x="328"/>
        <item x="313"/>
        <item x="315"/>
        <item x="316"/>
        <item x="317"/>
        <item x="322"/>
        <item x="318"/>
        <item x="312"/>
        <item x="324"/>
        <item x="307"/>
        <item x="325"/>
        <item x="329"/>
        <item x="348"/>
        <item x="332"/>
        <item x="320"/>
        <item x="341"/>
        <item x="331"/>
        <item x="338"/>
        <item x="333"/>
        <item x="334"/>
        <item x="335"/>
        <item x="356"/>
        <item x="336"/>
        <item x="337"/>
        <item x="349"/>
        <item x="361"/>
        <item x="339"/>
        <item x="363"/>
        <item x="330"/>
        <item x="342"/>
        <item x="343"/>
        <item x="354"/>
        <item x="345"/>
        <item x="347"/>
        <item x="351"/>
        <item x="357"/>
        <item x="340"/>
        <item x="352"/>
        <item x="350"/>
        <item x="355"/>
        <item x="344"/>
        <item x="368"/>
        <item x="346"/>
        <item x="359"/>
        <item x="370"/>
        <item x="360"/>
        <item x="367"/>
        <item x="362"/>
        <item x="381"/>
        <item x="378"/>
        <item x="364"/>
        <item x="353"/>
        <item x="366"/>
        <item x="375"/>
        <item x="373"/>
        <item x="383"/>
        <item x="371"/>
        <item x="358"/>
        <item x="390"/>
        <item x="380"/>
        <item x="379"/>
        <item x="374"/>
        <item x="365"/>
        <item x="369"/>
        <item x="376"/>
        <item x="382"/>
        <item x="372"/>
        <item x="391"/>
        <item x="385"/>
        <item x="387"/>
        <item x="395"/>
        <item x="392"/>
        <item x="388"/>
        <item x="389"/>
        <item x="400"/>
        <item x="377"/>
        <item x="384"/>
        <item x="393"/>
        <item x="394"/>
        <item x="386"/>
        <item x="398"/>
        <item x="396"/>
        <item x="416"/>
        <item x="397"/>
        <item x="404"/>
        <item x="399"/>
        <item x="412"/>
        <item x="407"/>
        <item x="401"/>
        <item x="402"/>
        <item x="408"/>
        <item x="409"/>
        <item x="403"/>
        <item x="405"/>
        <item x="406"/>
        <item x="410"/>
        <item x="419"/>
        <item x="411"/>
        <item x="413"/>
        <item x="420"/>
        <item x="415"/>
        <item x="423"/>
        <item x="427"/>
        <item x="422"/>
        <item x="429"/>
        <item x="417"/>
        <item x="418"/>
        <item x="445"/>
        <item x="447"/>
        <item x="431"/>
        <item x="414"/>
        <item x="421"/>
        <item x="425"/>
        <item x="452"/>
        <item x="439"/>
        <item x="426"/>
        <item x="428"/>
        <item x="430"/>
        <item x="432"/>
        <item x="433"/>
        <item x="435"/>
        <item x="436"/>
        <item x="438"/>
        <item x="440"/>
        <item x="424"/>
        <item x="437"/>
        <item x="441"/>
        <item x="456"/>
        <item x="450"/>
        <item x="443"/>
        <item x="449"/>
        <item x="444"/>
        <item x="434"/>
        <item x="453"/>
        <item x="460"/>
        <item x="454"/>
        <item x="474"/>
        <item x="442"/>
        <item x="455"/>
        <item x="462"/>
        <item x="457"/>
        <item x="463"/>
        <item x="446"/>
        <item x="448"/>
        <item x="472"/>
        <item x="458"/>
        <item x="461"/>
        <item x="451"/>
        <item x="459"/>
        <item x="466"/>
        <item x="464"/>
        <item x="473"/>
        <item x="476"/>
        <item x="485"/>
        <item x="475"/>
        <item x="467"/>
        <item x="470"/>
        <item x="471"/>
        <item x="481"/>
        <item x="492"/>
        <item x="480"/>
        <item x="477"/>
        <item x="478"/>
        <item x="487"/>
        <item x="465"/>
        <item x="479"/>
        <item x="468"/>
        <item x="469"/>
        <item x="503"/>
        <item x="488"/>
        <item x="482"/>
        <item x="483"/>
        <item x="506"/>
        <item x="499"/>
        <item x="501"/>
        <item x="493"/>
        <item x="486"/>
        <item x="497"/>
        <item x="489"/>
        <item x="491"/>
        <item x="494"/>
        <item x="495"/>
        <item x="496"/>
        <item x="484"/>
        <item x="490"/>
        <item x="502"/>
        <item x="504"/>
        <item x="505"/>
        <item x="498"/>
        <item x="500"/>
        <item x="507"/>
        <item x="511"/>
        <item x="512"/>
        <item x="515"/>
        <item x="510"/>
        <item x="513"/>
        <item x="526"/>
        <item x="514"/>
        <item x="527"/>
        <item x="508"/>
        <item x="509"/>
        <item x="516"/>
        <item x="517"/>
        <item x="518"/>
        <item x="525"/>
        <item x="521"/>
        <item x="520"/>
        <item x="522"/>
        <item x="530"/>
        <item x="523"/>
        <item x="524"/>
        <item x="543"/>
        <item x="519"/>
        <item x="532"/>
        <item x="528"/>
        <item x="529"/>
        <item x="537"/>
        <item x="531"/>
        <item x="544"/>
        <item x="534"/>
        <item x="533"/>
        <item x="535"/>
        <item x="536"/>
        <item x="547"/>
        <item x="538"/>
        <item x="545"/>
        <item x="539"/>
        <item x="540"/>
        <item x="541"/>
        <item x="555"/>
        <item x="552"/>
        <item x="542"/>
        <item x="550"/>
        <item x="546"/>
        <item x="554"/>
        <item x="548"/>
        <item x="549"/>
        <item x="558"/>
        <item x="551"/>
        <item x="561"/>
        <item x="557"/>
        <item x="553"/>
        <item x="564"/>
        <item x="574"/>
        <item x="556"/>
        <item x="572"/>
        <item x="587"/>
        <item x="575"/>
        <item x="559"/>
        <item x="570"/>
        <item x="560"/>
        <item x="577"/>
        <item x="576"/>
        <item x="562"/>
        <item x="569"/>
        <item x="565"/>
        <item x="567"/>
        <item x="568"/>
        <item x="571"/>
        <item x="597"/>
        <item x="573"/>
        <item x="578"/>
        <item x="579"/>
        <item x="590"/>
        <item x="581"/>
        <item x="582"/>
        <item x="563"/>
        <item x="566"/>
        <item x="601"/>
        <item x="592"/>
        <item x="585"/>
        <item x="586"/>
        <item x="594"/>
        <item x="588"/>
        <item x="580"/>
        <item x="599"/>
        <item x="589"/>
        <item x="612"/>
        <item x="591"/>
        <item x="593"/>
        <item x="583"/>
        <item x="584"/>
        <item x="596"/>
        <item x="598"/>
        <item x="607"/>
        <item x="600"/>
        <item x="606"/>
        <item x="609"/>
        <item x="602"/>
        <item x="595"/>
        <item x="603"/>
        <item x="613"/>
        <item x="605"/>
        <item x="631"/>
        <item x="608"/>
        <item x="635"/>
        <item x="610"/>
        <item x="619"/>
        <item x="638"/>
        <item x="624"/>
        <item x="615"/>
        <item x="634"/>
        <item x="604"/>
        <item x="616"/>
        <item x="617"/>
        <item x="618"/>
        <item x="620"/>
        <item x="621"/>
        <item x="611"/>
        <item x="633"/>
        <item x="623"/>
        <item x="614"/>
        <item x="626"/>
        <item x="640"/>
        <item x="627"/>
        <item x="628"/>
        <item x="630"/>
        <item x="632"/>
        <item x="636"/>
        <item x="622"/>
        <item x="637"/>
        <item x="625"/>
        <item x="639"/>
        <item x="646"/>
        <item x="642"/>
        <item x="629"/>
        <item x="643"/>
        <item x="644"/>
        <item x="647"/>
        <item x="649"/>
        <item x="650"/>
        <item x="641"/>
        <item x="659"/>
        <item x="651"/>
        <item x="674"/>
        <item x="652"/>
        <item x="660"/>
        <item x="654"/>
        <item x="672"/>
        <item x="645"/>
        <item x="666"/>
        <item x="648"/>
        <item x="655"/>
        <item x="656"/>
        <item x="657"/>
        <item x="668"/>
        <item x="661"/>
        <item x="662"/>
        <item x="653"/>
        <item x="663"/>
        <item x="665"/>
        <item x="664"/>
        <item x="667"/>
        <item x="669"/>
        <item x="670"/>
        <item x="658"/>
        <item x="671"/>
        <item x="682"/>
        <item x="675"/>
        <item x="676"/>
        <item x="677"/>
        <item x="678"/>
        <item x="685"/>
        <item x="679"/>
        <item x="681"/>
        <item x="703"/>
        <item x="683"/>
        <item x="684"/>
        <item x="673"/>
        <item x="686"/>
        <item x="693"/>
        <item x="692"/>
        <item x="694"/>
        <item x="680"/>
        <item x="689"/>
        <item x="690"/>
        <item x="704"/>
        <item x="691"/>
        <item x="695"/>
        <item x="709"/>
        <item x="697"/>
        <item x="687"/>
        <item x="698"/>
        <item x="699"/>
        <item x="688"/>
        <item x="700"/>
        <item x="701"/>
        <item x="705"/>
        <item x="696"/>
        <item x="706"/>
        <item x="707"/>
        <item x="702"/>
        <item x="708"/>
        <item t="default"/>
      </items>
    </pivotField>
    <pivotField showAll="0"/>
    <pivotField numFmtId="1" showAll="0"/>
    <pivotField showAll="0">
      <items count="3">
        <item x="1"/>
        <item x="0"/>
        <item t="default"/>
      </items>
    </pivotField>
    <pivotField showAll="0"/>
    <pivotField numFmtId="1" showAll="0"/>
    <pivotField numFmtId="1" showAll="0"/>
    <pivotField showAll="0"/>
    <pivotField showAll="0"/>
    <pivotField showAll="0"/>
    <pivotField showAll="0"/>
    <pivotField numFmtId="2" showAll="0"/>
    <pivotField showAll="0"/>
    <pivotField showAll="0"/>
    <pivotField numFmtId="14" showAll="0"/>
    <pivotField numFmtId="14" showAll="0"/>
    <pivotField showAll="0"/>
    <pivotField showAll="0"/>
    <pivotField showAll="0"/>
    <pivotField showAll="0">
      <items count="4">
        <item x="1"/>
        <item x="0"/>
        <item x="2"/>
        <item t="default"/>
      </items>
    </pivotField>
    <pivotField showAll="0"/>
  </pivotFields>
  <rowFields count="1">
    <field x="4"/>
  </rowFields>
  <rowItems count="13">
    <i>
      <x v="7"/>
    </i>
    <i>
      <x/>
    </i>
    <i>
      <x v="4"/>
    </i>
    <i>
      <x v="5"/>
    </i>
    <i>
      <x v="8"/>
    </i>
    <i>
      <x v="6"/>
    </i>
    <i>
      <x v="9"/>
    </i>
    <i>
      <x v="2"/>
    </i>
    <i>
      <x v="11"/>
    </i>
    <i>
      <x v="10"/>
    </i>
    <i>
      <x v="1"/>
    </i>
    <i>
      <x v="3"/>
    </i>
    <i t="grand">
      <x/>
    </i>
  </rowItems>
  <colItems count="1">
    <i/>
  </colItems>
  <dataFields count="1">
    <dataField name="Count of EmployeeID" fld="1" subtotal="count" showDataAs="percentOfTotal" baseField="0" baseItem="0" numFmtId="10"/>
  </dataFields>
  <formats count="13">
    <format dxfId="31">
      <pivotArea type="all" dataOnly="0" outline="0" fieldPosition="0"/>
    </format>
    <format dxfId="30">
      <pivotArea outline="0" collapsedLevelsAreSubtotals="1" fieldPosition="0"/>
    </format>
    <format dxfId="29">
      <pivotArea field="4" type="button" dataOnly="0" labelOnly="1" outline="0" axis="axisRow" fieldPosition="0"/>
    </format>
    <format dxfId="28">
      <pivotArea dataOnly="0" labelOnly="1" fieldPosition="0">
        <references count="1">
          <reference field="4" count="0"/>
        </references>
      </pivotArea>
    </format>
    <format dxfId="27">
      <pivotArea dataOnly="0" labelOnly="1" grandRow="1" outline="0"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dataOnly="0" labelOnly="1" outline="0" axis="axisValues" fieldPosition="0"/>
    </format>
    <format dxfId="22">
      <pivotArea field="4" type="button" dataOnly="0" labelOnly="1" outline="0" axis="axisRow" fieldPosition="0"/>
    </format>
    <format dxfId="21">
      <pivotArea dataOnly="0" labelOnly="1" fieldPosition="0">
        <references count="1">
          <reference field="4" count="0"/>
        </references>
      </pivotArea>
    </format>
    <format dxfId="20">
      <pivotArea dataOnly="0" labelOnly="1" grandRow="1" outline="0" fieldPosition="0"/>
    </format>
    <format dxfId="19">
      <pivotArea outline="0" fieldPosition="0">
        <references count="1">
          <reference field="4294967294" count="1">
            <x v="0"/>
          </reference>
        </references>
      </pivotArea>
    </format>
  </format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F20E42-A463-460D-84AC-60BA4D19C48A}" name="Regretabble_KPI" cacheId="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13:D27" firstHeaderRow="1" firstDataRow="2" firstDataCol="1"/>
  <pivotFields count="29">
    <pivotField showAll="0"/>
    <pivotField showAll="0"/>
    <pivotField showAll="0"/>
    <pivotField axis="axisCol" showAll="0">
      <items count="3">
        <item x="1"/>
        <item x="0"/>
        <item t="default"/>
      </items>
    </pivotField>
    <pivotField axis="axisRow" showAll="0">
      <items count="13">
        <item x="0"/>
        <item x="3"/>
        <item x="5"/>
        <item x="2"/>
        <item x="8"/>
        <item x="10"/>
        <item x="9"/>
        <item x="11"/>
        <item x="4"/>
        <item x="1"/>
        <item x="7"/>
        <item x="6"/>
        <item t="default"/>
      </items>
    </pivotField>
    <pivotField showAll="0"/>
    <pivotField numFmtId="14" showAll="0"/>
    <pivotField numFmtId="14" showAll="0"/>
    <pivotField numFmtId="164" showAll="0">
      <items count="711">
        <item x="5"/>
        <item x="1"/>
        <item x="4"/>
        <item x="0"/>
        <item x="3"/>
        <item x="7"/>
        <item x="20"/>
        <item x="8"/>
        <item x="9"/>
        <item x="18"/>
        <item x="10"/>
        <item x="11"/>
        <item x="12"/>
        <item x="13"/>
        <item x="14"/>
        <item x="2"/>
        <item x="29"/>
        <item x="23"/>
        <item x="15"/>
        <item x="17"/>
        <item x="6"/>
        <item x="19"/>
        <item x="44"/>
        <item x="21"/>
        <item x="22"/>
        <item x="24"/>
        <item x="35"/>
        <item x="26"/>
        <item x="55"/>
        <item x="57"/>
        <item x="40"/>
        <item x="16"/>
        <item x="27"/>
        <item x="28"/>
        <item x="30"/>
        <item x="31"/>
        <item x="39"/>
        <item x="32"/>
        <item x="33"/>
        <item x="34"/>
        <item x="37"/>
        <item x="25"/>
        <item x="46"/>
        <item x="36"/>
        <item x="38"/>
        <item x="41"/>
        <item x="42"/>
        <item x="43"/>
        <item x="62"/>
        <item x="49"/>
        <item x="51"/>
        <item x="47"/>
        <item x="56"/>
        <item x="48"/>
        <item x="70"/>
        <item x="79"/>
        <item x="52"/>
        <item x="53"/>
        <item x="58"/>
        <item x="59"/>
        <item x="45"/>
        <item x="61"/>
        <item x="77"/>
        <item x="50"/>
        <item x="64"/>
        <item x="86"/>
        <item x="54"/>
        <item x="68"/>
        <item x="69"/>
        <item x="71"/>
        <item x="60"/>
        <item x="72"/>
        <item x="73"/>
        <item x="74"/>
        <item x="76"/>
        <item x="63"/>
        <item x="78"/>
        <item x="65"/>
        <item x="80"/>
        <item x="88"/>
        <item x="66"/>
        <item x="81"/>
        <item x="103"/>
        <item x="67"/>
        <item x="82"/>
        <item x="83"/>
        <item x="85"/>
        <item x="90"/>
        <item x="87"/>
        <item x="75"/>
        <item x="89"/>
        <item x="95"/>
        <item x="101"/>
        <item x="105"/>
        <item x="96"/>
        <item x="92"/>
        <item x="93"/>
        <item x="91"/>
        <item x="94"/>
        <item x="84"/>
        <item x="98"/>
        <item x="109"/>
        <item x="99"/>
        <item x="123"/>
        <item x="100"/>
        <item x="108"/>
        <item x="102"/>
        <item x="104"/>
        <item x="113"/>
        <item x="107"/>
        <item x="97"/>
        <item x="110"/>
        <item x="111"/>
        <item x="116"/>
        <item x="112"/>
        <item x="114"/>
        <item x="115"/>
        <item x="117"/>
        <item x="130"/>
        <item x="118"/>
        <item x="119"/>
        <item x="106"/>
        <item x="129"/>
        <item x="128"/>
        <item x="121"/>
        <item x="132"/>
        <item x="122"/>
        <item x="143"/>
        <item x="124"/>
        <item x="133"/>
        <item x="147"/>
        <item x="125"/>
        <item x="120"/>
        <item x="144"/>
        <item x="127"/>
        <item x="131"/>
        <item x="146"/>
        <item x="134"/>
        <item x="135"/>
        <item x="136"/>
        <item x="137"/>
        <item x="138"/>
        <item x="139"/>
        <item x="140"/>
        <item x="156"/>
        <item x="141"/>
        <item x="142"/>
        <item x="172"/>
        <item x="126"/>
        <item x="145"/>
        <item x="152"/>
        <item x="148"/>
        <item x="168"/>
        <item x="155"/>
        <item x="154"/>
        <item x="164"/>
        <item x="150"/>
        <item x="151"/>
        <item x="163"/>
        <item x="153"/>
        <item x="158"/>
        <item x="185"/>
        <item x="159"/>
        <item x="160"/>
        <item x="171"/>
        <item x="161"/>
        <item x="165"/>
        <item x="149"/>
        <item x="166"/>
        <item x="169"/>
        <item x="189"/>
        <item x="162"/>
        <item x="167"/>
        <item x="173"/>
        <item x="157"/>
        <item x="176"/>
        <item x="177"/>
        <item x="178"/>
        <item x="179"/>
        <item x="180"/>
        <item x="187"/>
        <item x="182"/>
        <item x="183"/>
        <item x="184"/>
        <item x="203"/>
        <item x="207"/>
        <item x="170"/>
        <item x="190"/>
        <item x="210"/>
        <item x="201"/>
        <item x="191"/>
        <item x="217"/>
        <item x="218"/>
        <item x="174"/>
        <item x="175"/>
        <item x="192"/>
        <item x="194"/>
        <item x="193"/>
        <item x="195"/>
        <item x="181"/>
        <item x="197"/>
        <item x="198"/>
        <item x="199"/>
        <item x="200"/>
        <item x="186"/>
        <item x="188"/>
        <item x="212"/>
        <item x="202"/>
        <item x="205"/>
        <item x="208"/>
        <item x="209"/>
        <item x="196"/>
        <item x="211"/>
        <item x="215"/>
        <item x="204"/>
        <item x="213"/>
        <item x="214"/>
        <item x="216"/>
        <item x="219"/>
        <item x="206"/>
        <item x="221"/>
        <item x="223"/>
        <item x="237"/>
        <item x="234"/>
        <item x="224"/>
        <item x="225"/>
        <item x="226"/>
        <item x="227"/>
        <item x="229"/>
        <item x="230"/>
        <item x="232"/>
        <item x="220"/>
        <item x="233"/>
        <item x="244"/>
        <item x="236"/>
        <item x="222"/>
        <item x="243"/>
        <item x="239"/>
        <item x="240"/>
        <item x="247"/>
        <item x="241"/>
        <item x="252"/>
        <item x="228"/>
        <item x="242"/>
        <item x="231"/>
        <item x="246"/>
        <item x="235"/>
        <item x="248"/>
        <item x="249"/>
        <item x="267"/>
        <item x="238"/>
        <item x="250"/>
        <item x="251"/>
        <item x="261"/>
        <item x="259"/>
        <item x="256"/>
        <item x="254"/>
        <item x="245"/>
        <item x="257"/>
        <item x="274"/>
        <item x="258"/>
        <item x="262"/>
        <item x="255"/>
        <item x="260"/>
        <item x="269"/>
        <item x="264"/>
        <item x="263"/>
        <item x="265"/>
        <item x="266"/>
        <item x="271"/>
        <item x="253"/>
        <item x="272"/>
        <item x="273"/>
        <item x="292"/>
        <item x="278"/>
        <item x="282"/>
        <item x="288"/>
        <item x="291"/>
        <item x="286"/>
        <item x="268"/>
        <item x="281"/>
        <item x="277"/>
        <item x="270"/>
        <item x="279"/>
        <item x="276"/>
        <item x="283"/>
        <item x="284"/>
        <item x="285"/>
        <item x="287"/>
        <item x="289"/>
        <item x="275"/>
        <item x="297"/>
        <item x="299"/>
        <item x="293"/>
        <item x="295"/>
        <item x="302"/>
        <item x="294"/>
        <item x="296"/>
        <item x="280"/>
        <item x="323"/>
        <item x="306"/>
        <item x="290"/>
        <item x="304"/>
        <item x="300"/>
        <item x="308"/>
        <item x="301"/>
        <item x="309"/>
        <item x="303"/>
        <item x="319"/>
        <item x="298"/>
        <item x="327"/>
        <item x="305"/>
        <item x="314"/>
        <item x="311"/>
        <item x="310"/>
        <item x="326"/>
        <item x="321"/>
        <item x="328"/>
        <item x="313"/>
        <item x="315"/>
        <item x="316"/>
        <item x="317"/>
        <item x="322"/>
        <item x="318"/>
        <item x="312"/>
        <item x="324"/>
        <item x="307"/>
        <item x="325"/>
        <item x="329"/>
        <item x="348"/>
        <item x="332"/>
        <item x="320"/>
        <item x="341"/>
        <item x="331"/>
        <item x="338"/>
        <item x="333"/>
        <item x="334"/>
        <item x="335"/>
        <item x="356"/>
        <item x="336"/>
        <item x="337"/>
        <item x="349"/>
        <item x="361"/>
        <item x="339"/>
        <item x="363"/>
        <item x="330"/>
        <item x="342"/>
        <item x="343"/>
        <item x="354"/>
        <item x="345"/>
        <item x="347"/>
        <item x="351"/>
        <item x="357"/>
        <item x="340"/>
        <item x="352"/>
        <item x="350"/>
        <item x="355"/>
        <item x="344"/>
        <item x="368"/>
        <item x="346"/>
        <item x="359"/>
        <item x="370"/>
        <item x="360"/>
        <item x="367"/>
        <item x="362"/>
        <item x="381"/>
        <item x="378"/>
        <item x="364"/>
        <item x="353"/>
        <item x="366"/>
        <item x="375"/>
        <item x="373"/>
        <item x="383"/>
        <item x="371"/>
        <item x="358"/>
        <item x="390"/>
        <item x="380"/>
        <item x="379"/>
        <item x="374"/>
        <item x="365"/>
        <item x="369"/>
        <item x="376"/>
        <item x="382"/>
        <item x="372"/>
        <item x="391"/>
        <item x="385"/>
        <item x="387"/>
        <item x="395"/>
        <item x="392"/>
        <item x="388"/>
        <item x="389"/>
        <item x="400"/>
        <item x="377"/>
        <item x="384"/>
        <item x="393"/>
        <item x="394"/>
        <item x="386"/>
        <item x="398"/>
        <item x="396"/>
        <item x="416"/>
        <item x="397"/>
        <item x="404"/>
        <item x="399"/>
        <item x="412"/>
        <item x="407"/>
        <item x="401"/>
        <item x="402"/>
        <item x="408"/>
        <item x="409"/>
        <item x="403"/>
        <item x="405"/>
        <item x="406"/>
        <item x="410"/>
        <item x="419"/>
        <item x="411"/>
        <item x="413"/>
        <item x="420"/>
        <item x="415"/>
        <item x="423"/>
        <item x="427"/>
        <item x="422"/>
        <item x="429"/>
        <item x="417"/>
        <item x="418"/>
        <item x="445"/>
        <item x="447"/>
        <item x="431"/>
        <item x="414"/>
        <item x="421"/>
        <item x="425"/>
        <item x="452"/>
        <item x="439"/>
        <item x="426"/>
        <item x="428"/>
        <item x="430"/>
        <item x="432"/>
        <item x="433"/>
        <item x="435"/>
        <item x="436"/>
        <item x="438"/>
        <item x="440"/>
        <item x="424"/>
        <item x="437"/>
        <item x="441"/>
        <item x="456"/>
        <item x="450"/>
        <item x="443"/>
        <item x="449"/>
        <item x="444"/>
        <item x="434"/>
        <item x="453"/>
        <item x="460"/>
        <item x="454"/>
        <item x="474"/>
        <item x="442"/>
        <item x="455"/>
        <item x="462"/>
        <item x="457"/>
        <item x="463"/>
        <item x="446"/>
        <item x="448"/>
        <item x="472"/>
        <item x="458"/>
        <item x="461"/>
        <item x="451"/>
        <item x="459"/>
        <item x="466"/>
        <item x="464"/>
        <item x="473"/>
        <item x="476"/>
        <item x="485"/>
        <item x="475"/>
        <item x="467"/>
        <item x="470"/>
        <item x="471"/>
        <item x="481"/>
        <item x="492"/>
        <item x="480"/>
        <item x="477"/>
        <item x="478"/>
        <item x="487"/>
        <item x="465"/>
        <item x="479"/>
        <item x="468"/>
        <item x="469"/>
        <item x="503"/>
        <item x="488"/>
        <item x="482"/>
        <item x="483"/>
        <item x="506"/>
        <item x="499"/>
        <item x="501"/>
        <item x="493"/>
        <item x="486"/>
        <item x="497"/>
        <item x="489"/>
        <item x="491"/>
        <item x="494"/>
        <item x="495"/>
        <item x="496"/>
        <item x="484"/>
        <item x="490"/>
        <item x="502"/>
        <item x="504"/>
        <item x="505"/>
        <item x="498"/>
        <item x="500"/>
        <item x="507"/>
        <item x="511"/>
        <item x="512"/>
        <item x="515"/>
        <item x="510"/>
        <item x="513"/>
        <item x="526"/>
        <item x="514"/>
        <item x="527"/>
        <item x="508"/>
        <item x="509"/>
        <item x="516"/>
        <item x="517"/>
        <item x="518"/>
        <item x="525"/>
        <item x="521"/>
        <item x="520"/>
        <item x="522"/>
        <item x="530"/>
        <item x="523"/>
        <item x="524"/>
        <item x="543"/>
        <item x="519"/>
        <item x="532"/>
        <item x="528"/>
        <item x="529"/>
        <item x="537"/>
        <item x="531"/>
        <item x="544"/>
        <item x="534"/>
        <item x="533"/>
        <item x="535"/>
        <item x="536"/>
        <item x="547"/>
        <item x="538"/>
        <item x="545"/>
        <item x="539"/>
        <item x="540"/>
        <item x="541"/>
        <item x="555"/>
        <item x="552"/>
        <item x="542"/>
        <item x="550"/>
        <item x="546"/>
        <item x="554"/>
        <item x="548"/>
        <item x="549"/>
        <item x="558"/>
        <item x="551"/>
        <item x="561"/>
        <item x="557"/>
        <item x="553"/>
        <item x="564"/>
        <item x="574"/>
        <item x="556"/>
        <item x="572"/>
        <item x="587"/>
        <item x="575"/>
        <item x="559"/>
        <item x="570"/>
        <item x="560"/>
        <item x="577"/>
        <item x="576"/>
        <item x="562"/>
        <item x="569"/>
        <item x="565"/>
        <item x="567"/>
        <item x="568"/>
        <item x="571"/>
        <item x="597"/>
        <item x="573"/>
        <item x="578"/>
        <item x="579"/>
        <item x="590"/>
        <item x="581"/>
        <item x="582"/>
        <item x="563"/>
        <item x="566"/>
        <item x="601"/>
        <item x="592"/>
        <item x="585"/>
        <item x="586"/>
        <item x="594"/>
        <item x="588"/>
        <item x="580"/>
        <item x="599"/>
        <item x="589"/>
        <item x="612"/>
        <item x="591"/>
        <item x="593"/>
        <item x="583"/>
        <item x="584"/>
        <item x="596"/>
        <item x="598"/>
        <item x="607"/>
        <item x="600"/>
        <item x="606"/>
        <item x="609"/>
        <item x="602"/>
        <item x="595"/>
        <item x="603"/>
        <item x="613"/>
        <item x="605"/>
        <item x="631"/>
        <item x="608"/>
        <item x="635"/>
        <item x="610"/>
        <item x="619"/>
        <item x="638"/>
        <item x="624"/>
        <item x="615"/>
        <item x="634"/>
        <item x="604"/>
        <item x="616"/>
        <item x="617"/>
        <item x="618"/>
        <item x="620"/>
        <item x="621"/>
        <item x="611"/>
        <item x="633"/>
        <item x="623"/>
        <item x="614"/>
        <item x="626"/>
        <item x="640"/>
        <item x="627"/>
        <item x="628"/>
        <item x="630"/>
        <item x="632"/>
        <item x="636"/>
        <item x="622"/>
        <item x="637"/>
        <item x="625"/>
        <item x="639"/>
        <item x="646"/>
        <item x="642"/>
        <item x="629"/>
        <item x="643"/>
        <item x="644"/>
        <item x="647"/>
        <item x="649"/>
        <item x="650"/>
        <item x="641"/>
        <item x="659"/>
        <item x="651"/>
        <item x="674"/>
        <item x="652"/>
        <item x="660"/>
        <item x="654"/>
        <item x="672"/>
        <item x="645"/>
        <item x="666"/>
        <item x="648"/>
        <item x="655"/>
        <item x="656"/>
        <item x="657"/>
        <item x="668"/>
        <item x="661"/>
        <item x="662"/>
        <item x="653"/>
        <item x="663"/>
        <item x="665"/>
        <item x="664"/>
        <item x="667"/>
        <item x="669"/>
        <item x="670"/>
        <item x="658"/>
        <item x="671"/>
        <item x="682"/>
        <item x="675"/>
        <item x="676"/>
        <item x="677"/>
        <item x="678"/>
        <item x="685"/>
        <item x="679"/>
        <item x="681"/>
        <item x="703"/>
        <item x="683"/>
        <item x="684"/>
        <item x="673"/>
        <item x="686"/>
        <item x="693"/>
        <item x="692"/>
        <item x="694"/>
        <item x="680"/>
        <item x="689"/>
        <item x="690"/>
        <item x="704"/>
        <item x="691"/>
        <item x="695"/>
        <item x="709"/>
        <item x="697"/>
        <item x="687"/>
        <item x="698"/>
        <item x="699"/>
        <item x="688"/>
        <item x="700"/>
        <item x="701"/>
        <item x="705"/>
        <item x="696"/>
        <item x="706"/>
        <item x="707"/>
        <item x="702"/>
        <item x="708"/>
        <item t="default"/>
      </items>
    </pivotField>
    <pivotField showAll="0"/>
    <pivotField numFmtId="1" showAll="0"/>
    <pivotField showAll="0">
      <items count="3">
        <item x="1"/>
        <item x="0"/>
        <item t="default"/>
      </items>
    </pivotField>
    <pivotField showAll="0"/>
    <pivotField dataField="1" numFmtId="1" showAll="0"/>
    <pivotField numFmtId="1" showAll="0"/>
    <pivotField showAll="0"/>
    <pivotField showAll="0"/>
    <pivotField showAll="0"/>
    <pivotField showAll="0"/>
    <pivotField numFmtId="2" showAll="0"/>
    <pivotField showAll="0"/>
    <pivotField showAll="0"/>
    <pivotField numFmtId="14" showAll="0"/>
    <pivotField numFmtId="14" showAll="0"/>
    <pivotField showAll="0"/>
    <pivotField showAll="0"/>
    <pivotField showAll="0"/>
    <pivotField showAll="0">
      <items count="4">
        <item x="1"/>
        <item x="0"/>
        <item x="2"/>
        <item t="default"/>
      </items>
    </pivotField>
    <pivotField showAll="0"/>
  </pivotFields>
  <rowFields count="1">
    <field x="4"/>
  </rowFields>
  <rowItems count="13">
    <i>
      <x/>
    </i>
    <i>
      <x v="1"/>
    </i>
    <i>
      <x v="2"/>
    </i>
    <i>
      <x v="3"/>
    </i>
    <i>
      <x v="4"/>
    </i>
    <i>
      <x v="5"/>
    </i>
    <i>
      <x v="6"/>
    </i>
    <i>
      <x v="7"/>
    </i>
    <i>
      <x v="8"/>
    </i>
    <i>
      <x v="9"/>
    </i>
    <i>
      <x v="10"/>
    </i>
    <i>
      <x v="11"/>
    </i>
    <i t="grand">
      <x/>
    </i>
  </rowItems>
  <colFields count="1">
    <field x="3"/>
  </colFields>
  <colItems count="3">
    <i>
      <x/>
    </i>
    <i>
      <x v="1"/>
    </i>
    <i t="grand">
      <x/>
    </i>
  </colItems>
  <dataFields count="1">
    <dataField name="Average of RegrettableFlag" fld="13" subtotal="average" baseField="0" baseItem="0" numFmtId="10"/>
  </dataFields>
  <formats count="24">
    <format dxfId="55">
      <pivotArea outline="0" collapsedLevelsAreSubtotals="1" fieldPosition="0"/>
    </format>
    <format dxfId="54">
      <pivotArea type="all" dataOnly="0" outline="0" fieldPosition="0"/>
    </format>
    <format dxfId="53">
      <pivotArea outline="0" collapsedLevelsAreSubtotals="1" fieldPosition="0"/>
    </format>
    <format dxfId="52">
      <pivotArea type="origin" dataOnly="0" labelOnly="1" outline="0" fieldPosition="0"/>
    </format>
    <format dxfId="51">
      <pivotArea field="3" type="button" dataOnly="0" labelOnly="1" outline="0" axis="axisCol" fieldPosition="0"/>
    </format>
    <format dxfId="50">
      <pivotArea type="topRight" dataOnly="0" labelOnly="1" outline="0" fieldPosition="0"/>
    </format>
    <format dxfId="49">
      <pivotArea field="4" type="button" dataOnly="0" labelOnly="1" outline="0" axis="axisRow" fieldPosition="0"/>
    </format>
    <format dxfId="48">
      <pivotArea dataOnly="0" labelOnly="1" fieldPosition="0">
        <references count="1">
          <reference field="4" count="0"/>
        </references>
      </pivotArea>
    </format>
    <format dxfId="47">
      <pivotArea dataOnly="0" labelOnly="1" grandRow="1" outline="0" fieldPosition="0"/>
    </format>
    <format dxfId="46">
      <pivotArea dataOnly="0" labelOnly="1" fieldPosition="0">
        <references count="1">
          <reference field="3" count="0"/>
        </references>
      </pivotArea>
    </format>
    <format dxfId="45">
      <pivotArea dataOnly="0" labelOnly="1" grandCol="1" outline="0" fieldPosition="0"/>
    </format>
    <format dxfId="44">
      <pivotArea type="all" dataOnly="0" outline="0" fieldPosition="0"/>
    </format>
    <format dxfId="43">
      <pivotArea outline="0" collapsedLevelsAreSubtotals="1" fieldPosition="0"/>
    </format>
    <format dxfId="42">
      <pivotArea type="origin" dataOnly="0" labelOnly="1" outline="0" fieldPosition="0"/>
    </format>
    <format dxfId="41">
      <pivotArea field="3" type="button" dataOnly="0" labelOnly="1" outline="0" axis="axisCol" fieldPosition="0"/>
    </format>
    <format dxfId="40">
      <pivotArea type="topRight" dataOnly="0" labelOnly="1" outline="0" fieldPosition="0"/>
    </format>
    <format dxfId="39">
      <pivotArea field="4" type="button" dataOnly="0" labelOnly="1" outline="0" axis="axisRow" fieldPosition="0"/>
    </format>
    <format dxfId="38">
      <pivotArea dataOnly="0" labelOnly="1" fieldPosition="0">
        <references count="1">
          <reference field="4" count="0"/>
        </references>
      </pivotArea>
    </format>
    <format dxfId="37">
      <pivotArea dataOnly="0" labelOnly="1" grandRow="1" outline="0" fieldPosition="0"/>
    </format>
    <format dxfId="36">
      <pivotArea dataOnly="0" labelOnly="1" fieldPosition="0">
        <references count="1">
          <reference field="3" count="0"/>
        </references>
      </pivotArea>
    </format>
    <format dxfId="35">
      <pivotArea dataOnly="0" labelOnly="1" grandCol="1" outline="0" fieldPosition="0"/>
    </format>
    <format dxfId="34">
      <pivotArea outline="0" collapsedLevelsAreSubtotals="1" fieldPosition="0">
        <references count="1">
          <reference field="3" count="1" selected="0">
            <x v="1"/>
          </reference>
        </references>
      </pivotArea>
    </format>
    <format dxfId="33">
      <pivotArea type="topRight" dataOnly="0" labelOnly="1" outline="0" fieldPosition="0"/>
    </format>
    <format dxfId="32">
      <pivotArea dataOnly="0" labelOnly="1" fieldPosition="0">
        <references count="1">
          <reference field="3"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74A9ED-6F16-4EC2-B350-C9228F0BEB85}" name="TenureBand"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37:B142" firstHeaderRow="1" firstDataRow="1" firstDataCol="1"/>
  <pivotFields count="29">
    <pivotField showAll="0"/>
    <pivotField dataField="1" showAll="0"/>
    <pivotField showAll="0"/>
    <pivotField showAll="0">
      <items count="3">
        <item x="1"/>
        <item x="0"/>
        <item t="default"/>
      </items>
    </pivotField>
    <pivotField showAll="0">
      <items count="13">
        <item x="0"/>
        <item x="3"/>
        <item x="5"/>
        <item x="2"/>
        <item x="8"/>
        <item x="10"/>
        <item x="9"/>
        <item x="11"/>
        <item x="4"/>
        <item x="1"/>
        <item x="7"/>
        <item x="6"/>
        <item t="default"/>
      </items>
    </pivotField>
    <pivotField showAll="0"/>
    <pivotField numFmtId="14" showAll="0"/>
    <pivotField numFmtId="14" showAll="0"/>
    <pivotField numFmtId="164" showAll="0">
      <items count="711">
        <item x="5"/>
        <item x="1"/>
        <item x="4"/>
        <item x="0"/>
        <item x="3"/>
        <item x="7"/>
        <item x="20"/>
        <item x="8"/>
        <item x="9"/>
        <item x="18"/>
        <item x="10"/>
        <item x="11"/>
        <item x="12"/>
        <item x="13"/>
        <item x="14"/>
        <item x="2"/>
        <item x="29"/>
        <item x="23"/>
        <item x="15"/>
        <item x="17"/>
        <item x="6"/>
        <item x="19"/>
        <item x="44"/>
        <item x="21"/>
        <item x="22"/>
        <item x="24"/>
        <item x="35"/>
        <item x="26"/>
        <item x="55"/>
        <item x="57"/>
        <item x="40"/>
        <item x="16"/>
        <item x="27"/>
        <item x="28"/>
        <item x="30"/>
        <item x="31"/>
        <item x="39"/>
        <item x="32"/>
        <item x="33"/>
        <item x="34"/>
        <item x="37"/>
        <item x="25"/>
        <item x="46"/>
        <item x="36"/>
        <item x="38"/>
        <item x="41"/>
        <item x="42"/>
        <item x="43"/>
        <item x="62"/>
        <item x="49"/>
        <item x="51"/>
        <item x="47"/>
        <item x="56"/>
        <item x="48"/>
        <item x="70"/>
        <item x="79"/>
        <item x="52"/>
        <item x="53"/>
        <item x="58"/>
        <item x="59"/>
        <item x="45"/>
        <item x="61"/>
        <item x="77"/>
        <item x="50"/>
        <item x="64"/>
        <item x="86"/>
        <item x="54"/>
        <item x="68"/>
        <item x="69"/>
        <item x="71"/>
        <item x="60"/>
        <item x="72"/>
        <item x="73"/>
        <item x="74"/>
        <item x="76"/>
        <item x="63"/>
        <item x="78"/>
        <item x="65"/>
        <item x="80"/>
        <item x="88"/>
        <item x="66"/>
        <item x="81"/>
        <item x="103"/>
        <item x="67"/>
        <item x="82"/>
        <item x="83"/>
        <item x="85"/>
        <item x="90"/>
        <item x="87"/>
        <item x="75"/>
        <item x="89"/>
        <item x="95"/>
        <item x="101"/>
        <item x="105"/>
        <item x="96"/>
        <item x="92"/>
        <item x="93"/>
        <item x="91"/>
        <item x="94"/>
        <item x="84"/>
        <item x="98"/>
        <item x="109"/>
        <item x="99"/>
        <item x="123"/>
        <item x="100"/>
        <item x="108"/>
        <item x="102"/>
        <item x="104"/>
        <item x="113"/>
        <item x="107"/>
        <item x="97"/>
        <item x="110"/>
        <item x="111"/>
        <item x="116"/>
        <item x="112"/>
        <item x="114"/>
        <item x="115"/>
        <item x="117"/>
        <item x="130"/>
        <item x="118"/>
        <item x="119"/>
        <item x="106"/>
        <item x="129"/>
        <item x="128"/>
        <item x="121"/>
        <item x="132"/>
        <item x="122"/>
        <item x="143"/>
        <item x="124"/>
        <item x="133"/>
        <item x="147"/>
        <item x="125"/>
        <item x="120"/>
        <item x="144"/>
        <item x="127"/>
        <item x="131"/>
        <item x="146"/>
        <item x="134"/>
        <item x="135"/>
        <item x="136"/>
        <item x="137"/>
        <item x="138"/>
        <item x="139"/>
        <item x="140"/>
        <item x="156"/>
        <item x="141"/>
        <item x="142"/>
        <item x="172"/>
        <item x="126"/>
        <item x="145"/>
        <item x="152"/>
        <item x="148"/>
        <item x="168"/>
        <item x="155"/>
        <item x="154"/>
        <item x="164"/>
        <item x="150"/>
        <item x="151"/>
        <item x="163"/>
        <item x="153"/>
        <item x="158"/>
        <item x="185"/>
        <item x="159"/>
        <item x="160"/>
        <item x="171"/>
        <item x="161"/>
        <item x="165"/>
        <item x="149"/>
        <item x="166"/>
        <item x="169"/>
        <item x="189"/>
        <item x="162"/>
        <item x="167"/>
        <item x="173"/>
        <item x="157"/>
        <item x="176"/>
        <item x="177"/>
        <item x="178"/>
        <item x="179"/>
        <item x="180"/>
        <item x="187"/>
        <item x="182"/>
        <item x="183"/>
        <item x="184"/>
        <item x="203"/>
        <item x="207"/>
        <item x="170"/>
        <item x="190"/>
        <item x="210"/>
        <item x="201"/>
        <item x="191"/>
        <item x="217"/>
        <item x="218"/>
        <item x="174"/>
        <item x="175"/>
        <item x="192"/>
        <item x="194"/>
        <item x="193"/>
        <item x="195"/>
        <item x="181"/>
        <item x="197"/>
        <item x="198"/>
        <item x="199"/>
        <item x="200"/>
        <item x="186"/>
        <item x="188"/>
        <item x="212"/>
        <item x="202"/>
        <item x="205"/>
        <item x="208"/>
        <item x="209"/>
        <item x="196"/>
        <item x="211"/>
        <item x="215"/>
        <item x="204"/>
        <item x="213"/>
        <item x="214"/>
        <item x="216"/>
        <item x="219"/>
        <item x="206"/>
        <item x="221"/>
        <item x="223"/>
        <item x="237"/>
        <item x="234"/>
        <item x="224"/>
        <item x="225"/>
        <item x="226"/>
        <item x="227"/>
        <item x="229"/>
        <item x="230"/>
        <item x="232"/>
        <item x="220"/>
        <item x="233"/>
        <item x="244"/>
        <item x="236"/>
        <item x="222"/>
        <item x="243"/>
        <item x="239"/>
        <item x="240"/>
        <item x="247"/>
        <item x="241"/>
        <item x="252"/>
        <item x="228"/>
        <item x="242"/>
        <item x="231"/>
        <item x="246"/>
        <item x="235"/>
        <item x="248"/>
        <item x="249"/>
        <item x="267"/>
        <item x="238"/>
        <item x="250"/>
        <item x="251"/>
        <item x="261"/>
        <item x="259"/>
        <item x="256"/>
        <item x="254"/>
        <item x="245"/>
        <item x="257"/>
        <item x="274"/>
        <item x="258"/>
        <item x="262"/>
        <item x="255"/>
        <item x="260"/>
        <item x="269"/>
        <item x="264"/>
        <item x="263"/>
        <item x="265"/>
        <item x="266"/>
        <item x="271"/>
        <item x="253"/>
        <item x="272"/>
        <item x="273"/>
        <item x="292"/>
        <item x="278"/>
        <item x="282"/>
        <item x="288"/>
        <item x="291"/>
        <item x="286"/>
        <item x="268"/>
        <item x="281"/>
        <item x="277"/>
        <item x="270"/>
        <item x="279"/>
        <item x="276"/>
        <item x="283"/>
        <item x="284"/>
        <item x="285"/>
        <item x="287"/>
        <item x="289"/>
        <item x="275"/>
        <item x="297"/>
        <item x="299"/>
        <item x="293"/>
        <item x="295"/>
        <item x="302"/>
        <item x="294"/>
        <item x="296"/>
        <item x="280"/>
        <item x="323"/>
        <item x="306"/>
        <item x="290"/>
        <item x="304"/>
        <item x="300"/>
        <item x="308"/>
        <item x="301"/>
        <item x="309"/>
        <item x="303"/>
        <item x="319"/>
        <item x="298"/>
        <item x="327"/>
        <item x="305"/>
        <item x="314"/>
        <item x="311"/>
        <item x="310"/>
        <item x="326"/>
        <item x="321"/>
        <item x="328"/>
        <item x="313"/>
        <item x="315"/>
        <item x="316"/>
        <item x="317"/>
        <item x="322"/>
        <item x="318"/>
        <item x="312"/>
        <item x="324"/>
        <item x="307"/>
        <item x="325"/>
        <item x="329"/>
        <item x="348"/>
        <item x="332"/>
        <item x="320"/>
        <item x="341"/>
        <item x="331"/>
        <item x="338"/>
        <item x="333"/>
        <item x="334"/>
        <item x="335"/>
        <item x="356"/>
        <item x="336"/>
        <item x="337"/>
        <item x="349"/>
        <item x="361"/>
        <item x="339"/>
        <item x="363"/>
        <item x="330"/>
        <item x="342"/>
        <item x="343"/>
        <item x="354"/>
        <item x="345"/>
        <item x="347"/>
        <item x="351"/>
        <item x="357"/>
        <item x="340"/>
        <item x="352"/>
        <item x="350"/>
        <item x="355"/>
        <item x="344"/>
        <item x="368"/>
        <item x="346"/>
        <item x="359"/>
        <item x="370"/>
        <item x="360"/>
        <item x="367"/>
        <item x="362"/>
        <item x="381"/>
        <item x="378"/>
        <item x="364"/>
        <item x="353"/>
        <item x="366"/>
        <item x="375"/>
        <item x="373"/>
        <item x="383"/>
        <item x="371"/>
        <item x="358"/>
        <item x="390"/>
        <item x="380"/>
        <item x="379"/>
        <item x="374"/>
        <item x="365"/>
        <item x="369"/>
        <item x="376"/>
        <item x="382"/>
        <item x="372"/>
        <item x="391"/>
        <item x="385"/>
        <item x="387"/>
        <item x="395"/>
        <item x="392"/>
        <item x="388"/>
        <item x="389"/>
        <item x="400"/>
        <item x="377"/>
        <item x="384"/>
        <item x="393"/>
        <item x="394"/>
        <item x="386"/>
        <item x="398"/>
        <item x="396"/>
        <item x="416"/>
        <item x="397"/>
        <item x="404"/>
        <item x="399"/>
        <item x="412"/>
        <item x="407"/>
        <item x="401"/>
        <item x="402"/>
        <item x="408"/>
        <item x="409"/>
        <item x="403"/>
        <item x="405"/>
        <item x="406"/>
        <item x="410"/>
        <item x="419"/>
        <item x="411"/>
        <item x="413"/>
        <item x="420"/>
        <item x="415"/>
        <item x="423"/>
        <item x="427"/>
        <item x="422"/>
        <item x="429"/>
        <item x="417"/>
        <item x="418"/>
        <item x="445"/>
        <item x="447"/>
        <item x="431"/>
        <item x="414"/>
        <item x="421"/>
        <item x="425"/>
        <item x="452"/>
        <item x="439"/>
        <item x="426"/>
        <item x="428"/>
        <item x="430"/>
        <item x="432"/>
        <item x="433"/>
        <item x="435"/>
        <item x="436"/>
        <item x="438"/>
        <item x="440"/>
        <item x="424"/>
        <item x="437"/>
        <item x="441"/>
        <item x="456"/>
        <item x="450"/>
        <item x="443"/>
        <item x="449"/>
        <item x="444"/>
        <item x="434"/>
        <item x="453"/>
        <item x="460"/>
        <item x="454"/>
        <item x="474"/>
        <item x="442"/>
        <item x="455"/>
        <item x="462"/>
        <item x="457"/>
        <item x="463"/>
        <item x="446"/>
        <item x="448"/>
        <item x="472"/>
        <item x="458"/>
        <item x="461"/>
        <item x="451"/>
        <item x="459"/>
        <item x="466"/>
        <item x="464"/>
        <item x="473"/>
        <item x="476"/>
        <item x="485"/>
        <item x="475"/>
        <item x="467"/>
        <item x="470"/>
        <item x="471"/>
        <item x="481"/>
        <item x="492"/>
        <item x="480"/>
        <item x="477"/>
        <item x="478"/>
        <item x="487"/>
        <item x="465"/>
        <item x="479"/>
        <item x="468"/>
        <item x="469"/>
        <item x="503"/>
        <item x="488"/>
        <item x="482"/>
        <item x="483"/>
        <item x="506"/>
        <item x="499"/>
        <item x="501"/>
        <item x="493"/>
        <item x="486"/>
        <item x="497"/>
        <item x="489"/>
        <item x="491"/>
        <item x="494"/>
        <item x="495"/>
        <item x="496"/>
        <item x="484"/>
        <item x="490"/>
        <item x="502"/>
        <item x="504"/>
        <item x="505"/>
        <item x="498"/>
        <item x="500"/>
        <item x="507"/>
        <item x="511"/>
        <item x="512"/>
        <item x="515"/>
        <item x="510"/>
        <item x="513"/>
        <item x="526"/>
        <item x="514"/>
        <item x="527"/>
        <item x="508"/>
        <item x="509"/>
        <item x="516"/>
        <item x="517"/>
        <item x="518"/>
        <item x="525"/>
        <item x="521"/>
        <item x="520"/>
        <item x="522"/>
        <item x="530"/>
        <item x="523"/>
        <item x="524"/>
        <item x="543"/>
        <item x="519"/>
        <item x="532"/>
        <item x="528"/>
        <item x="529"/>
        <item x="537"/>
        <item x="531"/>
        <item x="544"/>
        <item x="534"/>
        <item x="533"/>
        <item x="535"/>
        <item x="536"/>
        <item x="547"/>
        <item x="538"/>
        <item x="545"/>
        <item x="539"/>
        <item x="540"/>
        <item x="541"/>
        <item x="555"/>
        <item x="552"/>
        <item x="542"/>
        <item x="550"/>
        <item x="546"/>
        <item x="554"/>
        <item x="548"/>
        <item x="549"/>
        <item x="558"/>
        <item x="551"/>
        <item x="561"/>
        <item x="557"/>
        <item x="553"/>
        <item x="564"/>
        <item x="574"/>
        <item x="556"/>
        <item x="572"/>
        <item x="587"/>
        <item x="575"/>
        <item x="559"/>
        <item x="570"/>
        <item x="560"/>
        <item x="577"/>
        <item x="576"/>
        <item x="562"/>
        <item x="569"/>
        <item x="565"/>
        <item x="567"/>
        <item x="568"/>
        <item x="571"/>
        <item x="597"/>
        <item x="573"/>
        <item x="578"/>
        <item x="579"/>
        <item x="590"/>
        <item x="581"/>
        <item x="582"/>
        <item x="563"/>
        <item x="566"/>
        <item x="601"/>
        <item x="592"/>
        <item x="585"/>
        <item x="586"/>
        <item x="594"/>
        <item x="588"/>
        <item x="580"/>
        <item x="599"/>
        <item x="589"/>
        <item x="612"/>
        <item x="591"/>
        <item x="593"/>
        <item x="583"/>
        <item x="584"/>
        <item x="596"/>
        <item x="598"/>
        <item x="607"/>
        <item x="600"/>
        <item x="606"/>
        <item x="609"/>
        <item x="602"/>
        <item x="595"/>
        <item x="603"/>
        <item x="613"/>
        <item x="605"/>
        <item x="631"/>
        <item x="608"/>
        <item x="635"/>
        <item x="610"/>
        <item x="619"/>
        <item x="638"/>
        <item x="624"/>
        <item x="615"/>
        <item x="634"/>
        <item x="604"/>
        <item x="616"/>
        <item x="617"/>
        <item x="618"/>
        <item x="620"/>
        <item x="621"/>
        <item x="611"/>
        <item x="633"/>
        <item x="623"/>
        <item x="614"/>
        <item x="626"/>
        <item x="640"/>
        <item x="627"/>
        <item x="628"/>
        <item x="630"/>
        <item x="632"/>
        <item x="636"/>
        <item x="622"/>
        <item x="637"/>
        <item x="625"/>
        <item x="639"/>
        <item x="646"/>
        <item x="642"/>
        <item x="629"/>
        <item x="643"/>
        <item x="644"/>
        <item x="647"/>
        <item x="649"/>
        <item x="650"/>
        <item x="641"/>
        <item x="659"/>
        <item x="651"/>
        <item x="674"/>
        <item x="652"/>
        <item x="660"/>
        <item x="654"/>
        <item x="672"/>
        <item x="645"/>
        <item x="666"/>
        <item x="648"/>
        <item x="655"/>
        <item x="656"/>
        <item x="657"/>
        <item x="668"/>
        <item x="661"/>
        <item x="662"/>
        <item x="653"/>
        <item x="663"/>
        <item x="665"/>
        <item x="664"/>
        <item x="667"/>
        <item x="669"/>
        <item x="670"/>
        <item x="658"/>
        <item x="671"/>
        <item x="682"/>
        <item x="675"/>
        <item x="676"/>
        <item x="677"/>
        <item x="678"/>
        <item x="685"/>
        <item x="679"/>
        <item x="681"/>
        <item x="703"/>
        <item x="683"/>
        <item x="684"/>
        <item x="673"/>
        <item x="686"/>
        <item x="693"/>
        <item x="692"/>
        <item x="694"/>
        <item x="680"/>
        <item x="689"/>
        <item x="690"/>
        <item x="704"/>
        <item x="691"/>
        <item x="695"/>
        <item x="709"/>
        <item x="697"/>
        <item x="687"/>
        <item x="698"/>
        <item x="699"/>
        <item x="688"/>
        <item x="700"/>
        <item x="701"/>
        <item x="705"/>
        <item x="696"/>
        <item x="706"/>
        <item x="707"/>
        <item x="702"/>
        <item x="708"/>
        <item t="default"/>
      </items>
    </pivotField>
    <pivotField showAll="0"/>
    <pivotField numFmtId="1" showAll="0"/>
    <pivotField showAll="0">
      <items count="3">
        <item x="1"/>
        <item x="0"/>
        <item t="default"/>
      </items>
    </pivotField>
    <pivotField showAll="0"/>
    <pivotField numFmtId="1" showAll="0"/>
    <pivotField numFmtId="1" showAll="0"/>
    <pivotField showAll="0"/>
    <pivotField showAll="0"/>
    <pivotField showAll="0"/>
    <pivotField showAll="0"/>
    <pivotField numFmtId="2"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numFmtId="14" showAll="0"/>
    <pivotField numFmtId="14" showAll="0"/>
    <pivotField showAll="0"/>
    <pivotField showAll="0"/>
    <pivotField showAll="0"/>
    <pivotField showAll="0">
      <items count="4">
        <item x="1"/>
        <item x="0"/>
        <item x="2"/>
        <item t="default"/>
      </items>
    </pivotField>
    <pivotField showAll="0"/>
  </pivotFields>
  <rowFields count="1">
    <field x="20"/>
  </rowFields>
  <rowItems count="5">
    <i>
      <x v="3"/>
    </i>
    <i>
      <x v="2"/>
    </i>
    <i>
      <x v="1"/>
    </i>
    <i>
      <x/>
    </i>
    <i t="grand">
      <x/>
    </i>
  </rowItems>
  <colItems count="1">
    <i/>
  </colItems>
  <dataFields count="1">
    <dataField name="Count of EmployeeID" fld="1" subtotal="count" showDataAs="percentOfTotal" baseField="0" baseItem="0" numFmtId="10"/>
  </dataFields>
  <formats count="12">
    <format dxfId="67">
      <pivotArea type="all" dataOnly="0" outline="0" fieldPosition="0"/>
    </format>
    <format dxfId="66">
      <pivotArea outline="0" collapsedLevelsAreSubtotals="1" fieldPosition="0"/>
    </format>
    <format dxfId="65">
      <pivotArea field="20" type="button" dataOnly="0" labelOnly="1" outline="0" axis="axisRow" fieldPosition="0"/>
    </format>
    <format dxfId="64">
      <pivotArea dataOnly="0" labelOnly="1" fieldPosition="0">
        <references count="1">
          <reference field="20" count="0"/>
        </references>
      </pivotArea>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20" type="button" dataOnly="0" labelOnly="1" outline="0" axis="axisRow" fieldPosition="0"/>
    </format>
    <format dxfId="58">
      <pivotArea dataOnly="0" labelOnly="1" fieldPosition="0">
        <references count="1">
          <reference field="20" count="0"/>
        </references>
      </pivotArea>
    </format>
    <format dxfId="57">
      <pivotArea dataOnly="0" labelOnly="1" grandRow="1" outline="0" fieldPosition="0"/>
    </format>
    <format dxfId="5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B7FD38-5D3B-4D84-82B4-B93FA74958EA}" name="VoluntryVsInVolunt"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07:B110" firstHeaderRow="1" firstDataRow="1" firstDataCol="1"/>
  <pivotFields count="29">
    <pivotField showAll="0"/>
    <pivotField dataField="1" showAll="0"/>
    <pivotField showAll="0"/>
    <pivotField showAll="0">
      <items count="3">
        <item x="1"/>
        <item x="0"/>
        <item t="default"/>
      </items>
    </pivotField>
    <pivotField showAll="0">
      <items count="13">
        <item x="0"/>
        <item x="3"/>
        <item x="5"/>
        <item x="2"/>
        <item x="8"/>
        <item x="10"/>
        <item x="9"/>
        <item x="11"/>
        <item x="4"/>
        <item x="1"/>
        <item x="7"/>
        <item x="6"/>
        <item t="default"/>
      </items>
    </pivotField>
    <pivotField showAll="0"/>
    <pivotField numFmtId="14" showAll="0"/>
    <pivotField numFmtId="14" showAll="0"/>
    <pivotField numFmtId="164" showAll="0">
      <items count="711">
        <item x="5"/>
        <item x="1"/>
        <item x="4"/>
        <item x="0"/>
        <item x="3"/>
        <item x="7"/>
        <item x="20"/>
        <item x="8"/>
        <item x="9"/>
        <item x="18"/>
        <item x="10"/>
        <item x="11"/>
        <item x="12"/>
        <item x="13"/>
        <item x="14"/>
        <item x="2"/>
        <item x="29"/>
        <item x="23"/>
        <item x="15"/>
        <item x="17"/>
        <item x="6"/>
        <item x="19"/>
        <item x="44"/>
        <item x="21"/>
        <item x="22"/>
        <item x="24"/>
        <item x="35"/>
        <item x="26"/>
        <item x="55"/>
        <item x="57"/>
        <item x="40"/>
        <item x="16"/>
        <item x="27"/>
        <item x="28"/>
        <item x="30"/>
        <item x="31"/>
        <item x="39"/>
        <item x="32"/>
        <item x="33"/>
        <item x="34"/>
        <item x="37"/>
        <item x="25"/>
        <item x="46"/>
        <item x="36"/>
        <item x="38"/>
        <item x="41"/>
        <item x="42"/>
        <item x="43"/>
        <item x="62"/>
        <item x="49"/>
        <item x="51"/>
        <item x="47"/>
        <item x="56"/>
        <item x="48"/>
        <item x="70"/>
        <item x="79"/>
        <item x="52"/>
        <item x="53"/>
        <item x="58"/>
        <item x="59"/>
        <item x="45"/>
        <item x="61"/>
        <item x="77"/>
        <item x="50"/>
        <item x="64"/>
        <item x="86"/>
        <item x="54"/>
        <item x="68"/>
        <item x="69"/>
        <item x="71"/>
        <item x="60"/>
        <item x="72"/>
        <item x="73"/>
        <item x="74"/>
        <item x="76"/>
        <item x="63"/>
        <item x="78"/>
        <item x="65"/>
        <item x="80"/>
        <item x="88"/>
        <item x="66"/>
        <item x="81"/>
        <item x="103"/>
        <item x="67"/>
        <item x="82"/>
        <item x="83"/>
        <item x="85"/>
        <item x="90"/>
        <item x="87"/>
        <item x="75"/>
        <item x="89"/>
        <item x="95"/>
        <item x="101"/>
        <item x="105"/>
        <item x="96"/>
        <item x="92"/>
        <item x="93"/>
        <item x="91"/>
        <item x="94"/>
        <item x="84"/>
        <item x="98"/>
        <item x="109"/>
        <item x="99"/>
        <item x="123"/>
        <item x="100"/>
        <item x="108"/>
        <item x="102"/>
        <item x="104"/>
        <item x="113"/>
        <item x="107"/>
        <item x="97"/>
        <item x="110"/>
        <item x="111"/>
        <item x="116"/>
        <item x="112"/>
        <item x="114"/>
        <item x="115"/>
        <item x="117"/>
        <item x="130"/>
        <item x="118"/>
        <item x="119"/>
        <item x="106"/>
        <item x="129"/>
        <item x="128"/>
        <item x="121"/>
        <item x="132"/>
        <item x="122"/>
        <item x="143"/>
        <item x="124"/>
        <item x="133"/>
        <item x="147"/>
        <item x="125"/>
        <item x="120"/>
        <item x="144"/>
        <item x="127"/>
        <item x="131"/>
        <item x="146"/>
        <item x="134"/>
        <item x="135"/>
        <item x="136"/>
        <item x="137"/>
        <item x="138"/>
        <item x="139"/>
        <item x="140"/>
        <item x="156"/>
        <item x="141"/>
        <item x="142"/>
        <item x="172"/>
        <item x="126"/>
        <item x="145"/>
        <item x="152"/>
        <item x="148"/>
        <item x="168"/>
        <item x="155"/>
        <item x="154"/>
        <item x="164"/>
        <item x="150"/>
        <item x="151"/>
        <item x="163"/>
        <item x="153"/>
        <item x="158"/>
        <item x="185"/>
        <item x="159"/>
        <item x="160"/>
        <item x="171"/>
        <item x="161"/>
        <item x="165"/>
        <item x="149"/>
        <item x="166"/>
        <item x="169"/>
        <item x="189"/>
        <item x="162"/>
        <item x="167"/>
        <item x="173"/>
        <item x="157"/>
        <item x="176"/>
        <item x="177"/>
        <item x="178"/>
        <item x="179"/>
        <item x="180"/>
        <item x="187"/>
        <item x="182"/>
        <item x="183"/>
        <item x="184"/>
        <item x="203"/>
        <item x="207"/>
        <item x="170"/>
        <item x="190"/>
        <item x="210"/>
        <item x="201"/>
        <item x="191"/>
        <item x="217"/>
        <item x="218"/>
        <item x="174"/>
        <item x="175"/>
        <item x="192"/>
        <item x="194"/>
        <item x="193"/>
        <item x="195"/>
        <item x="181"/>
        <item x="197"/>
        <item x="198"/>
        <item x="199"/>
        <item x="200"/>
        <item x="186"/>
        <item x="188"/>
        <item x="212"/>
        <item x="202"/>
        <item x="205"/>
        <item x="208"/>
        <item x="209"/>
        <item x="196"/>
        <item x="211"/>
        <item x="215"/>
        <item x="204"/>
        <item x="213"/>
        <item x="214"/>
        <item x="216"/>
        <item x="219"/>
        <item x="206"/>
        <item x="221"/>
        <item x="223"/>
        <item x="237"/>
        <item x="234"/>
        <item x="224"/>
        <item x="225"/>
        <item x="226"/>
        <item x="227"/>
        <item x="229"/>
        <item x="230"/>
        <item x="232"/>
        <item x="220"/>
        <item x="233"/>
        <item x="244"/>
        <item x="236"/>
        <item x="222"/>
        <item x="243"/>
        <item x="239"/>
        <item x="240"/>
        <item x="247"/>
        <item x="241"/>
        <item x="252"/>
        <item x="228"/>
        <item x="242"/>
        <item x="231"/>
        <item x="246"/>
        <item x="235"/>
        <item x="248"/>
        <item x="249"/>
        <item x="267"/>
        <item x="238"/>
        <item x="250"/>
        <item x="251"/>
        <item x="261"/>
        <item x="259"/>
        <item x="256"/>
        <item x="254"/>
        <item x="245"/>
        <item x="257"/>
        <item x="274"/>
        <item x="258"/>
        <item x="262"/>
        <item x="255"/>
        <item x="260"/>
        <item x="269"/>
        <item x="264"/>
        <item x="263"/>
        <item x="265"/>
        <item x="266"/>
        <item x="271"/>
        <item x="253"/>
        <item x="272"/>
        <item x="273"/>
        <item x="292"/>
        <item x="278"/>
        <item x="282"/>
        <item x="288"/>
        <item x="291"/>
        <item x="286"/>
        <item x="268"/>
        <item x="281"/>
        <item x="277"/>
        <item x="270"/>
        <item x="279"/>
        <item x="276"/>
        <item x="283"/>
        <item x="284"/>
        <item x="285"/>
        <item x="287"/>
        <item x="289"/>
        <item x="275"/>
        <item x="297"/>
        <item x="299"/>
        <item x="293"/>
        <item x="295"/>
        <item x="302"/>
        <item x="294"/>
        <item x="296"/>
        <item x="280"/>
        <item x="323"/>
        <item x="306"/>
        <item x="290"/>
        <item x="304"/>
        <item x="300"/>
        <item x="308"/>
        <item x="301"/>
        <item x="309"/>
        <item x="303"/>
        <item x="319"/>
        <item x="298"/>
        <item x="327"/>
        <item x="305"/>
        <item x="314"/>
        <item x="311"/>
        <item x="310"/>
        <item x="326"/>
        <item x="321"/>
        <item x="328"/>
        <item x="313"/>
        <item x="315"/>
        <item x="316"/>
        <item x="317"/>
        <item x="322"/>
        <item x="318"/>
        <item x="312"/>
        <item x="324"/>
        <item x="307"/>
        <item x="325"/>
        <item x="329"/>
        <item x="348"/>
        <item x="332"/>
        <item x="320"/>
        <item x="341"/>
        <item x="331"/>
        <item x="338"/>
        <item x="333"/>
        <item x="334"/>
        <item x="335"/>
        <item x="356"/>
        <item x="336"/>
        <item x="337"/>
        <item x="349"/>
        <item x="361"/>
        <item x="339"/>
        <item x="363"/>
        <item x="330"/>
        <item x="342"/>
        <item x="343"/>
        <item x="354"/>
        <item x="345"/>
        <item x="347"/>
        <item x="351"/>
        <item x="357"/>
        <item x="340"/>
        <item x="352"/>
        <item x="350"/>
        <item x="355"/>
        <item x="344"/>
        <item x="368"/>
        <item x="346"/>
        <item x="359"/>
        <item x="370"/>
        <item x="360"/>
        <item x="367"/>
        <item x="362"/>
        <item x="381"/>
        <item x="378"/>
        <item x="364"/>
        <item x="353"/>
        <item x="366"/>
        <item x="375"/>
        <item x="373"/>
        <item x="383"/>
        <item x="371"/>
        <item x="358"/>
        <item x="390"/>
        <item x="380"/>
        <item x="379"/>
        <item x="374"/>
        <item x="365"/>
        <item x="369"/>
        <item x="376"/>
        <item x="382"/>
        <item x="372"/>
        <item x="391"/>
        <item x="385"/>
        <item x="387"/>
        <item x="395"/>
        <item x="392"/>
        <item x="388"/>
        <item x="389"/>
        <item x="400"/>
        <item x="377"/>
        <item x="384"/>
        <item x="393"/>
        <item x="394"/>
        <item x="386"/>
        <item x="398"/>
        <item x="396"/>
        <item x="416"/>
        <item x="397"/>
        <item x="404"/>
        <item x="399"/>
        <item x="412"/>
        <item x="407"/>
        <item x="401"/>
        <item x="402"/>
        <item x="408"/>
        <item x="409"/>
        <item x="403"/>
        <item x="405"/>
        <item x="406"/>
        <item x="410"/>
        <item x="419"/>
        <item x="411"/>
        <item x="413"/>
        <item x="420"/>
        <item x="415"/>
        <item x="423"/>
        <item x="427"/>
        <item x="422"/>
        <item x="429"/>
        <item x="417"/>
        <item x="418"/>
        <item x="445"/>
        <item x="447"/>
        <item x="431"/>
        <item x="414"/>
        <item x="421"/>
        <item x="425"/>
        <item x="452"/>
        <item x="439"/>
        <item x="426"/>
        <item x="428"/>
        <item x="430"/>
        <item x="432"/>
        <item x="433"/>
        <item x="435"/>
        <item x="436"/>
        <item x="438"/>
        <item x="440"/>
        <item x="424"/>
        <item x="437"/>
        <item x="441"/>
        <item x="456"/>
        <item x="450"/>
        <item x="443"/>
        <item x="449"/>
        <item x="444"/>
        <item x="434"/>
        <item x="453"/>
        <item x="460"/>
        <item x="454"/>
        <item x="474"/>
        <item x="442"/>
        <item x="455"/>
        <item x="462"/>
        <item x="457"/>
        <item x="463"/>
        <item x="446"/>
        <item x="448"/>
        <item x="472"/>
        <item x="458"/>
        <item x="461"/>
        <item x="451"/>
        <item x="459"/>
        <item x="466"/>
        <item x="464"/>
        <item x="473"/>
        <item x="476"/>
        <item x="485"/>
        <item x="475"/>
        <item x="467"/>
        <item x="470"/>
        <item x="471"/>
        <item x="481"/>
        <item x="492"/>
        <item x="480"/>
        <item x="477"/>
        <item x="478"/>
        <item x="487"/>
        <item x="465"/>
        <item x="479"/>
        <item x="468"/>
        <item x="469"/>
        <item x="503"/>
        <item x="488"/>
        <item x="482"/>
        <item x="483"/>
        <item x="506"/>
        <item x="499"/>
        <item x="501"/>
        <item x="493"/>
        <item x="486"/>
        <item x="497"/>
        <item x="489"/>
        <item x="491"/>
        <item x="494"/>
        <item x="495"/>
        <item x="496"/>
        <item x="484"/>
        <item x="490"/>
        <item x="502"/>
        <item x="504"/>
        <item x="505"/>
        <item x="498"/>
        <item x="500"/>
        <item x="507"/>
        <item x="511"/>
        <item x="512"/>
        <item x="515"/>
        <item x="510"/>
        <item x="513"/>
        <item x="526"/>
        <item x="514"/>
        <item x="527"/>
        <item x="508"/>
        <item x="509"/>
        <item x="516"/>
        <item x="517"/>
        <item x="518"/>
        <item x="525"/>
        <item x="521"/>
        <item x="520"/>
        <item x="522"/>
        <item x="530"/>
        <item x="523"/>
        <item x="524"/>
        <item x="543"/>
        <item x="519"/>
        <item x="532"/>
        <item x="528"/>
        <item x="529"/>
        <item x="537"/>
        <item x="531"/>
        <item x="544"/>
        <item x="534"/>
        <item x="533"/>
        <item x="535"/>
        <item x="536"/>
        <item x="547"/>
        <item x="538"/>
        <item x="545"/>
        <item x="539"/>
        <item x="540"/>
        <item x="541"/>
        <item x="555"/>
        <item x="552"/>
        <item x="542"/>
        <item x="550"/>
        <item x="546"/>
        <item x="554"/>
        <item x="548"/>
        <item x="549"/>
        <item x="558"/>
        <item x="551"/>
        <item x="561"/>
        <item x="557"/>
        <item x="553"/>
        <item x="564"/>
        <item x="574"/>
        <item x="556"/>
        <item x="572"/>
        <item x="587"/>
        <item x="575"/>
        <item x="559"/>
        <item x="570"/>
        <item x="560"/>
        <item x="577"/>
        <item x="576"/>
        <item x="562"/>
        <item x="569"/>
        <item x="565"/>
        <item x="567"/>
        <item x="568"/>
        <item x="571"/>
        <item x="597"/>
        <item x="573"/>
        <item x="578"/>
        <item x="579"/>
        <item x="590"/>
        <item x="581"/>
        <item x="582"/>
        <item x="563"/>
        <item x="566"/>
        <item x="601"/>
        <item x="592"/>
        <item x="585"/>
        <item x="586"/>
        <item x="594"/>
        <item x="588"/>
        <item x="580"/>
        <item x="599"/>
        <item x="589"/>
        <item x="612"/>
        <item x="591"/>
        <item x="593"/>
        <item x="583"/>
        <item x="584"/>
        <item x="596"/>
        <item x="598"/>
        <item x="607"/>
        <item x="600"/>
        <item x="606"/>
        <item x="609"/>
        <item x="602"/>
        <item x="595"/>
        <item x="603"/>
        <item x="613"/>
        <item x="605"/>
        <item x="631"/>
        <item x="608"/>
        <item x="635"/>
        <item x="610"/>
        <item x="619"/>
        <item x="638"/>
        <item x="624"/>
        <item x="615"/>
        <item x="634"/>
        <item x="604"/>
        <item x="616"/>
        <item x="617"/>
        <item x="618"/>
        <item x="620"/>
        <item x="621"/>
        <item x="611"/>
        <item x="633"/>
        <item x="623"/>
        <item x="614"/>
        <item x="626"/>
        <item x="640"/>
        <item x="627"/>
        <item x="628"/>
        <item x="630"/>
        <item x="632"/>
        <item x="636"/>
        <item x="622"/>
        <item x="637"/>
        <item x="625"/>
        <item x="639"/>
        <item x="646"/>
        <item x="642"/>
        <item x="629"/>
        <item x="643"/>
        <item x="644"/>
        <item x="647"/>
        <item x="649"/>
        <item x="650"/>
        <item x="641"/>
        <item x="659"/>
        <item x="651"/>
        <item x="674"/>
        <item x="652"/>
        <item x="660"/>
        <item x="654"/>
        <item x="672"/>
        <item x="645"/>
        <item x="666"/>
        <item x="648"/>
        <item x="655"/>
        <item x="656"/>
        <item x="657"/>
        <item x="668"/>
        <item x="661"/>
        <item x="662"/>
        <item x="653"/>
        <item x="663"/>
        <item x="665"/>
        <item x="664"/>
        <item x="667"/>
        <item x="669"/>
        <item x="670"/>
        <item x="658"/>
        <item x="671"/>
        <item x="682"/>
        <item x="675"/>
        <item x="676"/>
        <item x="677"/>
        <item x="678"/>
        <item x="685"/>
        <item x="679"/>
        <item x="681"/>
        <item x="703"/>
        <item x="683"/>
        <item x="684"/>
        <item x="673"/>
        <item x="686"/>
        <item x="693"/>
        <item x="692"/>
        <item x="694"/>
        <item x="680"/>
        <item x="689"/>
        <item x="690"/>
        <item x="704"/>
        <item x="691"/>
        <item x="695"/>
        <item x="709"/>
        <item x="697"/>
        <item x="687"/>
        <item x="698"/>
        <item x="699"/>
        <item x="688"/>
        <item x="700"/>
        <item x="701"/>
        <item x="705"/>
        <item x="696"/>
        <item x="706"/>
        <item x="707"/>
        <item x="702"/>
        <item x="708"/>
        <item t="default"/>
      </items>
    </pivotField>
    <pivotField showAll="0"/>
    <pivotField numFmtId="1" showAll="0"/>
    <pivotField axis="axisRow" showAll="0">
      <items count="3">
        <item x="1"/>
        <item x="0"/>
        <item t="default"/>
      </items>
    </pivotField>
    <pivotField showAll="0"/>
    <pivotField numFmtId="1" showAll="0"/>
    <pivotField numFmtId="1" showAll="0"/>
    <pivotField showAll="0"/>
    <pivotField showAll="0"/>
    <pivotField showAll="0"/>
    <pivotField showAll="0"/>
    <pivotField numFmtId="2" showAll="0"/>
    <pivotField showAll="0"/>
    <pivotField showAll="0"/>
    <pivotField numFmtId="14" showAll="0"/>
    <pivotField numFmtId="14" showAll="0"/>
    <pivotField showAll="0"/>
    <pivotField showAll="0"/>
    <pivotField showAll="0"/>
    <pivotField showAll="0">
      <items count="4">
        <item x="1"/>
        <item x="0"/>
        <item x="2"/>
        <item t="default"/>
      </items>
    </pivotField>
    <pivotField showAll="0"/>
  </pivotFields>
  <rowFields count="1">
    <field x="11"/>
  </rowFields>
  <rowItems count="3">
    <i>
      <x/>
    </i>
    <i>
      <x v="1"/>
    </i>
    <i t="grand">
      <x/>
    </i>
  </rowItems>
  <colItems count="1">
    <i/>
  </colItems>
  <dataFields count="1">
    <dataField name="Count of EmployeeID" fld="1" subtotal="count" showDataAs="percentOfTotal" baseField="0" baseItem="0" numFmtId="10"/>
  </dataFields>
  <formats count="12">
    <format dxfId="79">
      <pivotArea type="all" dataOnly="0" outline="0" fieldPosition="0"/>
    </format>
    <format dxfId="78">
      <pivotArea outline="0" collapsedLevelsAreSubtotals="1" fieldPosition="0"/>
    </format>
    <format dxfId="77">
      <pivotArea field="11" type="button" dataOnly="0" labelOnly="1" outline="0" axis="axisRow" fieldPosition="0"/>
    </format>
    <format dxfId="76">
      <pivotArea dataOnly="0" labelOnly="1" fieldPosition="0">
        <references count="1">
          <reference field="11" count="0"/>
        </references>
      </pivotArea>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11" type="button" dataOnly="0" labelOnly="1" outline="0" axis="axisRow" fieldPosition="0"/>
    </format>
    <format dxfId="70">
      <pivotArea dataOnly="0" labelOnly="1" fieldPosition="0">
        <references count="1">
          <reference field="11" count="0"/>
        </references>
      </pivotArea>
    </format>
    <format dxfId="69">
      <pivotArea dataOnly="0" labelOnly="1" grandRow="1" outline="0" fieldPosition="0"/>
    </format>
    <format dxfId="68">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DD7E7A-4036-4F53-8EAB-B8401BB4D3E8}" name="Voluntary_KPI"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1:C74" firstHeaderRow="0" firstDataRow="1" firstDataCol="1"/>
  <pivotFields count="29">
    <pivotField showAll="0"/>
    <pivotField dataField="1" showAll="0"/>
    <pivotField showAll="0"/>
    <pivotField showAll="0">
      <items count="3">
        <item x="1"/>
        <item x="0"/>
        <item t="default"/>
      </items>
    </pivotField>
    <pivotField axis="axisRow" showAll="0">
      <items count="13">
        <item x="0"/>
        <item x="3"/>
        <item x="5"/>
        <item x="2"/>
        <item x="8"/>
        <item x="10"/>
        <item x="9"/>
        <item x="11"/>
        <item x="4"/>
        <item x="1"/>
        <item x="7"/>
        <item x="6"/>
        <item t="default"/>
      </items>
    </pivotField>
    <pivotField showAll="0"/>
    <pivotField numFmtId="14" showAll="0"/>
    <pivotField numFmtId="14" showAll="0"/>
    <pivotField numFmtId="164" showAll="0">
      <items count="711">
        <item x="5"/>
        <item x="1"/>
        <item x="4"/>
        <item x="0"/>
        <item x="3"/>
        <item x="7"/>
        <item x="20"/>
        <item x="8"/>
        <item x="9"/>
        <item x="18"/>
        <item x="10"/>
        <item x="11"/>
        <item x="12"/>
        <item x="13"/>
        <item x="14"/>
        <item x="2"/>
        <item x="29"/>
        <item x="23"/>
        <item x="15"/>
        <item x="17"/>
        <item x="6"/>
        <item x="19"/>
        <item x="44"/>
        <item x="21"/>
        <item x="22"/>
        <item x="24"/>
        <item x="35"/>
        <item x="26"/>
        <item x="55"/>
        <item x="57"/>
        <item x="40"/>
        <item x="16"/>
        <item x="27"/>
        <item x="28"/>
        <item x="30"/>
        <item x="31"/>
        <item x="39"/>
        <item x="32"/>
        <item x="33"/>
        <item x="34"/>
        <item x="37"/>
        <item x="25"/>
        <item x="46"/>
        <item x="36"/>
        <item x="38"/>
        <item x="41"/>
        <item x="42"/>
        <item x="43"/>
        <item x="62"/>
        <item x="49"/>
        <item x="51"/>
        <item x="47"/>
        <item x="56"/>
        <item x="48"/>
        <item x="70"/>
        <item x="79"/>
        <item x="52"/>
        <item x="53"/>
        <item x="58"/>
        <item x="59"/>
        <item x="45"/>
        <item x="61"/>
        <item x="77"/>
        <item x="50"/>
        <item x="64"/>
        <item x="86"/>
        <item x="54"/>
        <item x="68"/>
        <item x="69"/>
        <item x="71"/>
        <item x="60"/>
        <item x="72"/>
        <item x="73"/>
        <item x="74"/>
        <item x="76"/>
        <item x="63"/>
        <item x="78"/>
        <item x="65"/>
        <item x="80"/>
        <item x="88"/>
        <item x="66"/>
        <item x="81"/>
        <item x="103"/>
        <item x="67"/>
        <item x="82"/>
        <item x="83"/>
        <item x="85"/>
        <item x="90"/>
        <item x="87"/>
        <item x="75"/>
        <item x="89"/>
        <item x="95"/>
        <item x="101"/>
        <item x="105"/>
        <item x="96"/>
        <item x="92"/>
        <item x="93"/>
        <item x="91"/>
        <item x="94"/>
        <item x="84"/>
        <item x="98"/>
        <item x="109"/>
        <item x="99"/>
        <item x="123"/>
        <item x="100"/>
        <item x="108"/>
        <item x="102"/>
        <item x="104"/>
        <item x="113"/>
        <item x="107"/>
        <item x="97"/>
        <item x="110"/>
        <item x="111"/>
        <item x="116"/>
        <item x="112"/>
        <item x="114"/>
        <item x="115"/>
        <item x="117"/>
        <item x="130"/>
        <item x="118"/>
        <item x="119"/>
        <item x="106"/>
        <item x="129"/>
        <item x="128"/>
        <item x="121"/>
        <item x="132"/>
        <item x="122"/>
        <item x="143"/>
        <item x="124"/>
        <item x="133"/>
        <item x="147"/>
        <item x="125"/>
        <item x="120"/>
        <item x="144"/>
        <item x="127"/>
        <item x="131"/>
        <item x="146"/>
        <item x="134"/>
        <item x="135"/>
        <item x="136"/>
        <item x="137"/>
        <item x="138"/>
        <item x="139"/>
        <item x="140"/>
        <item x="156"/>
        <item x="141"/>
        <item x="142"/>
        <item x="172"/>
        <item x="126"/>
        <item x="145"/>
        <item x="152"/>
        <item x="148"/>
        <item x="168"/>
        <item x="155"/>
        <item x="154"/>
        <item x="164"/>
        <item x="150"/>
        <item x="151"/>
        <item x="163"/>
        <item x="153"/>
        <item x="158"/>
        <item x="185"/>
        <item x="159"/>
        <item x="160"/>
        <item x="171"/>
        <item x="161"/>
        <item x="165"/>
        <item x="149"/>
        <item x="166"/>
        <item x="169"/>
        <item x="189"/>
        <item x="162"/>
        <item x="167"/>
        <item x="173"/>
        <item x="157"/>
        <item x="176"/>
        <item x="177"/>
        <item x="178"/>
        <item x="179"/>
        <item x="180"/>
        <item x="187"/>
        <item x="182"/>
        <item x="183"/>
        <item x="184"/>
        <item x="203"/>
        <item x="207"/>
        <item x="170"/>
        <item x="190"/>
        <item x="210"/>
        <item x="201"/>
        <item x="191"/>
        <item x="217"/>
        <item x="218"/>
        <item x="174"/>
        <item x="175"/>
        <item x="192"/>
        <item x="194"/>
        <item x="193"/>
        <item x="195"/>
        <item x="181"/>
        <item x="197"/>
        <item x="198"/>
        <item x="199"/>
        <item x="200"/>
        <item x="186"/>
        <item x="188"/>
        <item x="212"/>
        <item x="202"/>
        <item x="205"/>
        <item x="208"/>
        <item x="209"/>
        <item x="196"/>
        <item x="211"/>
        <item x="215"/>
        <item x="204"/>
        <item x="213"/>
        <item x="214"/>
        <item x="216"/>
        <item x="219"/>
        <item x="206"/>
        <item x="221"/>
        <item x="223"/>
        <item x="237"/>
        <item x="234"/>
        <item x="224"/>
        <item x="225"/>
        <item x="226"/>
        <item x="227"/>
        <item x="229"/>
        <item x="230"/>
        <item x="232"/>
        <item x="220"/>
        <item x="233"/>
        <item x="244"/>
        <item x="236"/>
        <item x="222"/>
        <item x="243"/>
        <item x="239"/>
        <item x="240"/>
        <item x="247"/>
        <item x="241"/>
        <item x="252"/>
        <item x="228"/>
        <item x="242"/>
        <item x="231"/>
        <item x="246"/>
        <item x="235"/>
        <item x="248"/>
        <item x="249"/>
        <item x="267"/>
        <item x="238"/>
        <item x="250"/>
        <item x="251"/>
        <item x="261"/>
        <item x="259"/>
        <item x="256"/>
        <item x="254"/>
        <item x="245"/>
        <item x="257"/>
        <item x="274"/>
        <item x="258"/>
        <item x="262"/>
        <item x="255"/>
        <item x="260"/>
        <item x="269"/>
        <item x="264"/>
        <item x="263"/>
        <item x="265"/>
        <item x="266"/>
        <item x="271"/>
        <item x="253"/>
        <item x="272"/>
        <item x="273"/>
        <item x="292"/>
        <item x="278"/>
        <item x="282"/>
        <item x="288"/>
        <item x="291"/>
        <item x="286"/>
        <item x="268"/>
        <item x="281"/>
        <item x="277"/>
        <item x="270"/>
        <item x="279"/>
        <item x="276"/>
        <item x="283"/>
        <item x="284"/>
        <item x="285"/>
        <item x="287"/>
        <item x="289"/>
        <item x="275"/>
        <item x="297"/>
        <item x="299"/>
        <item x="293"/>
        <item x="295"/>
        <item x="302"/>
        <item x="294"/>
        <item x="296"/>
        <item x="280"/>
        <item x="323"/>
        <item x="306"/>
        <item x="290"/>
        <item x="304"/>
        <item x="300"/>
        <item x="308"/>
        <item x="301"/>
        <item x="309"/>
        <item x="303"/>
        <item x="319"/>
        <item x="298"/>
        <item x="327"/>
        <item x="305"/>
        <item x="314"/>
        <item x="311"/>
        <item x="310"/>
        <item x="326"/>
        <item x="321"/>
        <item x="328"/>
        <item x="313"/>
        <item x="315"/>
        <item x="316"/>
        <item x="317"/>
        <item x="322"/>
        <item x="318"/>
        <item x="312"/>
        <item x="324"/>
        <item x="307"/>
        <item x="325"/>
        <item x="329"/>
        <item x="348"/>
        <item x="332"/>
        <item x="320"/>
        <item x="341"/>
        <item x="331"/>
        <item x="338"/>
        <item x="333"/>
        <item x="334"/>
        <item x="335"/>
        <item x="356"/>
        <item x="336"/>
        <item x="337"/>
        <item x="349"/>
        <item x="361"/>
        <item x="339"/>
        <item x="363"/>
        <item x="330"/>
        <item x="342"/>
        <item x="343"/>
        <item x="354"/>
        <item x="345"/>
        <item x="347"/>
        <item x="351"/>
        <item x="357"/>
        <item x="340"/>
        <item x="352"/>
        <item x="350"/>
        <item x="355"/>
        <item x="344"/>
        <item x="368"/>
        <item x="346"/>
        <item x="359"/>
        <item x="370"/>
        <item x="360"/>
        <item x="367"/>
        <item x="362"/>
        <item x="381"/>
        <item x="378"/>
        <item x="364"/>
        <item x="353"/>
        <item x="366"/>
        <item x="375"/>
        <item x="373"/>
        <item x="383"/>
        <item x="371"/>
        <item x="358"/>
        <item x="390"/>
        <item x="380"/>
        <item x="379"/>
        <item x="374"/>
        <item x="365"/>
        <item x="369"/>
        <item x="376"/>
        <item x="382"/>
        <item x="372"/>
        <item x="391"/>
        <item x="385"/>
        <item x="387"/>
        <item x="395"/>
        <item x="392"/>
        <item x="388"/>
        <item x="389"/>
        <item x="400"/>
        <item x="377"/>
        <item x="384"/>
        <item x="393"/>
        <item x="394"/>
        <item x="386"/>
        <item x="398"/>
        <item x="396"/>
        <item x="416"/>
        <item x="397"/>
        <item x="404"/>
        <item x="399"/>
        <item x="412"/>
        <item x="407"/>
        <item x="401"/>
        <item x="402"/>
        <item x="408"/>
        <item x="409"/>
        <item x="403"/>
        <item x="405"/>
        <item x="406"/>
        <item x="410"/>
        <item x="419"/>
        <item x="411"/>
        <item x="413"/>
        <item x="420"/>
        <item x="415"/>
        <item x="423"/>
        <item x="427"/>
        <item x="422"/>
        <item x="429"/>
        <item x="417"/>
        <item x="418"/>
        <item x="445"/>
        <item x="447"/>
        <item x="431"/>
        <item x="414"/>
        <item x="421"/>
        <item x="425"/>
        <item x="452"/>
        <item x="439"/>
        <item x="426"/>
        <item x="428"/>
        <item x="430"/>
        <item x="432"/>
        <item x="433"/>
        <item x="435"/>
        <item x="436"/>
        <item x="438"/>
        <item x="440"/>
        <item x="424"/>
        <item x="437"/>
        <item x="441"/>
        <item x="456"/>
        <item x="450"/>
        <item x="443"/>
        <item x="449"/>
        <item x="444"/>
        <item x="434"/>
        <item x="453"/>
        <item x="460"/>
        <item x="454"/>
        <item x="474"/>
        <item x="442"/>
        <item x="455"/>
        <item x="462"/>
        <item x="457"/>
        <item x="463"/>
        <item x="446"/>
        <item x="448"/>
        <item x="472"/>
        <item x="458"/>
        <item x="461"/>
        <item x="451"/>
        <item x="459"/>
        <item x="466"/>
        <item x="464"/>
        <item x="473"/>
        <item x="476"/>
        <item x="485"/>
        <item x="475"/>
        <item x="467"/>
        <item x="470"/>
        <item x="471"/>
        <item x="481"/>
        <item x="492"/>
        <item x="480"/>
        <item x="477"/>
        <item x="478"/>
        <item x="487"/>
        <item x="465"/>
        <item x="479"/>
        <item x="468"/>
        <item x="469"/>
        <item x="503"/>
        <item x="488"/>
        <item x="482"/>
        <item x="483"/>
        <item x="506"/>
        <item x="499"/>
        <item x="501"/>
        <item x="493"/>
        <item x="486"/>
        <item x="497"/>
        <item x="489"/>
        <item x="491"/>
        <item x="494"/>
        <item x="495"/>
        <item x="496"/>
        <item x="484"/>
        <item x="490"/>
        <item x="502"/>
        <item x="504"/>
        <item x="505"/>
        <item x="498"/>
        <item x="500"/>
        <item x="507"/>
        <item x="511"/>
        <item x="512"/>
        <item x="515"/>
        <item x="510"/>
        <item x="513"/>
        <item x="526"/>
        <item x="514"/>
        <item x="527"/>
        <item x="508"/>
        <item x="509"/>
        <item x="516"/>
        <item x="517"/>
        <item x="518"/>
        <item x="525"/>
        <item x="521"/>
        <item x="520"/>
        <item x="522"/>
        <item x="530"/>
        <item x="523"/>
        <item x="524"/>
        <item x="543"/>
        <item x="519"/>
        <item x="532"/>
        <item x="528"/>
        <item x="529"/>
        <item x="537"/>
        <item x="531"/>
        <item x="544"/>
        <item x="534"/>
        <item x="533"/>
        <item x="535"/>
        <item x="536"/>
        <item x="547"/>
        <item x="538"/>
        <item x="545"/>
        <item x="539"/>
        <item x="540"/>
        <item x="541"/>
        <item x="555"/>
        <item x="552"/>
        <item x="542"/>
        <item x="550"/>
        <item x="546"/>
        <item x="554"/>
        <item x="548"/>
        <item x="549"/>
        <item x="558"/>
        <item x="551"/>
        <item x="561"/>
        <item x="557"/>
        <item x="553"/>
        <item x="564"/>
        <item x="574"/>
        <item x="556"/>
        <item x="572"/>
        <item x="587"/>
        <item x="575"/>
        <item x="559"/>
        <item x="570"/>
        <item x="560"/>
        <item x="577"/>
        <item x="576"/>
        <item x="562"/>
        <item x="569"/>
        <item x="565"/>
        <item x="567"/>
        <item x="568"/>
        <item x="571"/>
        <item x="597"/>
        <item x="573"/>
        <item x="578"/>
        <item x="579"/>
        <item x="590"/>
        <item x="581"/>
        <item x="582"/>
        <item x="563"/>
        <item x="566"/>
        <item x="601"/>
        <item x="592"/>
        <item x="585"/>
        <item x="586"/>
        <item x="594"/>
        <item x="588"/>
        <item x="580"/>
        <item x="599"/>
        <item x="589"/>
        <item x="612"/>
        <item x="591"/>
        <item x="593"/>
        <item x="583"/>
        <item x="584"/>
        <item x="596"/>
        <item x="598"/>
        <item x="607"/>
        <item x="600"/>
        <item x="606"/>
        <item x="609"/>
        <item x="602"/>
        <item x="595"/>
        <item x="603"/>
        <item x="613"/>
        <item x="605"/>
        <item x="631"/>
        <item x="608"/>
        <item x="635"/>
        <item x="610"/>
        <item x="619"/>
        <item x="638"/>
        <item x="624"/>
        <item x="615"/>
        <item x="634"/>
        <item x="604"/>
        <item x="616"/>
        <item x="617"/>
        <item x="618"/>
        <item x="620"/>
        <item x="621"/>
        <item x="611"/>
        <item x="633"/>
        <item x="623"/>
        <item x="614"/>
        <item x="626"/>
        <item x="640"/>
        <item x="627"/>
        <item x="628"/>
        <item x="630"/>
        <item x="632"/>
        <item x="636"/>
        <item x="622"/>
        <item x="637"/>
        <item x="625"/>
        <item x="639"/>
        <item x="646"/>
        <item x="642"/>
        <item x="629"/>
        <item x="643"/>
        <item x="644"/>
        <item x="647"/>
        <item x="649"/>
        <item x="650"/>
        <item x="641"/>
        <item x="659"/>
        <item x="651"/>
        <item x="674"/>
        <item x="652"/>
        <item x="660"/>
        <item x="654"/>
        <item x="672"/>
        <item x="645"/>
        <item x="666"/>
        <item x="648"/>
        <item x="655"/>
        <item x="656"/>
        <item x="657"/>
        <item x="668"/>
        <item x="661"/>
        <item x="662"/>
        <item x="653"/>
        <item x="663"/>
        <item x="665"/>
        <item x="664"/>
        <item x="667"/>
        <item x="669"/>
        <item x="670"/>
        <item x="658"/>
        <item x="671"/>
        <item x="682"/>
        <item x="675"/>
        <item x="676"/>
        <item x="677"/>
        <item x="678"/>
        <item x="685"/>
        <item x="679"/>
        <item x="681"/>
        <item x="703"/>
        <item x="683"/>
        <item x="684"/>
        <item x="673"/>
        <item x="686"/>
        <item x="693"/>
        <item x="692"/>
        <item x="694"/>
        <item x="680"/>
        <item x="689"/>
        <item x="690"/>
        <item x="704"/>
        <item x="691"/>
        <item x="695"/>
        <item x="709"/>
        <item x="697"/>
        <item x="687"/>
        <item x="698"/>
        <item x="699"/>
        <item x="688"/>
        <item x="700"/>
        <item x="701"/>
        <item x="705"/>
        <item x="696"/>
        <item x="706"/>
        <item x="707"/>
        <item x="702"/>
        <item x="708"/>
        <item t="default"/>
      </items>
    </pivotField>
    <pivotField showAll="0"/>
    <pivotField numFmtId="1" showAll="0"/>
    <pivotField showAll="0">
      <items count="3">
        <item x="1"/>
        <item x="0"/>
        <item t="default"/>
      </items>
    </pivotField>
    <pivotField showAll="0"/>
    <pivotField numFmtId="1" showAll="0"/>
    <pivotField dataField="1" numFmtId="1" showAll="0"/>
    <pivotField showAll="0"/>
    <pivotField showAll="0"/>
    <pivotField showAll="0"/>
    <pivotField showAll="0"/>
    <pivotField numFmtId="2" showAll="0"/>
    <pivotField showAll="0"/>
    <pivotField showAll="0"/>
    <pivotField numFmtId="14" showAll="0"/>
    <pivotField numFmtId="14" showAll="0"/>
    <pivotField showAll="0"/>
    <pivotField showAll="0"/>
    <pivotField showAll="0"/>
    <pivotField showAll="0">
      <items count="4">
        <item x="1"/>
        <item x="0"/>
        <item x="2"/>
        <item t="default"/>
      </items>
    </pivotField>
    <pivotField showAll="0"/>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Sum of VoluntaryFlag" fld="14" baseField="0" baseItem="0" numFmtId="1"/>
    <dataField name="Count of EmployeeID" fld="1" subtotal="count" baseField="0" baseItem="0"/>
  </dataFields>
  <formats count="14">
    <format dxfId="93">
      <pivotArea type="all" dataOnly="0" outline="0" fieldPosition="0"/>
    </format>
    <format dxfId="92">
      <pivotArea outline="0" collapsedLevelsAreSubtotals="1" fieldPosition="0"/>
    </format>
    <format dxfId="91">
      <pivotArea field="4" type="button" dataOnly="0" labelOnly="1" outline="0" axis="axisRow" fieldPosition="0"/>
    </format>
    <format dxfId="90">
      <pivotArea dataOnly="0" labelOnly="1" fieldPosition="0">
        <references count="1">
          <reference field="4" count="0"/>
        </references>
      </pivotArea>
    </format>
    <format dxfId="89">
      <pivotArea dataOnly="0" labelOnly="1" grandRow="1" outline="0" fieldPosition="0"/>
    </format>
    <format dxfId="88">
      <pivotArea dataOnly="0" labelOnly="1" outline="0" fieldPosition="0">
        <references count="1">
          <reference field="4294967294" count="1">
            <x v="0"/>
          </reference>
        </references>
      </pivotArea>
    </format>
    <format dxfId="87">
      <pivotArea type="all" dataOnly="0" outline="0" fieldPosition="0"/>
    </format>
    <format dxfId="86">
      <pivotArea outline="0" collapsedLevelsAreSubtotals="1" fieldPosition="0"/>
    </format>
    <format dxfId="85">
      <pivotArea dataOnly="0" labelOnly="1" outline="0" fieldPosition="0">
        <references count="1">
          <reference field="4294967294" count="1">
            <x v="0"/>
          </reference>
        </references>
      </pivotArea>
    </format>
    <format dxfId="84">
      <pivotArea field="4" type="button" dataOnly="0" labelOnly="1" outline="0" axis="axisRow" fieldPosition="0"/>
    </format>
    <format dxfId="83">
      <pivotArea dataOnly="0" labelOnly="1" fieldPosition="0">
        <references count="1">
          <reference field="4" count="0"/>
        </references>
      </pivotArea>
    </format>
    <format dxfId="82">
      <pivotArea dataOnly="0" labelOnly="1" grandRow="1" outline="0" fieldPosition="0"/>
    </format>
    <format dxfId="81">
      <pivotArea outline="0" collapsedLevelsAreSubtotals="1" fieldPosition="0">
        <references count="1">
          <reference field="4294967294" count="1" selected="0">
            <x v="1"/>
          </reference>
        </references>
      </pivotArea>
    </format>
    <format dxfId="80">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B2E7F6-3ABF-49C9-8096-C301BFFCAA6D}" name="AttrByMonth"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Month">
  <location ref="A92:B105" firstHeaderRow="1" firstDataRow="1" firstDataCol="1"/>
  <pivotFields count="29">
    <pivotField showAll="0"/>
    <pivotField dataField="1" showAll="0"/>
    <pivotField showAll="0"/>
    <pivotField showAll="0">
      <items count="3">
        <item x="1"/>
        <item x="0"/>
        <item t="default"/>
      </items>
    </pivotField>
    <pivotField showAll="0">
      <items count="13">
        <item x="0"/>
        <item x="3"/>
        <item x="5"/>
        <item x="2"/>
        <item x="8"/>
        <item x="10"/>
        <item x="9"/>
        <item x="11"/>
        <item x="4"/>
        <item x="1"/>
        <item x="7"/>
        <item x="6"/>
        <item t="default"/>
      </items>
    </pivotField>
    <pivotField showAll="0"/>
    <pivotField numFmtId="14" showAll="0"/>
    <pivotField numFmtId="14" showAll="0"/>
    <pivotField numFmtId="164" showAll="0">
      <items count="711">
        <item x="5"/>
        <item x="1"/>
        <item x="4"/>
        <item x="0"/>
        <item x="3"/>
        <item x="7"/>
        <item x="20"/>
        <item x="8"/>
        <item x="9"/>
        <item x="18"/>
        <item x="10"/>
        <item x="11"/>
        <item x="12"/>
        <item x="13"/>
        <item x="14"/>
        <item x="2"/>
        <item x="29"/>
        <item x="23"/>
        <item x="15"/>
        <item x="17"/>
        <item x="6"/>
        <item x="19"/>
        <item x="44"/>
        <item x="21"/>
        <item x="22"/>
        <item x="24"/>
        <item x="35"/>
        <item x="26"/>
        <item x="55"/>
        <item x="57"/>
        <item x="40"/>
        <item x="16"/>
        <item x="27"/>
        <item x="28"/>
        <item x="30"/>
        <item x="31"/>
        <item x="39"/>
        <item x="32"/>
        <item x="33"/>
        <item x="34"/>
        <item x="37"/>
        <item x="25"/>
        <item x="46"/>
        <item x="36"/>
        <item x="38"/>
        <item x="41"/>
        <item x="42"/>
        <item x="43"/>
        <item x="62"/>
        <item x="49"/>
        <item x="51"/>
        <item x="47"/>
        <item x="56"/>
        <item x="48"/>
        <item x="70"/>
        <item x="79"/>
        <item x="52"/>
        <item x="53"/>
        <item x="58"/>
        <item x="59"/>
        <item x="45"/>
        <item x="61"/>
        <item x="77"/>
        <item x="50"/>
        <item x="64"/>
        <item x="86"/>
        <item x="54"/>
        <item x="68"/>
        <item x="69"/>
        <item x="71"/>
        <item x="60"/>
        <item x="72"/>
        <item x="73"/>
        <item x="74"/>
        <item x="76"/>
        <item x="63"/>
        <item x="78"/>
        <item x="65"/>
        <item x="80"/>
        <item x="88"/>
        <item x="66"/>
        <item x="81"/>
        <item x="103"/>
        <item x="67"/>
        <item x="82"/>
        <item x="83"/>
        <item x="85"/>
        <item x="90"/>
        <item x="87"/>
        <item x="75"/>
        <item x="89"/>
        <item x="95"/>
        <item x="101"/>
        <item x="105"/>
        <item x="96"/>
        <item x="92"/>
        <item x="93"/>
        <item x="91"/>
        <item x="94"/>
        <item x="84"/>
        <item x="98"/>
        <item x="109"/>
        <item x="99"/>
        <item x="123"/>
        <item x="100"/>
        <item x="108"/>
        <item x="102"/>
        <item x="104"/>
        <item x="113"/>
        <item x="107"/>
        <item x="97"/>
        <item x="110"/>
        <item x="111"/>
        <item x="116"/>
        <item x="112"/>
        <item x="114"/>
        <item x="115"/>
        <item x="117"/>
        <item x="130"/>
        <item x="118"/>
        <item x="119"/>
        <item x="106"/>
        <item x="129"/>
        <item x="128"/>
        <item x="121"/>
        <item x="132"/>
        <item x="122"/>
        <item x="143"/>
        <item x="124"/>
        <item x="133"/>
        <item x="147"/>
        <item x="125"/>
        <item x="120"/>
        <item x="144"/>
        <item x="127"/>
        <item x="131"/>
        <item x="146"/>
        <item x="134"/>
        <item x="135"/>
        <item x="136"/>
        <item x="137"/>
        <item x="138"/>
        <item x="139"/>
        <item x="140"/>
        <item x="156"/>
        <item x="141"/>
        <item x="142"/>
        <item x="172"/>
        <item x="126"/>
        <item x="145"/>
        <item x="152"/>
        <item x="148"/>
        <item x="168"/>
        <item x="155"/>
        <item x="154"/>
        <item x="164"/>
        <item x="150"/>
        <item x="151"/>
        <item x="163"/>
        <item x="153"/>
        <item x="158"/>
        <item x="185"/>
        <item x="159"/>
        <item x="160"/>
        <item x="171"/>
        <item x="161"/>
        <item x="165"/>
        <item x="149"/>
        <item x="166"/>
        <item x="169"/>
        <item x="189"/>
        <item x="162"/>
        <item x="167"/>
        <item x="173"/>
        <item x="157"/>
        <item x="176"/>
        <item x="177"/>
        <item x="178"/>
        <item x="179"/>
        <item x="180"/>
        <item x="187"/>
        <item x="182"/>
        <item x="183"/>
        <item x="184"/>
        <item x="203"/>
        <item x="207"/>
        <item x="170"/>
        <item x="190"/>
        <item x="210"/>
        <item x="201"/>
        <item x="191"/>
        <item x="217"/>
        <item x="218"/>
        <item x="174"/>
        <item x="175"/>
        <item x="192"/>
        <item x="194"/>
        <item x="193"/>
        <item x="195"/>
        <item x="181"/>
        <item x="197"/>
        <item x="198"/>
        <item x="199"/>
        <item x="200"/>
        <item x="186"/>
        <item x="188"/>
        <item x="212"/>
        <item x="202"/>
        <item x="205"/>
        <item x="208"/>
        <item x="209"/>
        <item x="196"/>
        <item x="211"/>
        <item x="215"/>
        <item x="204"/>
        <item x="213"/>
        <item x="214"/>
        <item x="216"/>
        <item x="219"/>
        <item x="206"/>
        <item x="221"/>
        <item x="223"/>
        <item x="237"/>
        <item x="234"/>
        <item x="224"/>
        <item x="225"/>
        <item x="226"/>
        <item x="227"/>
        <item x="229"/>
        <item x="230"/>
        <item x="232"/>
        <item x="220"/>
        <item x="233"/>
        <item x="244"/>
        <item x="236"/>
        <item x="222"/>
        <item x="243"/>
        <item x="239"/>
        <item x="240"/>
        <item x="247"/>
        <item x="241"/>
        <item x="252"/>
        <item x="228"/>
        <item x="242"/>
        <item x="231"/>
        <item x="246"/>
        <item x="235"/>
        <item x="248"/>
        <item x="249"/>
        <item x="267"/>
        <item x="238"/>
        <item x="250"/>
        <item x="251"/>
        <item x="261"/>
        <item x="259"/>
        <item x="256"/>
        <item x="254"/>
        <item x="245"/>
        <item x="257"/>
        <item x="274"/>
        <item x="258"/>
        <item x="262"/>
        <item x="255"/>
        <item x="260"/>
        <item x="269"/>
        <item x="264"/>
        <item x="263"/>
        <item x="265"/>
        <item x="266"/>
        <item x="271"/>
        <item x="253"/>
        <item x="272"/>
        <item x="273"/>
        <item x="292"/>
        <item x="278"/>
        <item x="282"/>
        <item x="288"/>
        <item x="291"/>
        <item x="286"/>
        <item x="268"/>
        <item x="281"/>
        <item x="277"/>
        <item x="270"/>
        <item x="279"/>
        <item x="276"/>
        <item x="283"/>
        <item x="284"/>
        <item x="285"/>
        <item x="287"/>
        <item x="289"/>
        <item x="275"/>
        <item x="297"/>
        <item x="299"/>
        <item x="293"/>
        <item x="295"/>
        <item x="302"/>
        <item x="294"/>
        <item x="296"/>
        <item x="280"/>
        <item x="323"/>
        <item x="306"/>
        <item x="290"/>
        <item x="304"/>
        <item x="300"/>
        <item x="308"/>
        <item x="301"/>
        <item x="309"/>
        <item x="303"/>
        <item x="319"/>
        <item x="298"/>
        <item x="327"/>
        <item x="305"/>
        <item x="314"/>
        <item x="311"/>
        <item x="310"/>
        <item x="326"/>
        <item x="321"/>
        <item x="328"/>
        <item x="313"/>
        <item x="315"/>
        <item x="316"/>
        <item x="317"/>
        <item x="322"/>
        <item x="318"/>
        <item x="312"/>
        <item x="324"/>
        <item x="307"/>
        <item x="325"/>
        <item x="329"/>
        <item x="348"/>
        <item x="332"/>
        <item x="320"/>
        <item x="341"/>
        <item x="331"/>
        <item x="338"/>
        <item x="333"/>
        <item x="334"/>
        <item x="335"/>
        <item x="356"/>
        <item x="336"/>
        <item x="337"/>
        <item x="349"/>
        <item x="361"/>
        <item x="339"/>
        <item x="363"/>
        <item x="330"/>
        <item x="342"/>
        <item x="343"/>
        <item x="354"/>
        <item x="345"/>
        <item x="347"/>
        <item x="351"/>
        <item x="357"/>
        <item x="340"/>
        <item x="352"/>
        <item x="350"/>
        <item x="355"/>
        <item x="344"/>
        <item x="368"/>
        <item x="346"/>
        <item x="359"/>
        <item x="370"/>
        <item x="360"/>
        <item x="367"/>
        <item x="362"/>
        <item x="381"/>
        <item x="378"/>
        <item x="364"/>
        <item x="353"/>
        <item x="366"/>
        <item x="375"/>
        <item x="373"/>
        <item x="383"/>
        <item x="371"/>
        <item x="358"/>
        <item x="390"/>
        <item x="380"/>
        <item x="379"/>
        <item x="374"/>
        <item x="365"/>
        <item x="369"/>
        <item x="376"/>
        <item x="382"/>
        <item x="372"/>
        <item x="391"/>
        <item x="385"/>
        <item x="387"/>
        <item x="395"/>
        <item x="392"/>
        <item x="388"/>
        <item x="389"/>
        <item x="400"/>
        <item x="377"/>
        <item x="384"/>
        <item x="393"/>
        <item x="394"/>
        <item x="386"/>
        <item x="398"/>
        <item x="396"/>
        <item x="416"/>
        <item x="397"/>
        <item x="404"/>
        <item x="399"/>
        <item x="412"/>
        <item x="407"/>
        <item x="401"/>
        <item x="402"/>
        <item x="408"/>
        <item x="409"/>
        <item x="403"/>
        <item x="405"/>
        <item x="406"/>
        <item x="410"/>
        <item x="419"/>
        <item x="411"/>
        <item x="413"/>
        <item x="420"/>
        <item x="415"/>
        <item x="423"/>
        <item x="427"/>
        <item x="422"/>
        <item x="429"/>
        <item x="417"/>
        <item x="418"/>
        <item x="445"/>
        <item x="447"/>
        <item x="431"/>
        <item x="414"/>
        <item x="421"/>
        <item x="425"/>
        <item x="452"/>
        <item x="439"/>
        <item x="426"/>
        <item x="428"/>
        <item x="430"/>
        <item x="432"/>
        <item x="433"/>
        <item x="435"/>
        <item x="436"/>
        <item x="438"/>
        <item x="440"/>
        <item x="424"/>
        <item x="437"/>
        <item x="441"/>
        <item x="456"/>
        <item x="450"/>
        <item x="443"/>
        <item x="449"/>
        <item x="444"/>
        <item x="434"/>
        <item x="453"/>
        <item x="460"/>
        <item x="454"/>
        <item x="474"/>
        <item x="442"/>
        <item x="455"/>
        <item x="462"/>
        <item x="457"/>
        <item x="463"/>
        <item x="446"/>
        <item x="448"/>
        <item x="472"/>
        <item x="458"/>
        <item x="461"/>
        <item x="451"/>
        <item x="459"/>
        <item x="466"/>
        <item x="464"/>
        <item x="473"/>
        <item x="476"/>
        <item x="485"/>
        <item x="475"/>
        <item x="467"/>
        <item x="470"/>
        <item x="471"/>
        <item x="481"/>
        <item x="492"/>
        <item x="480"/>
        <item x="477"/>
        <item x="478"/>
        <item x="487"/>
        <item x="465"/>
        <item x="479"/>
        <item x="468"/>
        <item x="469"/>
        <item x="503"/>
        <item x="488"/>
        <item x="482"/>
        <item x="483"/>
        <item x="506"/>
        <item x="499"/>
        <item x="501"/>
        <item x="493"/>
        <item x="486"/>
        <item x="497"/>
        <item x="489"/>
        <item x="491"/>
        <item x="494"/>
        <item x="495"/>
        <item x="496"/>
        <item x="484"/>
        <item x="490"/>
        <item x="502"/>
        <item x="504"/>
        <item x="505"/>
        <item x="498"/>
        <item x="500"/>
        <item x="507"/>
        <item x="511"/>
        <item x="512"/>
        <item x="515"/>
        <item x="510"/>
        <item x="513"/>
        <item x="526"/>
        <item x="514"/>
        <item x="527"/>
        <item x="508"/>
        <item x="509"/>
        <item x="516"/>
        <item x="517"/>
        <item x="518"/>
        <item x="525"/>
        <item x="521"/>
        <item x="520"/>
        <item x="522"/>
        <item x="530"/>
        <item x="523"/>
        <item x="524"/>
        <item x="543"/>
        <item x="519"/>
        <item x="532"/>
        <item x="528"/>
        <item x="529"/>
        <item x="537"/>
        <item x="531"/>
        <item x="544"/>
        <item x="534"/>
        <item x="533"/>
        <item x="535"/>
        <item x="536"/>
        <item x="547"/>
        <item x="538"/>
        <item x="545"/>
        <item x="539"/>
        <item x="540"/>
        <item x="541"/>
        <item x="555"/>
        <item x="552"/>
        <item x="542"/>
        <item x="550"/>
        <item x="546"/>
        <item x="554"/>
        <item x="548"/>
        <item x="549"/>
        <item x="558"/>
        <item x="551"/>
        <item x="561"/>
        <item x="557"/>
        <item x="553"/>
        <item x="564"/>
        <item x="574"/>
        <item x="556"/>
        <item x="572"/>
        <item x="587"/>
        <item x="575"/>
        <item x="559"/>
        <item x="570"/>
        <item x="560"/>
        <item x="577"/>
        <item x="576"/>
        <item x="562"/>
        <item x="569"/>
        <item x="565"/>
        <item x="567"/>
        <item x="568"/>
        <item x="571"/>
        <item x="597"/>
        <item x="573"/>
        <item x="578"/>
        <item x="579"/>
        <item x="590"/>
        <item x="581"/>
        <item x="582"/>
        <item x="563"/>
        <item x="566"/>
        <item x="601"/>
        <item x="592"/>
        <item x="585"/>
        <item x="586"/>
        <item x="594"/>
        <item x="588"/>
        <item x="580"/>
        <item x="599"/>
        <item x="589"/>
        <item x="612"/>
        <item x="591"/>
        <item x="593"/>
        <item x="583"/>
        <item x="584"/>
        <item x="596"/>
        <item x="598"/>
        <item x="607"/>
        <item x="600"/>
        <item x="606"/>
        <item x="609"/>
        <item x="602"/>
        <item x="595"/>
        <item x="603"/>
        <item x="613"/>
        <item x="605"/>
        <item x="631"/>
        <item x="608"/>
        <item x="635"/>
        <item x="610"/>
        <item x="619"/>
        <item x="638"/>
        <item x="624"/>
        <item x="615"/>
        <item x="634"/>
        <item x="604"/>
        <item x="616"/>
        <item x="617"/>
        <item x="618"/>
        <item x="620"/>
        <item x="621"/>
        <item x="611"/>
        <item x="633"/>
        <item x="623"/>
        <item x="614"/>
        <item x="626"/>
        <item x="640"/>
        <item x="627"/>
        <item x="628"/>
        <item x="630"/>
        <item x="632"/>
        <item x="636"/>
        <item x="622"/>
        <item x="637"/>
        <item x="625"/>
        <item x="639"/>
        <item x="646"/>
        <item x="642"/>
        <item x="629"/>
        <item x="643"/>
        <item x="644"/>
        <item x="647"/>
        <item x="649"/>
        <item x="650"/>
        <item x="641"/>
        <item x="659"/>
        <item x="651"/>
        <item x="674"/>
        <item x="652"/>
        <item x="660"/>
        <item x="654"/>
        <item x="672"/>
        <item x="645"/>
        <item x="666"/>
        <item x="648"/>
        <item x="655"/>
        <item x="656"/>
        <item x="657"/>
        <item x="668"/>
        <item x="661"/>
        <item x="662"/>
        <item x="653"/>
        <item x="663"/>
        <item x="665"/>
        <item x="664"/>
        <item x="667"/>
        <item x="669"/>
        <item x="670"/>
        <item x="658"/>
        <item x="671"/>
        <item x="682"/>
        <item x="675"/>
        <item x="676"/>
        <item x="677"/>
        <item x="678"/>
        <item x="685"/>
        <item x="679"/>
        <item x="681"/>
        <item x="703"/>
        <item x="683"/>
        <item x="684"/>
        <item x="673"/>
        <item x="686"/>
        <item x="693"/>
        <item x="692"/>
        <item x="694"/>
        <item x="680"/>
        <item x="689"/>
        <item x="690"/>
        <item x="704"/>
        <item x="691"/>
        <item x="695"/>
        <item x="709"/>
        <item x="697"/>
        <item x="687"/>
        <item x="698"/>
        <item x="699"/>
        <item x="688"/>
        <item x="700"/>
        <item x="701"/>
        <item x="705"/>
        <item x="696"/>
        <item x="706"/>
        <item x="707"/>
        <item x="702"/>
        <item x="708"/>
        <item t="default"/>
      </items>
    </pivotField>
    <pivotField axis="axisRow" showAll="0">
      <items count="13">
        <item x="3"/>
        <item x="1"/>
        <item x="0"/>
        <item x="2"/>
        <item x="4"/>
        <item x="5"/>
        <item x="6"/>
        <item x="7"/>
        <item x="8"/>
        <item x="9"/>
        <item x="10"/>
        <item x="11"/>
        <item t="default"/>
      </items>
    </pivotField>
    <pivotField numFmtId="1" showAll="0"/>
    <pivotField showAll="0">
      <items count="3">
        <item x="1"/>
        <item x="0"/>
        <item t="default"/>
      </items>
    </pivotField>
    <pivotField showAll="0"/>
    <pivotField numFmtId="1" showAll="0"/>
    <pivotField numFmtId="1" showAll="0"/>
    <pivotField showAll="0"/>
    <pivotField showAll="0"/>
    <pivotField showAll="0"/>
    <pivotField showAll="0"/>
    <pivotField numFmtId="2" showAll="0"/>
    <pivotField showAll="0"/>
    <pivotField showAll="0"/>
    <pivotField numFmtId="14" showAll="0"/>
    <pivotField numFmtId="14" showAll="0"/>
    <pivotField showAll="0"/>
    <pivotField showAll="0"/>
    <pivotField showAll="0"/>
    <pivotField showAll="0">
      <items count="4">
        <item x="1"/>
        <item x="0"/>
        <item x="2"/>
        <item t="default"/>
      </items>
    </pivotField>
    <pivotField showAll="0"/>
  </pivotFields>
  <rowFields count="1">
    <field x="9"/>
  </rowFields>
  <rowItems count="13">
    <i>
      <x/>
    </i>
    <i>
      <x v="1"/>
    </i>
    <i>
      <x v="2"/>
    </i>
    <i>
      <x v="3"/>
    </i>
    <i>
      <x v="4"/>
    </i>
    <i>
      <x v="5"/>
    </i>
    <i>
      <x v="6"/>
    </i>
    <i>
      <x v="7"/>
    </i>
    <i>
      <x v="8"/>
    </i>
    <i>
      <x v="9"/>
    </i>
    <i>
      <x v="10"/>
    </i>
    <i>
      <x v="11"/>
    </i>
    <i t="grand">
      <x/>
    </i>
  </rowItems>
  <colItems count="1">
    <i/>
  </colItems>
  <dataFields count="1">
    <dataField name="Count of EmployeeID" fld="1" subtotal="count" showDataAs="percentOfTotal" baseField="0" baseItem="0" numFmtId="10"/>
  </dataFields>
  <formats count="8">
    <format dxfId="101">
      <pivotArea type="all" dataOnly="0" outline="0" fieldPosition="0"/>
    </format>
    <format dxfId="100">
      <pivotArea outline="0" collapsedLevelsAreSubtotals="1" fieldPosition="0"/>
    </format>
    <format dxfId="99">
      <pivotArea field="9" type="button" dataOnly="0" labelOnly="1" outline="0" axis="axisRow" fieldPosition="0"/>
    </format>
    <format dxfId="98">
      <pivotArea dataOnly="0" labelOnly="1" fieldPosition="0">
        <references count="1">
          <reference field="9" count="0"/>
        </references>
      </pivotArea>
    </format>
    <format dxfId="97">
      <pivotArea dataOnly="0" labelOnly="1" grandRow="1" outline="0" fieldPosition="0"/>
    </format>
    <format dxfId="96">
      <pivotArea dataOnly="0" labelOnly="1" outline="0" axis="axisValues" fieldPosition="0"/>
    </format>
    <format dxfId="95">
      <pivotArea outline="0" collapsedLevelsAreSubtotals="1" fieldPosition="0"/>
    </format>
    <format dxfId="9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0F7206-BA99-467B-BB82-CB4FB972EB9F}" name="Performance"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23:B130" firstHeaderRow="1" firstDataRow="1" firstDataCol="1"/>
  <pivotFields count="29">
    <pivotField showAll="0"/>
    <pivotField dataField="1" showAll="0"/>
    <pivotField showAll="0"/>
    <pivotField showAll="0">
      <items count="3">
        <item x="1"/>
        <item x="0"/>
        <item t="default"/>
      </items>
    </pivotField>
    <pivotField showAll="0">
      <items count="13">
        <item x="0"/>
        <item x="3"/>
        <item x="5"/>
        <item x="2"/>
        <item x="8"/>
        <item x="10"/>
        <item x="9"/>
        <item x="11"/>
        <item x="4"/>
        <item x="1"/>
        <item x="7"/>
        <item x="6"/>
        <item t="default"/>
      </items>
    </pivotField>
    <pivotField showAll="0"/>
    <pivotField numFmtId="14" showAll="0"/>
    <pivotField numFmtId="14" showAll="0"/>
    <pivotField numFmtId="164" showAll="0">
      <items count="711">
        <item x="5"/>
        <item x="1"/>
        <item x="4"/>
        <item x="0"/>
        <item x="3"/>
        <item x="7"/>
        <item x="20"/>
        <item x="8"/>
        <item x="9"/>
        <item x="18"/>
        <item x="10"/>
        <item x="11"/>
        <item x="12"/>
        <item x="13"/>
        <item x="14"/>
        <item x="2"/>
        <item x="29"/>
        <item x="23"/>
        <item x="15"/>
        <item x="17"/>
        <item x="6"/>
        <item x="19"/>
        <item x="44"/>
        <item x="21"/>
        <item x="22"/>
        <item x="24"/>
        <item x="35"/>
        <item x="26"/>
        <item x="55"/>
        <item x="57"/>
        <item x="40"/>
        <item x="16"/>
        <item x="27"/>
        <item x="28"/>
        <item x="30"/>
        <item x="31"/>
        <item x="39"/>
        <item x="32"/>
        <item x="33"/>
        <item x="34"/>
        <item x="37"/>
        <item x="25"/>
        <item x="46"/>
        <item x="36"/>
        <item x="38"/>
        <item x="41"/>
        <item x="42"/>
        <item x="43"/>
        <item x="62"/>
        <item x="49"/>
        <item x="51"/>
        <item x="47"/>
        <item x="56"/>
        <item x="48"/>
        <item x="70"/>
        <item x="79"/>
        <item x="52"/>
        <item x="53"/>
        <item x="58"/>
        <item x="59"/>
        <item x="45"/>
        <item x="61"/>
        <item x="77"/>
        <item x="50"/>
        <item x="64"/>
        <item x="86"/>
        <item x="54"/>
        <item x="68"/>
        <item x="69"/>
        <item x="71"/>
        <item x="60"/>
        <item x="72"/>
        <item x="73"/>
        <item x="74"/>
        <item x="76"/>
        <item x="63"/>
        <item x="78"/>
        <item x="65"/>
        <item x="80"/>
        <item x="88"/>
        <item x="66"/>
        <item x="81"/>
        <item x="103"/>
        <item x="67"/>
        <item x="82"/>
        <item x="83"/>
        <item x="85"/>
        <item x="90"/>
        <item x="87"/>
        <item x="75"/>
        <item x="89"/>
        <item x="95"/>
        <item x="101"/>
        <item x="105"/>
        <item x="96"/>
        <item x="92"/>
        <item x="93"/>
        <item x="91"/>
        <item x="94"/>
        <item x="84"/>
        <item x="98"/>
        <item x="109"/>
        <item x="99"/>
        <item x="123"/>
        <item x="100"/>
        <item x="108"/>
        <item x="102"/>
        <item x="104"/>
        <item x="113"/>
        <item x="107"/>
        <item x="97"/>
        <item x="110"/>
        <item x="111"/>
        <item x="116"/>
        <item x="112"/>
        <item x="114"/>
        <item x="115"/>
        <item x="117"/>
        <item x="130"/>
        <item x="118"/>
        <item x="119"/>
        <item x="106"/>
        <item x="129"/>
        <item x="128"/>
        <item x="121"/>
        <item x="132"/>
        <item x="122"/>
        <item x="143"/>
        <item x="124"/>
        <item x="133"/>
        <item x="147"/>
        <item x="125"/>
        <item x="120"/>
        <item x="144"/>
        <item x="127"/>
        <item x="131"/>
        <item x="146"/>
        <item x="134"/>
        <item x="135"/>
        <item x="136"/>
        <item x="137"/>
        <item x="138"/>
        <item x="139"/>
        <item x="140"/>
        <item x="156"/>
        <item x="141"/>
        <item x="142"/>
        <item x="172"/>
        <item x="126"/>
        <item x="145"/>
        <item x="152"/>
        <item x="148"/>
        <item x="168"/>
        <item x="155"/>
        <item x="154"/>
        <item x="164"/>
        <item x="150"/>
        <item x="151"/>
        <item x="163"/>
        <item x="153"/>
        <item x="158"/>
        <item x="185"/>
        <item x="159"/>
        <item x="160"/>
        <item x="171"/>
        <item x="161"/>
        <item x="165"/>
        <item x="149"/>
        <item x="166"/>
        <item x="169"/>
        <item x="189"/>
        <item x="162"/>
        <item x="167"/>
        <item x="173"/>
        <item x="157"/>
        <item x="176"/>
        <item x="177"/>
        <item x="178"/>
        <item x="179"/>
        <item x="180"/>
        <item x="187"/>
        <item x="182"/>
        <item x="183"/>
        <item x="184"/>
        <item x="203"/>
        <item x="207"/>
        <item x="170"/>
        <item x="190"/>
        <item x="210"/>
        <item x="201"/>
        <item x="191"/>
        <item x="217"/>
        <item x="218"/>
        <item x="174"/>
        <item x="175"/>
        <item x="192"/>
        <item x="194"/>
        <item x="193"/>
        <item x="195"/>
        <item x="181"/>
        <item x="197"/>
        <item x="198"/>
        <item x="199"/>
        <item x="200"/>
        <item x="186"/>
        <item x="188"/>
        <item x="212"/>
        <item x="202"/>
        <item x="205"/>
        <item x="208"/>
        <item x="209"/>
        <item x="196"/>
        <item x="211"/>
        <item x="215"/>
        <item x="204"/>
        <item x="213"/>
        <item x="214"/>
        <item x="216"/>
        <item x="219"/>
        <item x="206"/>
        <item x="221"/>
        <item x="223"/>
        <item x="237"/>
        <item x="234"/>
        <item x="224"/>
        <item x="225"/>
        <item x="226"/>
        <item x="227"/>
        <item x="229"/>
        <item x="230"/>
        <item x="232"/>
        <item x="220"/>
        <item x="233"/>
        <item x="244"/>
        <item x="236"/>
        <item x="222"/>
        <item x="243"/>
        <item x="239"/>
        <item x="240"/>
        <item x="247"/>
        <item x="241"/>
        <item x="252"/>
        <item x="228"/>
        <item x="242"/>
        <item x="231"/>
        <item x="246"/>
        <item x="235"/>
        <item x="248"/>
        <item x="249"/>
        <item x="267"/>
        <item x="238"/>
        <item x="250"/>
        <item x="251"/>
        <item x="261"/>
        <item x="259"/>
        <item x="256"/>
        <item x="254"/>
        <item x="245"/>
        <item x="257"/>
        <item x="274"/>
        <item x="258"/>
        <item x="262"/>
        <item x="255"/>
        <item x="260"/>
        <item x="269"/>
        <item x="264"/>
        <item x="263"/>
        <item x="265"/>
        <item x="266"/>
        <item x="271"/>
        <item x="253"/>
        <item x="272"/>
        <item x="273"/>
        <item x="292"/>
        <item x="278"/>
        <item x="282"/>
        <item x="288"/>
        <item x="291"/>
        <item x="286"/>
        <item x="268"/>
        <item x="281"/>
        <item x="277"/>
        <item x="270"/>
        <item x="279"/>
        <item x="276"/>
        <item x="283"/>
        <item x="284"/>
        <item x="285"/>
        <item x="287"/>
        <item x="289"/>
        <item x="275"/>
        <item x="297"/>
        <item x="299"/>
        <item x="293"/>
        <item x="295"/>
        <item x="302"/>
        <item x="294"/>
        <item x="296"/>
        <item x="280"/>
        <item x="323"/>
        <item x="306"/>
        <item x="290"/>
        <item x="304"/>
        <item x="300"/>
        <item x="308"/>
        <item x="301"/>
        <item x="309"/>
        <item x="303"/>
        <item x="319"/>
        <item x="298"/>
        <item x="327"/>
        <item x="305"/>
        <item x="314"/>
        <item x="311"/>
        <item x="310"/>
        <item x="326"/>
        <item x="321"/>
        <item x="328"/>
        <item x="313"/>
        <item x="315"/>
        <item x="316"/>
        <item x="317"/>
        <item x="322"/>
        <item x="318"/>
        <item x="312"/>
        <item x="324"/>
        <item x="307"/>
        <item x="325"/>
        <item x="329"/>
        <item x="348"/>
        <item x="332"/>
        <item x="320"/>
        <item x="341"/>
        <item x="331"/>
        <item x="338"/>
        <item x="333"/>
        <item x="334"/>
        <item x="335"/>
        <item x="356"/>
        <item x="336"/>
        <item x="337"/>
        <item x="349"/>
        <item x="361"/>
        <item x="339"/>
        <item x="363"/>
        <item x="330"/>
        <item x="342"/>
        <item x="343"/>
        <item x="354"/>
        <item x="345"/>
        <item x="347"/>
        <item x="351"/>
        <item x="357"/>
        <item x="340"/>
        <item x="352"/>
        <item x="350"/>
        <item x="355"/>
        <item x="344"/>
        <item x="368"/>
        <item x="346"/>
        <item x="359"/>
        <item x="370"/>
        <item x="360"/>
        <item x="367"/>
        <item x="362"/>
        <item x="381"/>
        <item x="378"/>
        <item x="364"/>
        <item x="353"/>
        <item x="366"/>
        <item x="375"/>
        <item x="373"/>
        <item x="383"/>
        <item x="371"/>
        <item x="358"/>
        <item x="390"/>
        <item x="380"/>
        <item x="379"/>
        <item x="374"/>
        <item x="365"/>
        <item x="369"/>
        <item x="376"/>
        <item x="382"/>
        <item x="372"/>
        <item x="391"/>
        <item x="385"/>
        <item x="387"/>
        <item x="395"/>
        <item x="392"/>
        <item x="388"/>
        <item x="389"/>
        <item x="400"/>
        <item x="377"/>
        <item x="384"/>
        <item x="393"/>
        <item x="394"/>
        <item x="386"/>
        <item x="398"/>
        <item x="396"/>
        <item x="416"/>
        <item x="397"/>
        <item x="404"/>
        <item x="399"/>
        <item x="412"/>
        <item x="407"/>
        <item x="401"/>
        <item x="402"/>
        <item x="408"/>
        <item x="409"/>
        <item x="403"/>
        <item x="405"/>
        <item x="406"/>
        <item x="410"/>
        <item x="419"/>
        <item x="411"/>
        <item x="413"/>
        <item x="420"/>
        <item x="415"/>
        <item x="423"/>
        <item x="427"/>
        <item x="422"/>
        <item x="429"/>
        <item x="417"/>
        <item x="418"/>
        <item x="445"/>
        <item x="447"/>
        <item x="431"/>
        <item x="414"/>
        <item x="421"/>
        <item x="425"/>
        <item x="452"/>
        <item x="439"/>
        <item x="426"/>
        <item x="428"/>
        <item x="430"/>
        <item x="432"/>
        <item x="433"/>
        <item x="435"/>
        <item x="436"/>
        <item x="438"/>
        <item x="440"/>
        <item x="424"/>
        <item x="437"/>
        <item x="441"/>
        <item x="456"/>
        <item x="450"/>
        <item x="443"/>
        <item x="449"/>
        <item x="444"/>
        <item x="434"/>
        <item x="453"/>
        <item x="460"/>
        <item x="454"/>
        <item x="474"/>
        <item x="442"/>
        <item x="455"/>
        <item x="462"/>
        <item x="457"/>
        <item x="463"/>
        <item x="446"/>
        <item x="448"/>
        <item x="472"/>
        <item x="458"/>
        <item x="461"/>
        <item x="451"/>
        <item x="459"/>
        <item x="466"/>
        <item x="464"/>
        <item x="473"/>
        <item x="476"/>
        <item x="485"/>
        <item x="475"/>
        <item x="467"/>
        <item x="470"/>
        <item x="471"/>
        <item x="481"/>
        <item x="492"/>
        <item x="480"/>
        <item x="477"/>
        <item x="478"/>
        <item x="487"/>
        <item x="465"/>
        <item x="479"/>
        <item x="468"/>
        <item x="469"/>
        <item x="503"/>
        <item x="488"/>
        <item x="482"/>
        <item x="483"/>
        <item x="506"/>
        <item x="499"/>
        <item x="501"/>
        <item x="493"/>
        <item x="486"/>
        <item x="497"/>
        <item x="489"/>
        <item x="491"/>
        <item x="494"/>
        <item x="495"/>
        <item x="496"/>
        <item x="484"/>
        <item x="490"/>
        <item x="502"/>
        <item x="504"/>
        <item x="505"/>
        <item x="498"/>
        <item x="500"/>
        <item x="507"/>
        <item x="511"/>
        <item x="512"/>
        <item x="515"/>
        <item x="510"/>
        <item x="513"/>
        <item x="526"/>
        <item x="514"/>
        <item x="527"/>
        <item x="508"/>
        <item x="509"/>
        <item x="516"/>
        <item x="517"/>
        <item x="518"/>
        <item x="525"/>
        <item x="521"/>
        <item x="520"/>
        <item x="522"/>
        <item x="530"/>
        <item x="523"/>
        <item x="524"/>
        <item x="543"/>
        <item x="519"/>
        <item x="532"/>
        <item x="528"/>
        <item x="529"/>
        <item x="537"/>
        <item x="531"/>
        <item x="544"/>
        <item x="534"/>
        <item x="533"/>
        <item x="535"/>
        <item x="536"/>
        <item x="547"/>
        <item x="538"/>
        <item x="545"/>
        <item x="539"/>
        <item x="540"/>
        <item x="541"/>
        <item x="555"/>
        <item x="552"/>
        <item x="542"/>
        <item x="550"/>
        <item x="546"/>
        <item x="554"/>
        <item x="548"/>
        <item x="549"/>
        <item x="558"/>
        <item x="551"/>
        <item x="561"/>
        <item x="557"/>
        <item x="553"/>
        <item x="564"/>
        <item x="574"/>
        <item x="556"/>
        <item x="572"/>
        <item x="587"/>
        <item x="575"/>
        <item x="559"/>
        <item x="570"/>
        <item x="560"/>
        <item x="577"/>
        <item x="576"/>
        <item x="562"/>
        <item x="569"/>
        <item x="565"/>
        <item x="567"/>
        <item x="568"/>
        <item x="571"/>
        <item x="597"/>
        <item x="573"/>
        <item x="578"/>
        <item x="579"/>
        <item x="590"/>
        <item x="581"/>
        <item x="582"/>
        <item x="563"/>
        <item x="566"/>
        <item x="601"/>
        <item x="592"/>
        <item x="585"/>
        <item x="586"/>
        <item x="594"/>
        <item x="588"/>
        <item x="580"/>
        <item x="599"/>
        <item x="589"/>
        <item x="612"/>
        <item x="591"/>
        <item x="593"/>
        <item x="583"/>
        <item x="584"/>
        <item x="596"/>
        <item x="598"/>
        <item x="607"/>
        <item x="600"/>
        <item x="606"/>
        <item x="609"/>
        <item x="602"/>
        <item x="595"/>
        <item x="603"/>
        <item x="613"/>
        <item x="605"/>
        <item x="631"/>
        <item x="608"/>
        <item x="635"/>
        <item x="610"/>
        <item x="619"/>
        <item x="638"/>
        <item x="624"/>
        <item x="615"/>
        <item x="634"/>
        <item x="604"/>
        <item x="616"/>
        <item x="617"/>
        <item x="618"/>
        <item x="620"/>
        <item x="621"/>
        <item x="611"/>
        <item x="633"/>
        <item x="623"/>
        <item x="614"/>
        <item x="626"/>
        <item x="640"/>
        <item x="627"/>
        <item x="628"/>
        <item x="630"/>
        <item x="632"/>
        <item x="636"/>
        <item x="622"/>
        <item x="637"/>
        <item x="625"/>
        <item x="639"/>
        <item x="646"/>
        <item x="642"/>
        <item x="629"/>
        <item x="643"/>
        <item x="644"/>
        <item x="647"/>
        <item x="649"/>
        <item x="650"/>
        <item x="641"/>
        <item x="659"/>
        <item x="651"/>
        <item x="674"/>
        <item x="652"/>
        <item x="660"/>
        <item x="654"/>
        <item x="672"/>
        <item x="645"/>
        <item x="666"/>
        <item x="648"/>
        <item x="655"/>
        <item x="656"/>
        <item x="657"/>
        <item x="668"/>
        <item x="661"/>
        <item x="662"/>
        <item x="653"/>
        <item x="663"/>
        <item x="665"/>
        <item x="664"/>
        <item x="667"/>
        <item x="669"/>
        <item x="670"/>
        <item x="658"/>
        <item x="671"/>
        <item x="682"/>
        <item x="675"/>
        <item x="676"/>
        <item x="677"/>
        <item x="678"/>
        <item x="685"/>
        <item x="679"/>
        <item x="681"/>
        <item x="703"/>
        <item x="683"/>
        <item x="684"/>
        <item x="673"/>
        <item x="686"/>
        <item x="693"/>
        <item x="692"/>
        <item x="694"/>
        <item x="680"/>
        <item x="689"/>
        <item x="690"/>
        <item x="704"/>
        <item x="691"/>
        <item x="695"/>
        <item x="709"/>
        <item x="697"/>
        <item x="687"/>
        <item x="698"/>
        <item x="699"/>
        <item x="688"/>
        <item x="700"/>
        <item x="701"/>
        <item x="705"/>
        <item x="696"/>
        <item x="706"/>
        <item x="707"/>
        <item x="702"/>
        <item x="708"/>
        <item t="default"/>
      </items>
    </pivotField>
    <pivotField showAll="0"/>
    <pivotField numFmtId="1" showAll="0"/>
    <pivotField showAll="0">
      <items count="3">
        <item x="1"/>
        <item x="0"/>
        <item t="default"/>
      </items>
    </pivotField>
    <pivotField showAll="0"/>
    <pivotField numFmtId="1" showAll="0"/>
    <pivotField numFmtId="1" showAll="0"/>
    <pivotField showAll="0"/>
    <pivotField showAll="0"/>
    <pivotField axis="axisRow" showAll="0" sortType="descending">
      <items count="7">
        <item x="0"/>
        <item x="4"/>
        <item x="1"/>
        <item x="2"/>
        <item x="3"/>
        <item x="5"/>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pivotField numFmtId="14" showAll="0"/>
    <pivotField numFmtId="14" showAll="0"/>
    <pivotField showAll="0"/>
    <pivotField showAll="0"/>
    <pivotField showAll="0"/>
    <pivotField showAll="0">
      <items count="4">
        <item x="1"/>
        <item x="0"/>
        <item x="2"/>
        <item t="default"/>
      </items>
    </pivotField>
    <pivotField showAll="0"/>
  </pivotFields>
  <rowFields count="1">
    <field x="17"/>
  </rowFields>
  <rowItems count="7">
    <i>
      <x v="3"/>
    </i>
    <i>
      <x/>
    </i>
    <i>
      <x v="4"/>
    </i>
    <i>
      <x v="2"/>
    </i>
    <i>
      <x v="1"/>
    </i>
    <i>
      <x v="5"/>
    </i>
    <i t="grand">
      <x/>
    </i>
  </rowItems>
  <colItems count="1">
    <i/>
  </colItems>
  <dataFields count="1">
    <dataField name="Count of EmployeeID" fld="1" subtotal="count" showDataAs="percentOfTotal" baseField="0" baseItem="0" numFmtId="10"/>
  </dataFields>
  <formats count="12">
    <format dxfId="113">
      <pivotArea type="all" dataOnly="0" outline="0" fieldPosition="0"/>
    </format>
    <format dxfId="112">
      <pivotArea outline="0" collapsedLevelsAreSubtotals="1" fieldPosition="0"/>
    </format>
    <format dxfId="111">
      <pivotArea field="17" type="button" dataOnly="0" labelOnly="1" outline="0" axis="axisRow" fieldPosition="0"/>
    </format>
    <format dxfId="110">
      <pivotArea dataOnly="0" labelOnly="1" fieldPosition="0">
        <references count="1">
          <reference field="17" count="0"/>
        </references>
      </pivotArea>
    </format>
    <format dxfId="109">
      <pivotArea dataOnly="0" labelOnly="1" grandRow="1" outline="0"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field="17" type="button" dataOnly="0" labelOnly="1" outline="0" axis="axisRow" fieldPosition="0"/>
    </format>
    <format dxfId="104">
      <pivotArea dataOnly="0" labelOnly="1" fieldPosition="0">
        <references count="1">
          <reference field="17" count="0"/>
        </references>
      </pivotArea>
    </format>
    <format dxfId="103">
      <pivotArea dataOnly="0" labelOnly="1" grandRow="1" outline="0" fieldPosition="0"/>
    </format>
    <format dxfId="10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4F8B9A-7F92-4F93-87AB-8D78B7098BCB}" name="MoM%" cacheId="2"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Month">
  <location ref="A6:E10" firstHeaderRow="0" firstDataRow="1" firstDataCol="1"/>
  <pivotFields count="16">
    <pivotField axis="axisRow" numFmtId="14"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numFmtId="1" showAll="0"/>
    <pivotField numFmtId="1" showAll="0"/>
    <pivotField numFmtId="1" showAll="0"/>
    <pivotField numFmtId="1" showAll="0"/>
    <pivotField numFmtId="1" showAll="0"/>
    <pivotField numFmtId="167" showAll="0"/>
    <pivotField numFmtId="167" showAll="0"/>
    <pivotField numFmtId="167" showAll="0"/>
    <pivotField dataField="1" numFmtId="167" showAll="0"/>
    <pivotField dataField="1" numFmtId="167" showAll="0"/>
    <pivotField dataField="1" numFmtId="167" showAll="0"/>
    <pivotField dataField="1" numFmtId="167"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5"/>
    <field x="14"/>
    <field x="13"/>
    <field x="0"/>
  </rowFields>
  <rowItems count="4">
    <i>
      <x v="1"/>
    </i>
    <i>
      <x v="2"/>
    </i>
    <i>
      <x v="3"/>
    </i>
    <i t="grand">
      <x/>
    </i>
  </rowItems>
  <colFields count="1">
    <field x="-2"/>
  </colFields>
  <colItems count="4">
    <i>
      <x/>
    </i>
    <i i="1">
      <x v="1"/>
    </i>
    <i i="2">
      <x v="2"/>
    </i>
    <i i="3">
      <x v="3"/>
    </i>
  </colItems>
  <dataFields count="4">
    <dataField name="Overall AttrtionRate MoM%" fld="10" subtotal="average" baseField="0" baseItem="0" numFmtId="167"/>
    <dataField name="ExitMoM%" fld="9" subtotal="average" baseField="15" baseItem="1" numFmtId="167"/>
    <dataField name="VoluntryAttrRate MoM%" fld="11" subtotal="average" baseField="15" baseItem="1" numFmtId="167"/>
    <dataField name="RegrettableMoM%" fld="12" subtotal="average" baseField="15" baseItem="1" numFmtId="167"/>
  </dataFields>
  <formats count="12">
    <format dxfId="125">
      <pivotArea type="all" dataOnly="0" outline="0" fieldPosition="0"/>
    </format>
    <format dxfId="124">
      <pivotArea outline="0" collapsedLevelsAreSubtotals="1" fieldPosition="0"/>
    </format>
    <format dxfId="123">
      <pivotArea field="15" type="button" dataOnly="0" labelOnly="1" outline="0" axis="axisRow" fieldPosition="0"/>
    </format>
    <format dxfId="122">
      <pivotArea dataOnly="0" labelOnly="1" fieldPosition="0">
        <references count="1">
          <reference field="15" count="3">
            <x v="1"/>
            <x v="2"/>
            <x v="3"/>
          </reference>
        </references>
      </pivotArea>
    </format>
    <format dxfId="121">
      <pivotArea dataOnly="0" labelOnly="1" grandRow="1" outline="0" fieldPosition="0"/>
    </format>
    <format dxfId="120">
      <pivotArea dataOnly="0" labelOnly="1" outline="0" fieldPosition="0">
        <references count="1">
          <reference field="4294967294" count="4">
            <x v="0"/>
            <x v="1"/>
            <x v="2"/>
            <x v="3"/>
          </reference>
        </references>
      </pivotArea>
    </format>
    <format dxfId="119">
      <pivotArea type="all" dataOnly="0" outline="0" fieldPosition="0"/>
    </format>
    <format dxfId="118">
      <pivotArea outline="0" collapsedLevelsAreSubtotals="1" fieldPosition="0"/>
    </format>
    <format dxfId="117">
      <pivotArea field="15" type="button" dataOnly="0" labelOnly="1" outline="0" axis="axisRow" fieldPosition="0"/>
    </format>
    <format dxfId="116">
      <pivotArea dataOnly="0" labelOnly="1" fieldPosition="0">
        <references count="1">
          <reference field="15" count="3">
            <x v="1"/>
            <x v="2"/>
            <x v="3"/>
          </reference>
        </references>
      </pivotArea>
    </format>
    <format dxfId="115">
      <pivotArea dataOnly="0" labelOnly="1" grandRow="1" outline="0" fieldPosition="0"/>
    </format>
    <format dxfId="11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CAC5DAA-E1D5-4672-90E8-6C5DE7F14590}" name="Reason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Top 5 Reasons For Exit">
  <location ref="A153:B159" firstHeaderRow="1" firstDataRow="1" firstDataCol="1"/>
  <pivotFields count="29">
    <pivotField showAll="0"/>
    <pivotField dataField="1" showAll="0"/>
    <pivotField showAll="0"/>
    <pivotField showAll="0">
      <items count="3">
        <item x="1"/>
        <item x="0"/>
        <item t="default"/>
      </items>
    </pivotField>
    <pivotField showAll="0">
      <items count="13">
        <item x="0"/>
        <item x="3"/>
        <item x="5"/>
        <item x="2"/>
        <item x="8"/>
        <item x="10"/>
        <item x="9"/>
        <item x="11"/>
        <item x="4"/>
        <item x="1"/>
        <item x="7"/>
        <item x="6"/>
        <item t="default"/>
      </items>
    </pivotField>
    <pivotField showAll="0"/>
    <pivotField numFmtId="14" showAll="0"/>
    <pivotField numFmtId="14" showAll="0"/>
    <pivotField numFmtId="164" showAll="0">
      <items count="711">
        <item x="5"/>
        <item x="1"/>
        <item x="4"/>
        <item x="0"/>
        <item x="3"/>
        <item x="7"/>
        <item x="20"/>
        <item x="8"/>
        <item x="9"/>
        <item x="18"/>
        <item x="10"/>
        <item x="11"/>
        <item x="12"/>
        <item x="13"/>
        <item x="14"/>
        <item x="2"/>
        <item x="29"/>
        <item x="23"/>
        <item x="15"/>
        <item x="17"/>
        <item x="6"/>
        <item x="19"/>
        <item x="44"/>
        <item x="21"/>
        <item x="22"/>
        <item x="24"/>
        <item x="35"/>
        <item x="26"/>
        <item x="55"/>
        <item x="57"/>
        <item x="40"/>
        <item x="16"/>
        <item x="27"/>
        <item x="28"/>
        <item x="30"/>
        <item x="31"/>
        <item x="39"/>
        <item x="32"/>
        <item x="33"/>
        <item x="34"/>
        <item x="37"/>
        <item x="25"/>
        <item x="46"/>
        <item x="36"/>
        <item x="38"/>
        <item x="41"/>
        <item x="42"/>
        <item x="43"/>
        <item x="62"/>
        <item x="49"/>
        <item x="51"/>
        <item x="47"/>
        <item x="56"/>
        <item x="48"/>
        <item x="70"/>
        <item x="79"/>
        <item x="52"/>
        <item x="53"/>
        <item x="58"/>
        <item x="59"/>
        <item x="45"/>
        <item x="61"/>
        <item x="77"/>
        <item x="50"/>
        <item x="64"/>
        <item x="86"/>
        <item x="54"/>
        <item x="68"/>
        <item x="69"/>
        <item x="71"/>
        <item x="60"/>
        <item x="72"/>
        <item x="73"/>
        <item x="74"/>
        <item x="76"/>
        <item x="63"/>
        <item x="78"/>
        <item x="65"/>
        <item x="80"/>
        <item x="88"/>
        <item x="66"/>
        <item x="81"/>
        <item x="103"/>
        <item x="67"/>
        <item x="82"/>
        <item x="83"/>
        <item x="85"/>
        <item x="90"/>
        <item x="87"/>
        <item x="75"/>
        <item x="89"/>
        <item x="95"/>
        <item x="101"/>
        <item x="105"/>
        <item x="96"/>
        <item x="92"/>
        <item x="93"/>
        <item x="91"/>
        <item x="94"/>
        <item x="84"/>
        <item x="98"/>
        <item x="109"/>
        <item x="99"/>
        <item x="123"/>
        <item x="100"/>
        <item x="108"/>
        <item x="102"/>
        <item x="104"/>
        <item x="113"/>
        <item x="107"/>
        <item x="97"/>
        <item x="110"/>
        <item x="111"/>
        <item x="116"/>
        <item x="112"/>
        <item x="114"/>
        <item x="115"/>
        <item x="117"/>
        <item x="130"/>
        <item x="118"/>
        <item x="119"/>
        <item x="106"/>
        <item x="129"/>
        <item x="128"/>
        <item x="121"/>
        <item x="132"/>
        <item x="122"/>
        <item x="143"/>
        <item x="124"/>
        <item x="133"/>
        <item x="147"/>
        <item x="125"/>
        <item x="120"/>
        <item x="144"/>
        <item x="127"/>
        <item x="131"/>
        <item x="146"/>
        <item x="134"/>
        <item x="135"/>
        <item x="136"/>
        <item x="137"/>
        <item x="138"/>
        <item x="139"/>
        <item x="140"/>
        <item x="156"/>
        <item x="141"/>
        <item x="142"/>
        <item x="172"/>
        <item x="126"/>
        <item x="145"/>
        <item x="152"/>
        <item x="148"/>
        <item x="168"/>
        <item x="155"/>
        <item x="154"/>
        <item x="164"/>
        <item x="150"/>
        <item x="151"/>
        <item x="163"/>
        <item x="153"/>
        <item x="158"/>
        <item x="185"/>
        <item x="159"/>
        <item x="160"/>
        <item x="171"/>
        <item x="161"/>
        <item x="165"/>
        <item x="149"/>
        <item x="166"/>
        <item x="169"/>
        <item x="189"/>
        <item x="162"/>
        <item x="167"/>
        <item x="173"/>
        <item x="157"/>
        <item x="176"/>
        <item x="177"/>
        <item x="178"/>
        <item x="179"/>
        <item x="180"/>
        <item x="187"/>
        <item x="182"/>
        <item x="183"/>
        <item x="184"/>
        <item x="203"/>
        <item x="207"/>
        <item x="170"/>
        <item x="190"/>
        <item x="210"/>
        <item x="201"/>
        <item x="191"/>
        <item x="217"/>
        <item x="218"/>
        <item x="174"/>
        <item x="175"/>
        <item x="192"/>
        <item x="194"/>
        <item x="193"/>
        <item x="195"/>
        <item x="181"/>
        <item x="197"/>
        <item x="198"/>
        <item x="199"/>
        <item x="200"/>
        <item x="186"/>
        <item x="188"/>
        <item x="212"/>
        <item x="202"/>
        <item x="205"/>
        <item x="208"/>
        <item x="209"/>
        <item x="196"/>
        <item x="211"/>
        <item x="215"/>
        <item x="204"/>
        <item x="213"/>
        <item x="214"/>
        <item x="216"/>
        <item x="219"/>
        <item x="206"/>
        <item x="221"/>
        <item x="223"/>
        <item x="237"/>
        <item x="234"/>
        <item x="224"/>
        <item x="225"/>
        <item x="226"/>
        <item x="227"/>
        <item x="229"/>
        <item x="230"/>
        <item x="232"/>
        <item x="220"/>
        <item x="233"/>
        <item x="244"/>
        <item x="236"/>
        <item x="222"/>
        <item x="243"/>
        <item x="239"/>
        <item x="240"/>
        <item x="247"/>
        <item x="241"/>
        <item x="252"/>
        <item x="228"/>
        <item x="242"/>
        <item x="231"/>
        <item x="246"/>
        <item x="235"/>
        <item x="248"/>
        <item x="249"/>
        <item x="267"/>
        <item x="238"/>
        <item x="250"/>
        <item x="251"/>
        <item x="261"/>
        <item x="259"/>
        <item x="256"/>
        <item x="254"/>
        <item x="245"/>
        <item x="257"/>
        <item x="274"/>
        <item x="258"/>
        <item x="262"/>
        <item x="255"/>
        <item x="260"/>
        <item x="269"/>
        <item x="264"/>
        <item x="263"/>
        <item x="265"/>
        <item x="266"/>
        <item x="271"/>
        <item x="253"/>
        <item x="272"/>
        <item x="273"/>
        <item x="292"/>
        <item x="278"/>
        <item x="282"/>
        <item x="288"/>
        <item x="291"/>
        <item x="286"/>
        <item x="268"/>
        <item x="281"/>
        <item x="277"/>
        <item x="270"/>
        <item x="279"/>
        <item x="276"/>
        <item x="283"/>
        <item x="284"/>
        <item x="285"/>
        <item x="287"/>
        <item x="289"/>
        <item x="275"/>
        <item x="297"/>
        <item x="299"/>
        <item x="293"/>
        <item x="295"/>
        <item x="302"/>
        <item x="294"/>
        <item x="296"/>
        <item x="280"/>
        <item x="323"/>
        <item x="306"/>
        <item x="290"/>
        <item x="304"/>
        <item x="300"/>
        <item x="308"/>
        <item x="301"/>
        <item x="309"/>
        <item x="303"/>
        <item x="319"/>
        <item x="298"/>
        <item x="327"/>
        <item x="305"/>
        <item x="314"/>
        <item x="311"/>
        <item x="310"/>
        <item x="326"/>
        <item x="321"/>
        <item x="328"/>
        <item x="313"/>
        <item x="315"/>
        <item x="316"/>
        <item x="317"/>
        <item x="322"/>
        <item x="318"/>
        <item x="312"/>
        <item x="324"/>
        <item x="307"/>
        <item x="325"/>
        <item x="329"/>
        <item x="348"/>
        <item x="332"/>
        <item x="320"/>
        <item x="341"/>
        <item x="331"/>
        <item x="338"/>
        <item x="333"/>
        <item x="334"/>
        <item x="335"/>
        <item x="356"/>
        <item x="336"/>
        <item x="337"/>
        <item x="349"/>
        <item x="361"/>
        <item x="339"/>
        <item x="363"/>
        <item x="330"/>
        <item x="342"/>
        <item x="343"/>
        <item x="354"/>
        <item x="345"/>
        <item x="347"/>
        <item x="351"/>
        <item x="357"/>
        <item x="340"/>
        <item x="352"/>
        <item x="350"/>
        <item x="355"/>
        <item x="344"/>
        <item x="368"/>
        <item x="346"/>
        <item x="359"/>
        <item x="370"/>
        <item x="360"/>
        <item x="367"/>
        <item x="362"/>
        <item x="381"/>
        <item x="378"/>
        <item x="364"/>
        <item x="353"/>
        <item x="366"/>
        <item x="375"/>
        <item x="373"/>
        <item x="383"/>
        <item x="371"/>
        <item x="358"/>
        <item x="390"/>
        <item x="380"/>
        <item x="379"/>
        <item x="374"/>
        <item x="365"/>
        <item x="369"/>
        <item x="376"/>
        <item x="382"/>
        <item x="372"/>
        <item x="391"/>
        <item x="385"/>
        <item x="387"/>
        <item x="395"/>
        <item x="392"/>
        <item x="388"/>
        <item x="389"/>
        <item x="400"/>
        <item x="377"/>
        <item x="384"/>
        <item x="393"/>
        <item x="394"/>
        <item x="386"/>
        <item x="398"/>
        <item x="396"/>
        <item x="416"/>
        <item x="397"/>
        <item x="404"/>
        <item x="399"/>
        <item x="412"/>
        <item x="407"/>
        <item x="401"/>
        <item x="402"/>
        <item x="408"/>
        <item x="409"/>
        <item x="403"/>
        <item x="405"/>
        <item x="406"/>
        <item x="410"/>
        <item x="419"/>
        <item x="411"/>
        <item x="413"/>
        <item x="420"/>
        <item x="415"/>
        <item x="423"/>
        <item x="427"/>
        <item x="422"/>
        <item x="429"/>
        <item x="417"/>
        <item x="418"/>
        <item x="445"/>
        <item x="447"/>
        <item x="431"/>
        <item x="414"/>
        <item x="421"/>
        <item x="425"/>
        <item x="452"/>
        <item x="439"/>
        <item x="426"/>
        <item x="428"/>
        <item x="430"/>
        <item x="432"/>
        <item x="433"/>
        <item x="435"/>
        <item x="436"/>
        <item x="438"/>
        <item x="440"/>
        <item x="424"/>
        <item x="437"/>
        <item x="441"/>
        <item x="456"/>
        <item x="450"/>
        <item x="443"/>
        <item x="449"/>
        <item x="444"/>
        <item x="434"/>
        <item x="453"/>
        <item x="460"/>
        <item x="454"/>
        <item x="474"/>
        <item x="442"/>
        <item x="455"/>
        <item x="462"/>
        <item x="457"/>
        <item x="463"/>
        <item x="446"/>
        <item x="448"/>
        <item x="472"/>
        <item x="458"/>
        <item x="461"/>
        <item x="451"/>
        <item x="459"/>
        <item x="466"/>
        <item x="464"/>
        <item x="473"/>
        <item x="476"/>
        <item x="485"/>
        <item x="475"/>
        <item x="467"/>
        <item x="470"/>
        <item x="471"/>
        <item x="481"/>
        <item x="492"/>
        <item x="480"/>
        <item x="477"/>
        <item x="478"/>
        <item x="487"/>
        <item x="465"/>
        <item x="479"/>
        <item x="468"/>
        <item x="469"/>
        <item x="503"/>
        <item x="488"/>
        <item x="482"/>
        <item x="483"/>
        <item x="506"/>
        <item x="499"/>
        <item x="501"/>
        <item x="493"/>
        <item x="486"/>
        <item x="497"/>
        <item x="489"/>
        <item x="491"/>
        <item x="494"/>
        <item x="495"/>
        <item x="496"/>
        <item x="484"/>
        <item x="490"/>
        <item x="502"/>
        <item x="504"/>
        <item x="505"/>
        <item x="498"/>
        <item x="500"/>
        <item x="507"/>
        <item x="511"/>
        <item x="512"/>
        <item x="515"/>
        <item x="510"/>
        <item x="513"/>
        <item x="526"/>
        <item x="514"/>
        <item x="527"/>
        <item x="508"/>
        <item x="509"/>
        <item x="516"/>
        <item x="517"/>
        <item x="518"/>
        <item x="525"/>
        <item x="521"/>
        <item x="520"/>
        <item x="522"/>
        <item x="530"/>
        <item x="523"/>
        <item x="524"/>
        <item x="543"/>
        <item x="519"/>
        <item x="532"/>
        <item x="528"/>
        <item x="529"/>
        <item x="537"/>
        <item x="531"/>
        <item x="544"/>
        <item x="534"/>
        <item x="533"/>
        <item x="535"/>
        <item x="536"/>
        <item x="547"/>
        <item x="538"/>
        <item x="545"/>
        <item x="539"/>
        <item x="540"/>
        <item x="541"/>
        <item x="555"/>
        <item x="552"/>
        <item x="542"/>
        <item x="550"/>
        <item x="546"/>
        <item x="554"/>
        <item x="548"/>
        <item x="549"/>
        <item x="558"/>
        <item x="551"/>
        <item x="561"/>
        <item x="557"/>
        <item x="553"/>
        <item x="564"/>
        <item x="574"/>
        <item x="556"/>
        <item x="572"/>
        <item x="587"/>
        <item x="575"/>
        <item x="559"/>
        <item x="570"/>
        <item x="560"/>
        <item x="577"/>
        <item x="576"/>
        <item x="562"/>
        <item x="569"/>
        <item x="565"/>
        <item x="567"/>
        <item x="568"/>
        <item x="571"/>
        <item x="597"/>
        <item x="573"/>
        <item x="578"/>
        <item x="579"/>
        <item x="590"/>
        <item x="581"/>
        <item x="582"/>
        <item x="563"/>
        <item x="566"/>
        <item x="601"/>
        <item x="592"/>
        <item x="585"/>
        <item x="586"/>
        <item x="594"/>
        <item x="588"/>
        <item x="580"/>
        <item x="599"/>
        <item x="589"/>
        <item x="612"/>
        <item x="591"/>
        <item x="593"/>
        <item x="583"/>
        <item x="584"/>
        <item x="596"/>
        <item x="598"/>
        <item x="607"/>
        <item x="600"/>
        <item x="606"/>
        <item x="609"/>
        <item x="602"/>
        <item x="595"/>
        <item x="603"/>
        <item x="613"/>
        <item x="605"/>
        <item x="631"/>
        <item x="608"/>
        <item x="635"/>
        <item x="610"/>
        <item x="619"/>
        <item x="638"/>
        <item x="624"/>
        <item x="615"/>
        <item x="634"/>
        <item x="604"/>
        <item x="616"/>
        <item x="617"/>
        <item x="618"/>
        <item x="620"/>
        <item x="621"/>
        <item x="611"/>
        <item x="633"/>
        <item x="623"/>
        <item x="614"/>
        <item x="626"/>
        <item x="640"/>
        <item x="627"/>
        <item x="628"/>
        <item x="630"/>
        <item x="632"/>
        <item x="636"/>
        <item x="622"/>
        <item x="637"/>
        <item x="625"/>
        <item x="639"/>
        <item x="646"/>
        <item x="642"/>
        <item x="629"/>
        <item x="643"/>
        <item x="644"/>
        <item x="647"/>
        <item x="649"/>
        <item x="650"/>
        <item x="641"/>
        <item x="659"/>
        <item x="651"/>
        <item x="674"/>
        <item x="652"/>
        <item x="660"/>
        <item x="654"/>
        <item x="672"/>
        <item x="645"/>
        <item x="666"/>
        <item x="648"/>
        <item x="655"/>
        <item x="656"/>
        <item x="657"/>
        <item x="668"/>
        <item x="661"/>
        <item x="662"/>
        <item x="653"/>
        <item x="663"/>
        <item x="665"/>
        <item x="664"/>
        <item x="667"/>
        <item x="669"/>
        <item x="670"/>
        <item x="658"/>
        <item x="671"/>
        <item x="682"/>
        <item x="675"/>
        <item x="676"/>
        <item x="677"/>
        <item x="678"/>
        <item x="685"/>
        <item x="679"/>
        <item x="681"/>
        <item x="703"/>
        <item x="683"/>
        <item x="684"/>
        <item x="673"/>
        <item x="686"/>
        <item x="693"/>
        <item x="692"/>
        <item x="694"/>
        <item x="680"/>
        <item x="689"/>
        <item x="690"/>
        <item x="704"/>
        <item x="691"/>
        <item x="695"/>
        <item x="709"/>
        <item x="697"/>
        <item x="687"/>
        <item x="698"/>
        <item x="699"/>
        <item x="688"/>
        <item x="700"/>
        <item x="701"/>
        <item x="705"/>
        <item x="696"/>
        <item x="706"/>
        <item x="707"/>
        <item x="702"/>
        <item x="708"/>
        <item t="default"/>
      </items>
    </pivotField>
    <pivotField showAll="0"/>
    <pivotField numFmtId="1" showAll="0"/>
    <pivotField showAll="0">
      <items count="3">
        <item x="1"/>
        <item x="0"/>
        <item t="default"/>
      </items>
    </pivotField>
    <pivotField showAll="0"/>
    <pivotField numFmtId="1" showAll="0"/>
    <pivotField numFmtId="1" showAll="0"/>
    <pivotField axis="axisRow" showAll="0" measureFilter="1" sortType="descending">
      <items count="16">
        <item x="10"/>
        <item x="1"/>
        <item x="0"/>
        <item x="8"/>
        <item x="7"/>
        <item x="4"/>
        <item x="12"/>
        <item x="6"/>
        <item x="11"/>
        <item x="9"/>
        <item x="3"/>
        <item x="5"/>
        <item x="14"/>
        <item x="1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showAll="0"/>
    <pivotField showAll="0"/>
    <pivotField numFmtId="14" showAll="0"/>
    <pivotField numFmtId="14" showAll="0"/>
    <pivotField showAll="0"/>
    <pivotField showAll="0"/>
    <pivotField showAll="0"/>
    <pivotField showAll="0">
      <items count="4">
        <item x="1"/>
        <item x="0"/>
        <item x="2"/>
        <item t="default"/>
      </items>
    </pivotField>
    <pivotField showAll="0"/>
  </pivotFields>
  <rowFields count="1">
    <field x="15"/>
  </rowFields>
  <rowItems count="6">
    <i>
      <x v="1"/>
    </i>
    <i>
      <x v="2"/>
    </i>
    <i>
      <x v="14"/>
    </i>
    <i>
      <x v="9"/>
    </i>
    <i>
      <x v="5"/>
    </i>
    <i t="grand">
      <x/>
    </i>
  </rowItems>
  <colItems count="1">
    <i/>
  </colItems>
  <dataFields count="1">
    <dataField name="Percentage" fld="1" subtotal="count" showDataAs="percentOfTotal" baseField="0" baseItem="0" numFmtId="10"/>
  </dataFields>
  <formats count="22">
    <format dxfId="147">
      <pivotArea type="all" dataOnly="0" outline="0" fieldPosition="0"/>
    </format>
    <format dxfId="146">
      <pivotArea outline="0" collapsedLevelsAreSubtotals="1" fieldPosition="0"/>
    </format>
    <format dxfId="145">
      <pivotArea field="15" type="button" dataOnly="0" labelOnly="1" outline="0" axis="axisRow" fieldPosition="0"/>
    </format>
    <format dxfId="144">
      <pivotArea dataOnly="0" labelOnly="1" fieldPosition="0">
        <references count="1">
          <reference field="15" count="5">
            <x v="1"/>
            <x v="2"/>
            <x v="5"/>
            <x v="9"/>
            <x v="14"/>
          </reference>
        </references>
      </pivotArea>
    </format>
    <format dxfId="143">
      <pivotArea dataOnly="0" labelOnly="1" grandRow="1" outline="0"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dataOnly="0" labelOnly="1" grandRow="1" outline="0" fieldPosition="0"/>
    </format>
    <format dxfId="138">
      <pivotArea dataOnly="0" labelOnly="1" outline="0" axis="axisValues" fieldPosition="0"/>
    </format>
    <format dxfId="137">
      <pivotArea dataOnly="0" labelOnly="1" fieldPosition="0">
        <references count="1">
          <reference field="15" count="5">
            <x v="1"/>
            <x v="2"/>
            <x v="5"/>
            <x v="9"/>
            <x v="14"/>
          </reference>
        </references>
      </pivotArea>
    </format>
    <format dxfId="136">
      <pivotArea field="15" type="button" dataOnly="0" labelOnly="1" outline="0" axis="axisRow" fieldPosition="0"/>
    </format>
    <format dxfId="135">
      <pivotArea field="15" type="button" dataOnly="0" labelOnly="1" outline="0" axis="axisRow" fieldPosition="0"/>
    </format>
    <format dxfId="134">
      <pivotArea dataOnly="0" labelOnly="1" outline="0" axis="axisValues" fieldPosition="0"/>
    </format>
    <format dxfId="133">
      <pivotArea field="15" type="button" dataOnly="0" labelOnly="1" outline="0" axis="axisRow" fieldPosition="0"/>
    </format>
    <format dxfId="132">
      <pivotArea dataOnly="0" labelOnly="1" outline="0" axis="axisValues" fieldPosition="0"/>
    </format>
    <format dxfId="131">
      <pivotArea field="15" type="button" dataOnly="0" labelOnly="1" outline="0" axis="axisRow" fieldPosition="0"/>
    </format>
    <format dxfId="130">
      <pivotArea dataOnly="0" labelOnly="1" outline="0" axis="axisValues" fieldPosition="0"/>
    </format>
    <format dxfId="129">
      <pivotArea field="15" type="button" dataOnly="0" labelOnly="1" outline="0" axis="axisRow" fieldPosition="0"/>
    </format>
    <format dxfId="128">
      <pivotArea dataOnly="0" labelOnly="1" outline="0" axis="axisValues" fieldPosition="0"/>
    </format>
    <format dxfId="127">
      <pivotArea dataOnly="0" labelOnly="1" fieldPosition="0">
        <references count="1">
          <reference field="15" count="5">
            <x v="1"/>
            <x v="2"/>
            <x v="5"/>
            <x v="9"/>
            <x v="14"/>
          </reference>
        </references>
      </pivotArea>
    </format>
    <format dxfId="126">
      <pivotArea dataOnly="0" labelOnly="1" fieldPosition="0">
        <references count="1">
          <reference field="15" count="5">
            <x v="1"/>
            <x v="2"/>
            <x v="5"/>
            <x v="9"/>
            <x v="14"/>
          </reference>
        </references>
      </pivotArea>
    </format>
  </formats>
  <conditionalFormats count="1">
    <conditionalFormat priority="1">
      <pivotAreas count="1">
        <pivotArea type="data" collapsedLevelsAreSubtotals="1" fieldPosition="0">
          <references count="2">
            <reference field="4294967294" count="1" selected="0">
              <x v="0"/>
            </reference>
            <reference field="15" count="5">
              <x v="1"/>
              <x v="2"/>
              <x v="5"/>
              <x v="9"/>
              <x v="14"/>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A8974F32-3A38-443E-9DE4-E281C024D3EB}" autoFormatId="16" applyNumberFormats="0" applyBorderFormats="0" applyFontFormats="0" applyPatternFormats="0" applyAlignmentFormats="0" applyWidthHeightFormats="0">
  <queryTableRefresh nextId="6">
    <queryTableFields count="5">
      <queryTableField id="1" name="EmployeeID" tableColumnId="1"/>
      <queryTableField id="2" name="Department" tableColumnId="2"/>
      <queryTableField id="3" name="Gender" tableColumnId="3"/>
      <queryTableField id="4" name="JoingDate" tableColumnId="4"/>
      <queryTableField id="5" name="ExitDat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AF90DA30-16A2-4DDE-99DE-799A06C93A4E}" autoFormatId="16" applyNumberFormats="0" applyBorderFormats="0" applyFontFormats="0" applyPatternFormats="0" applyAlignmentFormats="0" applyWidthHeightFormats="0">
  <queryTableRefresh nextId="11">
    <queryTableFields count="10">
      <queryTableField id="1" name="Date" tableColumnId="1"/>
      <queryTableField id="2" name="Year" tableColumnId="2"/>
      <queryTableField id="3" name="Quarter" tableColumnId="3"/>
      <queryTableField id="4" name="MonthNumber" tableColumnId="4"/>
      <queryTableField id="5" name="Month" tableColumnId="5"/>
      <queryTableField id="6" name="YearMonth" tableColumnId="6"/>
      <queryTableField id="7" name="MonthStart" tableColumnId="7"/>
      <queryTableField id="8" name="MonthEnd" tableColumnId="8"/>
      <queryTableField id="9" name="Day" tableColumnId="9"/>
      <queryTableField id="10" name="DayNam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A66E22D-CC48-4393-9B2E-B1AA80644070}" sourceName="Department">
  <pivotTables>
    <pivotTable tabId="9" name="Regretabble_KPI"/>
    <pivotTable tabId="9" name="AttrByMonth"/>
    <pivotTable tabId="9" name="Department"/>
    <pivotTable tabId="9" name="Performance"/>
    <pivotTable tabId="9" name="Reasons"/>
    <pivotTable tabId="9" name="TenureBand"/>
    <pivotTable tabId="9" name="TotalExit_KPI"/>
    <pivotTable tabId="9" name="Voluntary_KPI"/>
    <pivotTable tabId="9" name="VoluntryVsInVolunt"/>
  </pivotTables>
  <data>
    <tabular pivotCacheId="1969454805">
      <items count="12">
        <i x="0" s="1"/>
        <i x="3" s="1"/>
        <i x="5" s="1"/>
        <i x="2" s="1"/>
        <i x="8" s="1"/>
        <i x="10" s="1"/>
        <i x="9" s="1"/>
        <i x="11" s="1"/>
        <i x="4" s="1"/>
        <i x="1" s="1"/>
        <i x="7"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0468162-787A-4B85-A4E1-8F4DD218CC0B}" sourceName="Gender">
  <pivotTables>
    <pivotTable tabId="9" name="Department"/>
    <pivotTable tabId="9" name="AttrByMonth"/>
    <pivotTable tabId="9" name="Performance"/>
    <pivotTable tabId="9" name="Reasons"/>
    <pivotTable tabId="9" name="Regretabble_KPI"/>
    <pivotTable tabId="9" name="TenureBand"/>
    <pivotTable tabId="9" name="TotalExit_KPI"/>
    <pivotTable tabId="9" name="Voluntary_KPI"/>
    <pivotTable tabId="9" name="VoluntryVsInVolunt"/>
  </pivotTables>
  <data>
    <tabular pivotCacheId="196945480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itType" xr10:uid="{DEFE5E7D-3263-4C06-8F32-ECBFFFA8653A}" sourceName="ExitType">
  <pivotTables>
    <pivotTable tabId="9" name="Reasons"/>
    <pivotTable tabId="9" name="AttrByMonth"/>
    <pivotTable tabId="9" name="Department"/>
    <pivotTable tabId="9" name="Performance"/>
    <pivotTable tabId="9" name="Regretabble_KPI"/>
    <pivotTable tabId="9" name="TenureBand"/>
    <pivotTable tabId="9" name="TotalExit_KPI"/>
    <pivotTable tabId="9" name="Voluntary_KPI"/>
    <pivotTable tabId="9" name="VoluntryVsInVolunt"/>
  </pivotTables>
  <data>
    <tabular pivotCacheId="196945480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_Location.Region" xr10:uid="{4BC09233-BF87-42C3-87C3-3DA7C22D750B}" sourceName="Dim_Location.Region">
  <pivotTables>
    <pivotTable tabId="9" name="Regretabble_KPI"/>
    <pivotTable tabId="9" name="AttrByMonth"/>
    <pivotTable tabId="9" name="Department"/>
    <pivotTable tabId="9" name="Performance"/>
    <pivotTable tabId="9" name="Reasons"/>
    <pivotTable tabId="9" name="TenureBand"/>
    <pivotTable tabId="9" name="TotalExit_KPI"/>
    <pivotTable tabId="9" name="Voluntary_KPI"/>
    <pivotTable tabId="9" name="VoluntryVsInVolunt"/>
  </pivotTables>
  <data>
    <tabular pivotCacheId="1969454805">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1900F68-DF29-42F7-BC31-158E27CE692C}" sourceName="Month">
  <pivotTables>
    <pivotTable tabId="9" name="MoM%"/>
  </pivotTables>
  <data>
    <tabular pivotCacheId="2127252316">
      <items count="27">
        <i x="0" s="1"/>
        <i x="1" s="1"/>
        <i x="2" s="1"/>
        <i x="3" s="1"/>
        <i x="4" s="1"/>
        <i x="5" s="1"/>
        <i x="6" s="1"/>
        <i x="7" s="1"/>
        <i x="8" s="1"/>
        <i x="9" s="1"/>
        <i x="10" s="1"/>
        <i x="11" s="1"/>
        <i x="12" s="1"/>
        <i x="13" s="1"/>
        <i x="14" s="1"/>
        <i x="15" s="1"/>
        <i x="16" s="1"/>
        <i x="17" s="1"/>
        <i x="18" s="1"/>
        <i x="19" s="1"/>
        <i x="20" s="1"/>
        <i x="21" s="1"/>
        <i x="22" s="1"/>
        <i x="23" s="1"/>
        <i x="24" s="1"/>
        <i x="25" s="1"/>
        <i x="2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5F97A51-3D0E-4E6D-B09F-65D7DC202C10}" cache="Slicer_Department" caption="Department" style="SlicerStyleDark1" rowHeight="234950"/>
  <slicer name="Gender" xr10:uid="{E69B7E97-C397-408B-8473-D4786EFD353C}" cache="Slicer_Gender" caption="Gender" style="SlicerStyleDark1" rowHeight="234950"/>
  <slicer name="ExitType" xr10:uid="{1CCADADE-E888-4ACE-B259-D33C068D0B5C}" cache="Slicer_ExitType" caption="Exit Type" style="SlicerStyleDark1" rowHeight="234950"/>
  <slicer name="Dim_Location.Region" xr10:uid="{1AE8A199-A2D1-44D3-906B-53BC3D231644}" cache="Slicer_Dim_Location.Region" caption="Region" style="SlicerStyleDark1" rowHeight="234950"/>
  <slicer name="Month" xr10:uid="{BE40A6D0-0B4D-4E3C-881A-AA616741F846}" cache="Slicer_Month" caption="Month"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7463C7C-DB1C-40A3-9DA6-3871381F8EAB}" cache="Slicer_Department" caption="Department" style="SlicerStyleDark1" lockedPosition="1" rowHeight="182880"/>
  <slicer name="Gender 1" xr10:uid="{F995C72D-F783-4427-A850-23D3C4906FCD}" cache="Slicer_Gender" caption="Gender" columnCount="2" style="SlicerStyleDark1" lockedPosition="1" rowHeight="274320"/>
  <slicer name="ExitType 1" xr10:uid="{B97DCB7C-1CB3-4D67-9886-ADCA99C6FFA4}" cache="Slicer_ExitType" caption="Exit Type" columnCount="2" style="SlicerStyleDark1" lockedPosition="1" rowHeight="274320"/>
  <slicer name="Dim_Location.Region 1" xr10:uid="{E181AE13-B10B-4A61-95EC-89FD1D379CCD}" cache="Slicer_Dim_Location.Region" caption="Region" columnCount="3" style="SlicerStyleDark1" lockedPosition="1" rowHeight="274320"/>
  <slicer name="Month 1" xr10:uid="{FB92D72A-10DD-44DF-8285-3F7F198C9F94}" cache="Slicer_Month" caption="MoM%" startItem="18" columnCount="3" style="SlicerStyleDark1" lockedPosition="1"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CAB8A8-360F-4879-864D-63A5E271F048}" name="Employees_Master" displayName="Employees_Master" ref="A1:E2300" tableType="queryTable" totalsRowShown="0">
  <autoFilter ref="A1:E2300" xr:uid="{B7CAB8A8-360F-4879-864D-63A5E271F048}"/>
  <tableColumns count="5">
    <tableColumn id="1" xr3:uid="{E62787E7-D403-4D9B-864B-800E4090F55A}" uniqueName="1" name="EmployeeID" queryTableFieldId="1" dataDxfId="218"/>
    <tableColumn id="2" xr3:uid="{E3A76009-9C74-49BE-BA64-33124A3C36B7}" uniqueName="2" name="Department" queryTableFieldId="2" dataDxfId="217"/>
    <tableColumn id="3" xr3:uid="{4EDF6DDF-862D-41CE-965A-50536D0EBAAB}" uniqueName="3" name="Gender" queryTableFieldId="3" dataDxfId="216"/>
    <tableColumn id="4" xr3:uid="{932DE9E3-1FDB-4F63-8390-59629C97E476}" uniqueName="4" name="JoingDate" queryTableFieldId="4" dataDxfId="215"/>
    <tableColumn id="5" xr3:uid="{04D6E784-0386-496F-BCC5-306764DBDF5B}" uniqueName="5" name="ExitDate" queryTableFieldId="5" dataDxfId="214"/>
  </tableColumns>
  <tableStyleInfo name="TableStyleMedium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88C4F9C-641E-4888-B531-DC5E7DC3A0BC}" name="Calender" displayName="Calender" ref="A1:J4019" tableType="queryTable" totalsRowShown="0" headerRowDxfId="213" dataDxfId="212">
  <autoFilter ref="A1:J4019" xr:uid="{388C4F9C-641E-4888-B531-DC5E7DC3A0BC}"/>
  <tableColumns count="10">
    <tableColumn id="1" xr3:uid="{5B01D8C5-F147-4C17-B7FD-AF69B364D115}" uniqueName="1" name="Date" queryTableFieldId="1" dataDxfId="211"/>
    <tableColumn id="2" xr3:uid="{4F0F03FF-83CB-4424-9B01-53E27BF8A8B4}" uniqueName="2" name="Year" queryTableFieldId="2" dataDxfId="210"/>
    <tableColumn id="3" xr3:uid="{E4AA6DBD-6EAB-49FE-8AE5-4C6CCA12B3C4}" uniqueName="3" name="Quarter" queryTableFieldId="3" dataDxfId="209"/>
    <tableColumn id="4" xr3:uid="{353CEE6F-BD6E-4E0C-86A2-5D904357CE19}" uniqueName="4" name="MonthNumber" queryTableFieldId="4" dataDxfId="208"/>
    <tableColumn id="5" xr3:uid="{ABC7EB56-438A-4D7B-9849-E2537032EAB5}" uniqueName="5" name="Month" queryTableFieldId="5" dataDxfId="207"/>
    <tableColumn id="6" xr3:uid="{8F88CDD5-5F8B-48BC-AD57-F3D842CF7E65}" uniqueName="6" name="YearMonth" queryTableFieldId="6" dataDxfId="206"/>
    <tableColumn id="7" xr3:uid="{A98A8BEE-A6F0-4DAA-AAEA-DC392D99674F}" uniqueName="7" name="MonthStart" queryTableFieldId="7" dataDxfId="205"/>
    <tableColumn id="8" xr3:uid="{9B1AB6B7-9DD3-453E-9798-B46A6C769451}" uniqueName="8" name="MonthEnd" queryTableFieldId="8" dataDxfId="204"/>
    <tableColumn id="9" xr3:uid="{6FCBECE8-4B86-4FF7-8E3B-072A80677980}" uniqueName="9" name="Day" queryTableFieldId="9" dataDxfId="203"/>
    <tableColumn id="10" xr3:uid="{E9A442FE-1331-4252-AB8B-C5529304314C}" uniqueName="10" name="DayName" queryTableFieldId="10" dataDxfId="202"/>
  </tableColumns>
  <tableStyleInfo name="TableStyleMedium15"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FC9495-9BAF-4BFD-9839-5DDDF2C8E4FB}" name="DepHC" displayName="DepHC" ref="A1:E313" totalsRowShown="0" headerRowDxfId="201" dataDxfId="200">
  <autoFilter ref="A1:E313" xr:uid="{C1FC9495-9BAF-4BFD-9839-5DDDF2C8E4FB}"/>
  <tableColumns count="5">
    <tableColumn id="1" xr3:uid="{479BFE03-3DFA-4CF3-8BCF-E7CA2DF4BB09}" name="Month" dataDxfId="199"/>
    <tableColumn id="2" xr3:uid="{FD29C84F-9955-4E92-AF1F-B72783843EE3}" name="Department" dataDxfId="198"/>
    <tableColumn id="3" xr3:uid="{F75527F4-0C7C-4A8E-9C05-B5C65A35AA9D}" name="Opening HC" dataDxfId="197">
      <calculatedColumnFormula>COUNTIFS(Employees_Master[Department],B2,Employees_Master[JoingDate],"&lt;"&amp;A2,Employees_Master[ExitDate],"&gt;="&amp;A2)+COUNTIFS(Employees_Master[Department],B2,Employees_Master[JoingDate],"&lt;"&amp;A2,Employees_Master[ExitDate],0)</calculatedColumnFormula>
    </tableColumn>
    <tableColumn id="4" xr3:uid="{95C793B2-5ACB-446C-9D63-828659A720AD}" name="Closing HC" dataDxfId="196">
      <calculatedColumnFormula>COUNTIFS(Employees_Master[Department],B2,Employees_Master[JoingDate],"&lt;"&amp;EDATE(A2,1),Employees_Master[ExitDate],"&gt;="&amp;EDATE(A2,1))+COUNTIFS(Employees_Master[Department],B2,Employees_Master[JoingDate],"&lt;"&amp;EDATE(A2,1),Employees_Master[ExitDate],0)</calculatedColumnFormula>
    </tableColumn>
    <tableColumn id="5" xr3:uid="{C4B6F862-2D12-4A45-AF86-4531AE98A310}" name="Total Exit" dataDxfId="195">
      <calculatedColumnFormula>COUNTIFS(Exit_Details[Department],B2,Exit_Details[ExitDate],"&gt;="&amp;A2,Exit_Details[ExitDate],"&lt;"&amp;EDATE(A2,1))</calculatedColumnFormula>
    </tableColumn>
  </tableColumns>
  <tableStyleInfo name="TableStyleMedium15"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175D51-90E6-4BC9-B197-6F9BB9A6CE84}" name="Monthly_Analysis" displayName="Monthly_Analysis" ref="A1:M28" totalsRowShown="0" headerRowDxfId="194" dataDxfId="193">
  <autoFilter ref="A1:M28" xr:uid="{9D175D51-90E6-4BC9-B197-6F9BB9A6CE8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E81020F7-5EE9-4D4F-8215-1E964C20A0E3}" name="Month" dataDxfId="192"/>
    <tableColumn id="2" xr3:uid="{0B1BBC85-B7F9-487C-8673-AFC38A3BE5B1}" name="Opening HC" dataDxfId="191">
      <calculatedColumnFormula>COUNTIFS(Employees_Master[JoingDate],"&lt;"&amp;A2,Employees_Master[ExitDate],"&gt;="&amp;A2)+COUNTIFS(Employees_Master[JoingDate],"&lt;"&amp;A2,Employees_Master[ExitDate],0)</calculatedColumnFormula>
    </tableColumn>
    <tableColumn id="3" xr3:uid="{0EE899AD-7DB2-4CF6-A366-F8DD71BA9627}" name="Closing HC" dataDxfId="190">
      <calculatedColumnFormula>COUNTIFS(Employees_Master[JoingDate],"&lt;"&amp;EDATE(A2,1),Employees_Master[ExitDate],"&gt;="&amp;EDATE(A2,1))+COUNTIFS(Employees_Master[JoingDate],"&lt;"&amp;EDATE(A2,1),Employees_Master[ExitDate],0)</calculatedColumnFormula>
    </tableColumn>
    <tableColumn id="4" xr3:uid="{313582E9-4802-401F-BF58-C8AE1B423921}" name="TotalExit" dataDxfId="189">
      <calculatedColumnFormula>COUNTIFS(Exit_Details[ExitDate],"&gt;="&amp;A2,Exit_Details[ExitDate],"&lt;"&amp;EDATE(A2,1))</calculatedColumnFormula>
    </tableColumn>
    <tableColumn id="5" xr3:uid="{257754DB-9B8E-466D-B9F5-C4CAE7B0A5AD}" name="VoluntryExit" dataDxfId="188">
      <calculatedColumnFormula>COUNTIFS(Exit_Details[ExitDate],"&gt;="&amp;A2,Exit_Details[ExitDate],"&lt;"&amp;EDATE(A2,1),Exit_Details[ExitType],"Voluntary")</calculatedColumnFormula>
    </tableColumn>
    <tableColumn id="6" xr3:uid="{ABE26193-4307-446D-87FE-EAED26E8AFBD}" name="RegrettableExit" dataDxfId="187">
      <calculatedColumnFormula>COUNTIFS(Exit_Details[ExitDate],"&gt;="&amp;A2,Exit_Details[ExitDate],"&lt;"&amp;EDATE(A2,1),Exit_Details[RegrettableAttrition],"Yes")</calculatedColumnFormula>
    </tableColumn>
    <tableColumn id="7" xr3:uid="{18397D09-D3C5-4732-813C-BF2BA85E3A61}" name="OverallAttritionRate" dataDxfId="186" dataCellStyle="Percent">
      <calculatedColumnFormula>IFERROR(D2/AVERAGE(B2,C2),0)</calculatedColumnFormula>
    </tableColumn>
    <tableColumn id="8" xr3:uid="{C054DFFE-B0C6-4E8B-B082-4DF35ABB1692}" name="VoluntryAttritionRate" dataDxfId="185" dataCellStyle="Percent">
      <calculatedColumnFormula>IFERROR(E2/AVERAGE(B2,C2),0)</calculatedColumnFormula>
    </tableColumn>
    <tableColumn id="9" xr3:uid="{79FD0472-8077-4E3E-A814-7B5CED004B78}" name="RegrettableAtrritionRate" dataDxfId="184" dataCellStyle="Percent">
      <calculatedColumnFormula>IFERROR(F2/AVERAGE(B2,C2),0)</calculatedColumnFormula>
    </tableColumn>
    <tableColumn id="10" xr3:uid="{29586E9F-3E68-4289-AD3A-7BF39CCA9418}" name="ExitsMoM%" dataDxfId="183" dataCellStyle="Percent">
      <calculatedColumnFormula>IFERROR((D3-D2)/D2,0)</calculatedColumnFormula>
    </tableColumn>
    <tableColumn id="11" xr3:uid="{9C404569-B65D-4947-BBDC-33332E2C1D09}" name="OverallRate MoM%" dataDxfId="182">
      <calculatedColumnFormula>IFERROR((G3-G2)/G2,0)</calculatedColumnFormula>
    </tableColumn>
    <tableColumn id="12" xr3:uid="{6913199E-EE76-4CB7-A053-121DC00774B0}" name="VoluntryRate MoM%" dataDxfId="181">
      <calculatedColumnFormula>IFERROR((H3-H2)/H2,0)</calculatedColumnFormula>
    </tableColumn>
    <tableColumn id="13" xr3:uid="{6CF07FC6-033B-4C23-8395-F0ACC089C68B}" name="RegrettableRate MoM%" dataDxfId="180">
      <calculatedColumnFormula>IFERROR((I3-I2)/I2,0)</calculatedColumnFormula>
    </tableColumn>
  </tableColumns>
  <tableStyleInfo name="TableStyleLight15"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EA45E9-41FA-4610-BE6A-CD5F5C06B702}" name="Exit_Details" displayName="Exit_Details" ref="A1:AC988" totalsRowShown="0" headerRowDxfId="179" dataDxfId="178" tableBorderDxfId="177">
  <autoFilter ref="A1:AC988" xr:uid="{3EEA45E9-41FA-4610-BE6A-CD5F5C06B702}"/>
  <sortState xmlns:xlrd2="http://schemas.microsoft.com/office/spreadsheetml/2017/richdata2" ref="A2:AC988">
    <sortCondition ref="A1:A988"/>
  </sortState>
  <tableColumns count="29">
    <tableColumn id="1" xr3:uid="{F28E34A7-0843-4553-A9AD-1E99718F5E21}" name="ExitID" dataDxfId="176"/>
    <tableColumn id="2" xr3:uid="{E0A45EB6-C921-4281-9399-2F12D4512327}" name="EmployeeID" dataDxfId="175"/>
    <tableColumn id="3" xr3:uid="{306ADE37-4483-4D92-B4DC-7F42877D3087}" name="Employees.FullName" dataDxfId="174"/>
    <tableColumn id="4" xr3:uid="{3FF3E6C1-FEEC-45F9-A8AD-1337E26B9380}" name="Gender" dataDxfId="173"/>
    <tableColumn id="5" xr3:uid="{CF1F8736-354F-4375-A664-DB2F1967D801}" name="Department" dataDxfId="172"/>
    <tableColumn id="6" xr3:uid="{C454F885-D773-48F2-8BAD-68E57A4C1AEF}" name="Designation" dataDxfId="171"/>
    <tableColumn id="7" xr3:uid="{2F09F203-3B57-41CB-9E4E-130F010F3A3A}" name="Hire/JoiningDate" dataDxfId="170"/>
    <tableColumn id="8" xr3:uid="{0232BB4C-6AB8-4847-8715-CFCB83787E41}" name="ResignationDate" dataDxfId="169"/>
    <tableColumn id="9" xr3:uid="{2C559929-FDC3-4AE7-AB35-5EBE4A3F0D73}" name="ExitDate" dataDxfId="168"/>
    <tableColumn id="29" xr3:uid="{FD16F4A4-098A-40BE-B668-C6FF167EB678}" name="ExitMonth" dataDxfId="167">
      <calculatedColumnFormula>TEXT(I2,"MMMM")</calculatedColumnFormula>
    </tableColumn>
    <tableColumn id="10" xr3:uid="{A7A49175-D790-40A9-AAB3-B98E7682F170}" name="ExitYear" dataDxfId="166">
      <calculatedColumnFormula>YEAR(I2)</calculatedColumnFormula>
    </tableColumn>
    <tableColumn id="11" xr3:uid="{B280FBE1-D5CC-427E-B404-236C1213F31C}" name="ExitType" dataDxfId="165"/>
    <tableColumn id="12" xr3:uid="{3958F370-D10A-4611-BE67-2C11240FBA9E}" name="RegrettableAttrition" dataDxfId="164"/>
    <tableColumn id="28" xr3:uid="{4F8203ED-1343-4D5B-9E2D-16EC084D5292}" name="RegrettableFlag" dataDxfId="163">
      <calculatedColumnFormula>IF(Exit_Details[[#This Row],[RegrettableAttrition]]="Yes",1,0)</calculatedColumnFormula>
    </tableColumn>
    <tableColumn id="31" xr3:uid="{BC73509F-2E10-4E58-BF4A-CBFA6FB3F633}" name="VoluntaryFlag" dataDxfId="162">
      <calculatedColumnFormula>IF(Exit_Details[[#This Row],[ExitType]]="Voluntary",1,0)</calculatedColumnFormula>
    </tableColumn>
    <tableColumn id="13" xr3:uid="{84D2C4D0-4869-4AB8-A6F3-1CFB52385180}" name="ExitReason" dataDxfId="161"/>
    <tableColumn id="14" xr3:uid="{E712BFF2-51F2-457A-9521-58120A56FD54}" name="ExitReasonCategory" dataDxfId="160"/>
    <tableColumn id="15" xr3:uid="{8A3C69F1-9DE7-4B8C-B3FD-FD136823777C}" name="LastPerformanceRating" dataDxfId="159"/>
    <tableColumn id="16" xr3:uid="{4CEF700D-FF2C-475A-A562-639EFAE4CA22}" name="ExitStatus" dataDxfId="158"/>
    <tableColumn id="17" xr3:uid="{A5CE678A-5176-47C3-A374-1EF610F91785}" name="TenureYear" dataDxfId="157"/>
    <tableColumn id="18" xr3:uid="{8770AF88-A811-43ED-83CF-4F27777AA36D}" name="TenureBand" dataDxfId="156"/>
    <tableColumn id="19" xr3:uid="{0930CDCF-AEFA-4202-8258-32CE9BC4A958}" name="Employees.EmploymentType" dataDxfId="155"/>
    <tableColumn id="20" xr3:uid="{B41D524A-BD0B-4FD0-85EA-0FB9AE4BF5E5}" name="Salary_History.EffectiveFrom" dataDxfId="154"/>
    <tableColumn id="21" xr3:uid="{506425B0-40A1-48B2-BAA2-417BC71280F1}" name="Salary_History.EffectiveTo" dataDxfId="153"/>
    <tableColumn id="22" xr3:uid="{8A0C3076-185F-4BD5-90CB-81CF0DBDA34F}" name="Salary_History.AnnualCTC" dataDxfId="152"/>
    <tableColumn id="23" xr3:uid="{D40C83C4-15D2-486A-9A1E-CBC5CF923A27}" name="Dim_Location.City" dataDxfId="151"/>
    <tableColumn id="24" xr3:uid="{D948B5AA-05DC-4595-94E5-3EF432FB7075}" name="Dim_Location.State" dataDxfId="150"/>
    <tableColumn id="25" xr3:uid="{CCF9D54B-6342-45BF-85ED-DA99847D4DCF}" name="Dim_Location.Region" dataDxfId="149"/>
    <tableColumn id="26" xr3:uid="{71852AA9-34C8-4C80-A3DB-776D44F54726}" name="Dim_Location.Country" dataDxfId="148"/>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xitDate" xr10:uid="{02890716-3D8F-4A7C-A5EE-85C010126B86}" sourceName="ExitDate">
  <pivotTables>
    <pivotTable tabId="9" name="Regretabble_KPI"/>
    <pivotTable tabId="9" name="AttrByMonth"/>
    <pivotTable tabId="9" name="Department"/>
    <pivotTable tabId="9" name="Performance"/>
    <pivotTable tabId="9" name="Reasons"/>
    <pivotTable tabId="9" name="TenureBand"/>
    <pivotTable tabId="9" name="TotalExit_KPI"/>
    <pivotTable tabId="9" name="Voluntary_KPI"/>
    <pivotTable tabId="9" name="VoluntryVsInVolunt"/>
  </pivotTables>
  <state minimalRefreshVersion="6" lastRefreshVersion="6" pivotCacheId="1969454805" filterType="unknown">
    <bounds startDate="2021-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ExitDate" xr10:uid="{1932F1C9-CC45-452E-BE9C-5670CD8EA1D6}" cache="NativeTimeline_ExitDate" caption="Exit Date" showSelectionLabel="0" level="0" selectionLevel="0" scrollPosition="2021-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ExitDate 1" xr10:uid="{08988710-BF1F-4886-B675-B45FAC7FFF4D}" cache="NativeTimeline_ExitDate" caption="Exit Date" showSelectionLabel="0" level="0" selectionLevel="0" scrollPosition="2022-03-30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728EF-953C-4D1B-9A1E-8D2DF2EADBDF}">
  <sheetPr>
    <tabColor rgb="FF7030A0"/>
  </sheetPr>
  <dimension ref="A1:I2300"/>
  <sheetViews>
    <sheetView workbookViewId="0">
      <selection activeCell="I22" sqref="I22"/>
    </sheetView>
  </sheetViews>
  <sheetFormatPr defaultRowHeight="14.4" x14ac:dyDescent="0.3"/>
  <cols>
    <col min="1" max="1" width="13.33203125" bestFit="1" customWidth="1"/>
    <col min="2" max="2" width="26" bestFit="1" customWidth="1"/>
    <col min="3" max="3" width="9.33203125" style="3" bestFit="1" customWidth="1"/>
    <col min="4" max="4" width="11.44140625" style="3" bestFit="1" customWidth="1"/>
    <col min="5" max="5" width="12.33203125" style="46" bestFit="1" customWidth="1"/>
  </cols>
  <sheetData>
    <row r="1" spans="1:9" x14ac:dyDescent="0.3">
      <c r="A1" t="s">
        <v>0</v>
      </c>
      <c r="B1" t="s">
        <v>1</v>
      </c>
      <c r="C1" t="s">
        <v>2</v>
      </c>
      <c r="D1" t="s">
        <v>3</v>
      </c>
      <c r="E1" s="40" t="s">
        <v>4</v>
      </c>
    </row>
    <row r="2" spans="1:9" x14ac:dyDescent="0.3">
      <c r="A2" t="s">
        <v>5</v>
      </c>
      <c r="B2" t="s">
        <v>6</v>
      </c>
      <c r="C2" s="3" t="s">
        <v>7</v>
      </c>
      <c r="D2" s="45">
        <v>41001</v>
      </c>
      <c r="E2" s="46">
        <v>0</v>
      </c>
    </row>
    <row r="3" spans="1:9" x14ac:dyDescent="0.3">
      <c r="A3" t="s">
        <v>8</v>
      </c>
      <c r="B3" t="s">
        <v>9</v>
      </c>
      <c r="C3" s="3" t="s">
        <v>7</v>
      </c>
      <c r="D3" s="45">
        <v>41001</v>
      </c>
      <c r="E3" s="46">
        <v>0</v>
      </c>
    </row>
    <row r="4" spans="1:9" x14ac:dyDescent="0.3">
      <c r="A4" t="s">
        <v>10</v>
      </c>
      <c r="B4" t="s">
        <v>9</v>
      </c>
      <c r="C4" s="3" t="s">
        <v>11</v>
      </c>
      <c r="D4" s="45">
        <v>41057</v>
      </c>
      <c r="E4" s="46">
        <v>45391</v>
      </c>
    </row>
    <row r="5" spans="1:9" x14ac:dyDescent="0.3">
      <c r="A5" t="s">
        <v>12</v>
      </c>
      <c r="B5" t="s">
        <v>9</v>
      </c>
      <c r="C5" s="3" t="s">
        <v>7</v>
      </c>
      <c r="D5" s="45">
        <v>41138</v>
      </c>
      <c r="E5" s="46">
        <v>0</v>
      </c>
    </row>
    <row r="6" spans="1:9" x14ac:dyDescent="0.3">
      <c r="A6" t="s">
        <v>13</v>
      </c>
      <c r="B6" t="s">
        <v>9</v>
      </c>
      <c r="C6" s="3" t="s">
        <v>11</v>
      </c>
      <c r="D6" s="45">
        <v>41589</v>
      </c>
      <c r="E6" s="46">
        <v>0</v>
      </c>
    </row>
    <row r="7" spans="1:9" x14ac:dyDescent="0.3">
      <c r="A7" t="s">
        <v>14</v>
      </c>
      <c r="B7" t="s">
        <v>9</v>
      </c>
      <c r="C7" s="3" t="s">
        <v>7</v>
      </c>
      <c r="D7" s="45">
        <v>41600</v>
      </c>
      <c r="E7" s="46">
        <v>0</v>
      </c>
    </row>
    <row r="8" spans="1:9" x14ac:dyDescent="0.3">
      <c r="A8" t="s">
        <v>15</v>
      </c>
      <c r="B8" t="s">
        <v>9</v>
      </c>
      <c r="C8" s="3" t="s">
        <v>7</v>
      </c>
      <c r="D8" s="45">
        <v>41821</v>
      </c>
      <c r="E8" s="46">
        <v>0</v>
      </c>
    </row>
    <row r="9" spans="1:9" x14ac:dyDescent="0.3">
      <c r="A9" t="s">
        <v>16</v>
      </c>
      <c r="B9" t="s">
        <v>9</v>
      </c>
      <c r="C9" s="3" t="s">
        <v>11</v>
      </c>
      <c r="D9" s="45">
        <v>41876</v>
      </c>
      <c r="E9" s="46">
        <v>44742</v>
      </c>
      <c r="I9" s="52"/>
    </row>
    <row r="10" spans="1:9" x14ac:dyDescent="0.3">
      <c r="A10" t="s">
        <v>17</v>
      </c>
      <c r="B10" t="s">
        <v>18</v>
      </c>
      <c r="C10" s="3" t="s">
        <v>11</v>
      </c>
      <c r="D10" s="45">
        <v>41428</v>
      </c>
      <c r="E10" s="46">
        <v>0</v>
      </c>
    </row>
    <row r="11" spans="1:9" x14ac:dyDescent="0.3">
      <c r="A11" t="s">
        <v>19</v>
      </c>
      <c r="B11" t="s">
        <v>20</v>
      </c>
      <c r="C11" s="3" t="s">
        <v>11</v>
      </c>
      <c r="D11" s="45">
        <v>41645</v>
      </c>
      <c r="E11" s="46">
        <v>0</v>
      </c>
    </row>
    <row r="12" spans="1:9" x14ac:dyDescent="0.3">
      <c r="A12" t="s">
        <v>21</v>
      </c>
      <c r="B12" t="s">
        <v>22</v>
      </c>
      <c r="C12" s="3" t="s">
        <v>7</v>
      </c>
      <c r="D12" s="45">
        <v>41201</v>
      </c>
      <c r="E12" s="46">
        <v>0</v>
      </c>
    </row>
    <row r="13" spans="1:9" x14ac:dyDescent="0.3">
      <c r="A13" t="s">
        <v>23</v>
      </c>
      <c r="B13" t="s">
        <v>24</v>
      </c>
      <c r="C13" s="3" t="s">
        <v>7</v>
      </c>
      <c r="D13" s="45">
        <v>42261</v>
      </c>
      <c r="E13" s="46">
        <v>0</v>
      </c>
    </row>
    <row r="14" spans="1:9" x14ac:dyDescent="0.3">
      <c r="A14" t="s">
        <v>25</v>
      </c>
      <c r="B14" t="s">
        <v>24</v>
      </c>
      <c r="C14" s="3" t="s">
        <v>7</v>
      </c>
      <c r="D14" s="45">
        <v>41617</v>
      </c>
      <c r="E14" s="46">
        <v>0</v>
      </c>
    </row>
    <row r="15" spans="1:9" x14ac:dyDescent="0.3">
      <c r="A15" t="s">
        <v>26</v>
      </c>
      <c r="B15" t="s">
        <v>27</v>
      </c>
      <c r="C15" s="3" t="s">
        <v>7</v>
      </c>
      <c r="D15" s="45">
        <v>41582</v>
      </c>
      <c r="E15" s="46">
        <v>0</v>
      </c>
    </row>
    <row r="16" spans="1:9" x14ac:dyDescent="0.3">
      <c r="A16" t="s">
        <v>28</v>
      </c>
      <c r="B16" t="s">
        <v>29</v>
      </c>
      <c r="C16" s="3" t="s">
        <v>7</v>
      </c>
      <c r="D16" s="45">
        <v>41883</v>
      </c>
      <c r="E16" s="46">
        <v>0</v>
      </c>
    </row>
    <row r="17" spans="1:5" x14ac:dyDescent="0.3">
      <c r="A17" t="s">
        <v>30</v>
      </c>
      <c r="B17" t="s">
        <v>9</v>
      </c>
      <c r="C17" s="3" t="s">
        <v>7</v>
      </c>
      <c r="D17" s="45">
        <v>41894</v>
      </c>
      <c r="E17" s="46">
        <v>45375</v>
      </c>
    </row>
    <row r="18" spans="1:5" x14ac:dyDescent="0.3">
      <c r="A18" t="s">
        <v>31</v>
      </c>
      <c r="B18" t="s">
        <v>22</v>
      </c>
      <c r="C18" s="3" t="s">
        <v>11</v>
      </c>
      <c r="D18" s="45">
        <v>41922</v>
      </c>
      <c r="E18" s="46">
        <v>0</v>
      </c>
    </row>
    <row r="19" spans="1:5" x14ac:dyDescent="0.3">
      <c r="A19" t="s">
        <v>32</v>
      </c>
      <c r="B19" t="s">
        <v>33</v>
      </c>
      <c r="C19" s="3" t="s">
        <v>7</v>
      </c>
      <c r="D19" s="45">
        <v>41936</v>
      </c>
      <c r="E19" s="46">
        <v>0</v>
      </c>
    </row>
    <row r="20" spans="1:5" x14ac:dyDescent="0.3">
      <c r="A20" t="s">
        <v>34</v>
      </c>
      <c r="B20" t="s">
        <v>9</v>
      </c>
      <c r="C20" s="3" t="s">
        <v>11</v>
      </c>
      <c r="D20" s="45">
        <v>41989</v>
      </c>
      <c r="E20" s="46">
        <v>45138</v>
      </c>
    </row>
    <row r="21" spans="1:5" x14ac:dyDescent="0.3">
      <c r="A21" t="s">
        <v>35</v>
      </c>
      <c r="B21" t="s">
        <v>29</v>
      </c>
      <c r="C21" s="3" t="s">
        <v>7</v>
      </c>
      <c r="D21" s="45">
        <v>42030</v>
      </c>
      <c r="E21" s="46">
        <v>44966</v>
      </c>
    </row>
    <row r="22" spans="1:5" x14ac:dyDescent="0.3">
      <c r="A22" t="s">
        <v>36</v>
      </c>
      <c r="B22" t="s">
        <v>37</v>
      </c>
      <c r="C22" s="3" t="s">
        <v>7</v>
      </c>
      <c r="D22" s="45">
        <v>42037</v>
      </c>
      <c r="E22" s="46">
        <v>0</v>
      </c>
    </row>
    <row r="23" spans="1:5" x14ac:dyDescent="0.3">
      <c r="A23" t="s">
        <v>38</v>
      </c>
      <c r="B23" t="s">
        <v>24</v>
      </c>
      <c r="C23" s="3" t="s">
        <v>7</v>
      </c>
      <c r="D23" s="45">
        <v>42072</v>
      </c>
      <c r="E23" s="46">
        <v>0</v>
      </c>
    </row>
    <row r="24" spans="1:5" x14ac:dyDescent="0.3">
      <c r="A24" t="s">
        <v>39</v>
      </c>
      <c r="B24" t="s">
        <v>9</v>
      </c>
      <c r="C24" s="3" t="s">
        <v>11</v>
      </c>
      <c r="D24" s="45">
        <v>42094</v>
      </c>
      <c r="E24" s="46">
        <v>0</v>
      </c>
    </row>
    <row r="25" spans="1:5" x14ac:dyDescent="0.3">
      <c r="A25" t="s">
        <v>40</v>
      </c>
      <c r="B25" t="s">
        <v>33</v>
      </c>
      <c r="C25" s="3" t="s">
        <v>11</v>
      </c>
      <c r="D25" s="45">
        <v>42170</v>
      </c>
      <c r="E25" s="46">
        <v>0</v>
      </c>
    </row>
    <row r="26" spans="1:5" x14ac:dyDescent="0.3">
      <c r="A26" t="s">
        <v>41</v>
      </c>
      <c r="B26" t="s">
        <v>24</v>
      </c>
      <c r="C26" s="3" t="s">
        <v>7</v>
      </c>
      <c r="D26" s="45">
        <v>42193</v>
      </c>
      <c r="E26" s="46">
        <v>45107</v>
      </c>
    </row>
    <row r="27" spans="1:5" x14ac:dyDescent="0.3">
      <c r="A27" t="s">
        <v>42</v>
      </c>
      <c r="B27" t="s">
        <v>9</v>
      </c>
      <c r="C27" s="3" t="s">
        <v>7</v>
      </c>
      <c r="D27" s="45">
        <v>42205</v>
      </c>
      <c r="E27" s="46">
        <v>0</v>
      </c>
    </row>
    <row r="28" spans="1:5" x14ac:dyDescent="0.3">
      <c r="A28" t="s">
        <v>43</v>
      </c>
      <c r="B28" t="s">
        <v>9</v>
      </c>
      <c r="C28" s="3" t="s">
        <v>7</v>
      </c>
      <c r="D28" s="45">
        <v>42216</v>
      </c>
      <c r="E28" s="46">
        <v>0</v>
      </c>
    </row>
    <row r="29" spans="1:5" x14ac:dyDescent="0.3">
      <c r="A29" t="s">
        <v>44</v>
      </c>
      <c r="B29" t="s">
        <v>9</v>
      </c>
      <c r="C29" s="3" t="s">
        <v>7</v>
      </c>
      <c r="D29" s="45">
        <v>42278</v>
      </c>
      <c r="E29" s="46">
        <v>0</v>
      </c>
    </row>
    <row r="30" spans="1:5" x14ac:dyDescent="0.3">
      <c r="A30" t="s">
        <v>45</v>
      </c>
      <c r="B30" t="s">
        <v>24</v>
      </c>
      <c r="C30" s="3" t="s">
        <v>11</v>
      </c>
      <c r="D30" s="45">
        <v>42290</v>
      </c>
      <c r="E30" s="46">
        <v>0</v>
      </c>
    </row>
    <row r="31" spans="1:5" x14ac:dyDescent="0.3">
      <c r="A31" t="s">
        <v>46</v>
      </c>
      <c r="B31" t="s">
        <v>24</v>
      </c>
      <c r="C31" s="3" t="s">
        <v>11</v>
      </c>
      <c r="D31" s="45">
        <v>42311</v>
      </c>
      <c r="E31" s="46">
        <v>0</v>
      </c>
    </row>
    <row r="32" spans="1:5" x14ac:dyDescent="0.3">
      <c r="A32" t="s">
        <v>47</v>
      </c>
      <c r="B32" t="s">
        <v>9</v>
      </c>
      <c r="C32" s="3" t="s">
        <v>7</v>
      </c>
      <c r="D32" s="45">
        <v>42332</v>
      </c>
      <c r="E32" s="46">
        <v>0</v>
      </c>
    </row>
    <row r="33" spans="1:5" x14ac:dyDescent="0.3">
      <c r="A33" t="s">
        <v>48</v>
      </c>
      <c r="B33" t="s">
        <v>22</v>
      </c>
      <c r="C33" s="3" t="s">
        <v>7</v>
      </c>
      <c r="D33" s="45">
        <v>42352</v>
      </c>
      <c r="E33" s="46">
        <v>0</v>
      </c>
    </row>
    <row r="34" spans="1:5" x14ac:dyDescent="0.3">
      <c r="A34" t="s">
        <v>49</v>
      </c>
      <c r="B34" t="s">
        <v>50</v>
      </c>
      <c r="C34" s="3" t="s">
        <v>7</v>
      </c>
      <c r="D34" s="45">
        <v>42359</v>
      </c>
      <c r="E34" s="46">
        <v>45973</v>
      </c>
    </row>
    <row r="35" spans="1:5" x14ac:dyDescent="0.3">
      <c r="A35" t="s">
        <v>51</v>
      </c>
      <c r="B35" t="s">
        <v>33</v>
      </c>
      <c r="C35" s="3" t="s">
        <v>7</v>
      </c>
      <c r="D35" s="45">
        <v>42383</v>
      </c>
      <c r="E35" s="46">
        <v>45385</v>
      </c>
    </row>
    <row r="36" spans="1:5" x14ac:dyDescent="0.3">
      <c r="A36" t="s">
        <v>52</v>
      </c>
      <c r="B36" t="s">
        <v>24</v>
      </c>
      <c r="C36" s="3" t="s">
        <v>7</v>
      </c>
      <c r="D36" s="45">
        <v>42394</v>
      </c>
      <c r="E36" s="46">
        <v>45599</v>
      </c>
    </row>
    <row r="37" spans="1:5" x14ac:dyDescent="0.3">
      <c r="A37" t="s">
        <v>53</v>
      </c>
      <c r="B37" t="s">
        <v>9</v>
      </c>
      <c r="C37" s="3" t="s">
        <v>7</v>
      </c>
      <c r="D37" s="45">
        <v>42429</v>
      </c>
      <c r="E37" s="46">
        <v>0</v>
      </c>
    </row>
    <row r="38" spans="1:5" x14ac:dyDescent="0.3">
      <c r="A38" t="s">
        <v>54</v>
      </c>
      <c r="B38" t="s">
        <v>37</v>
      </c>
      <c r="C38" s="3" t="s">
        <v>11</v>
      </c>
      <c r="D38" s="45">
        <v>42433</v>
      </c>
      <c r="E38" s="46">
        <v>44434</v>
      </c>
    </row>
    <row r="39" spans="1:5" x14ac:dyDescent="0.3">
      <c r="A39" t="s">
        <v>55</v>
      </c>
      <c r="B39" t="s">
        <v>9</v>
      </c>
      <c r="C39" s="3" t="s">
        <v>7</v>
      </c>
      <c r="D39" s="45">
        <v>42436</v>
      </c>
      <c r="E39" s="46">
        <v>0</v>
      </c>
    </row>
    <row r="40" spans="1:5" x14ac:dyDescent="0.3">
      <c r="A40" t="s">
        <v>56</v>
      </c>
      <c r="B40" t="s">
        <v>18</v>
      </c>
      <c r="C40" s="3" t="s">
        <v>7</v>
      </c>
      <c r="D40" s="45">
        <v>42464</v>
      </c>
      <c r="E40" s="46">
        <v>0</v>
      </c>
    </row>
    <row r="41" spans="1:5" x14ac:dyDescent="0.3">
      <c r="A41" t="s">
        <v>57</v>
      </c>
      <c r="B41" t="s">
        <v>58</v>
      </c>
      <c r="C41" s="3" t="s">
        <v>7</v>
      </c>
      <c r="D41" s="45">
        <v>42471</v>
      </c>
      <c r="E41" s="46">
        <v>0</v>
      </c>
    </row>
    <row r="42" spans="1:5" x14ac:dyDescent="0.3">
      <c r="A42" t="s">
        <v>59</v>
      </c>
      <c r="B42" t="s">
        <v>9</v>
      </c>
      <c r="C42" s="3" t="s">
        <v>7</v>
      </c>
      <c r="D42" s="45">
        <v>42473</v>
      </c>
      <c r="E42" s="46">
        <v>44567</v>
      </c>
    </row>
    <row r="43" spans="1:5" x14ac:dyDescent="0.3">
      <c r="A43" t="s">
        <v>60</v>
      </c>
      <c r="B43" t="s">
        <v>9</v>
      </c>
      <c r="C43" s="3" t="s">
        <v>7</v>
      </c>
      <c r="D43" s="45">
        <v>42492</v>
      </c>
      <c r="E43" s="46">
        <v>0</v>
      </c>
    </row>
    <row r="44" spans="1:5" x14ac:dyDescent="0.3">
      <c r="A44" t="s">
        <v>61</v>
      </c>
      <c r="B44" t="s">
        <v>50</v>
      </c>
      <c r="C44" s="3" t="s">
        <v>7</v>
      </c>
      <c r="D44" s="45">
        <v>42494</v>
      </c>
      <c r="E44" s="46">
        <v>44438</v>
      </c>
    </row>
    <row r="45" spans="1:5" x14ac:dyDescent="0.3">
      <c r="A45" t="s">
        <v>62</v>
      </c>
      <c r="B45" t="s">
        <v>9</v>
      </c>
      <c r="C45" s="3" t="s">
        <v>7</v>
      </c>
      <c r="D45" s="45">
        <v>42515</v>
      </c>
      <c r="E45" s="46">
        <v>0</v>
      </c>
    </row>
    <row r="46" spans="1:5" x14ac:dyDescent="0.3">
      <c r="A46" t="s">
        <v>63</v>
      </c>
      <c r="B46" t="s">
        <v>33</v>
      </c>
      <c r="C46" s="3" t="s">
        <v>11</v>
      </c>
      <c r="D46" s="45">
        <v>42523</v>
      </c>
      <c r="E46" s="46">
        <v>0</v>
      </c>
    </row>
    <row r="47" spans="1:5" x14ac:dyDescent="0.3">
      <c r="A47" t="s">
        <v>64</v>
      </c>
      <c r="B47" t="s">
        <v>9</v>
      </c>
      <c r="C47" s="3" t="s">
        <v>7</v>
      </c>
      <c r="D47" s="45">
        <v>42523</v>
      </c>
      <c r="E47" s="46">
        <v>0</v>
      </c>
    </row>
    <row r="48" spans="1:5" x14ac:dyDescent="0.3">
      <c r="A48" t="s">
        <v>65</v>
      </c>
      <c r="B48" t="s">
        <v>18</v>
      </c>
      <c r="C48" s="3" t="s">
        <v>7</v>
      </c>
      <c r="D48" s="45">
        <v>42527</v>
      </c>
      <c r="E48" s="46">
        <v>0</v>
      </c>
    </row>
    <row r="49" spans="1:5" x14ac:dyDescent="0.3">
      <c r="A49" t="s">
        <v>66</v>
      </c>
      <c r="B49" t="s">
        <v>24</v>
      </c>
      <c r="C49" s="3" t="s">
        <v>7</v>
      </c>
      <c r="D49" s="45">
        <v>42531</v>
      </c>
      <c r="E49" s="46">
        <v>44515</v>
      </c>
    </row>
    <row r="50" spans="1:5" x14ac:dyDescent="0.3">
      <c r="A50" t="s">
        <v>67</v>
      </c>
      <c r="B50" t="s">
        <v>20</v>
      </c>
      <c r="C50" s="3" t="s">
        <v>11</v>
      </c>
      <c r="D50" s="45">
        <v>42542</v>
      </c>
      <c r="E50" s="46">
        <v>44453</v>
      </c>
    </row>
    <row r="51" spans="1:5" x14ac:dyDescent="0.3">
      <c r="A51" t="s">
        <v>68</v>
      </c>
      <c r="B51" t="s">
        <v>24</v>
      </c>
      <c r="C51" s="3" t="s">
        <v>7</v>
      </c>
      <c r="D51" s="45">
        <v>42562</v>
      </c>
      <c r="E51" s="46">
        <v>0</v>
      </c>
    </row>
    <row r="52" spans="1:5" x14ac:dyDescent="0.3">
      <c r="A52" t="s">
        <v>69</v>
      </c>
      <c r="B52" t="s">
        <v>20</v>
      </c>
      <c r="C52" s="3" t="s">
        <v>11</v>
      </c>
      <c r="D52" s="45">
        <v>42597</v>
      </c>
      <c r="E52" s="46">
        <v>0</v>
      </c>
    </row>
    <row r="53" spans="1:5" x14ac:dyDescent="0.3">
      <c r="A53" t="s">
        <v>70</v>
      </c>
      <c r="B53" t="s">
        <v>20</v>
      </c>
      <c r="C53" s="3" t="s">
        <v>11</v>
      </c>
      <c r="D53" s="45">
        <v>42597</v>
      </c>
      <c r="E53" s="46">
        <v>0</v>
      </c>
    </row>
    <row r="54" spans="1:5" x14ac:dyDescent="0.3">
      <c r="A54" t="s">
        <v>71</v>
      </c>
      <c r="B54" t="s">
        <v>33</v>
      </c>
      <c r="C54" s="3" t="s">
        <v>7</v>
      </c>
      <c r="D54" s="45">
        <v>42597</v>
      </c>
      <c r="E54" s="46">
        <v>0</v>
      </c>
    </row>
    <row r="55" spans="1:5" x14ac:dyDescent="0.3">
      <c r="A55" t="s">
        <v>72</v>
      </c>
      <c r="B55" t="s">
        <v>33</v>
      </c>
      <c r="C55" s="3" t="s">
        <v>11</v>
      </c>
      <c r="D55" s="45">
        <v>42632</v>
      </c>
      <c r="E55" s="46">
        <v>45967</v>
      </c>
    </row>
    <row r="56" spans="1:5" x14ac:dyDescent="0.3">
      <c r="A56" t="s">
        <v>73</v>
      </c>
      <c r="B56" t="s">
        <v>29</v>
      </c>
      <c r="C56" s="3" t="s">
        <v>7</v>
      </c>
      <c r="D56" s="45">
        <v>42632</v>
      </c>
      <c r="E56" s="46">
        <v>0</v>
      </c>
    </row>
    <row r="57" spans="1:5" x14ac:dyDescent="0.3">
      <c r="A57" t="s">
        <v>74</v>
      </c>
      <c r="B57" t="s">
        <v>50</v>
      </c>
      <c r="C57" s="3" t="s">
        <v>7</v>
      </c>
      <c r="D57" s="45">
        <v>42646</v>
      </c>
      <c r="E57" s="46">
        <v>0</v>
      </c>
    </row>
    <row r="58" spans="1:5" x14ac:dyDescent="0.3">
      <c r="A58" t="s">
        <v>75</v>
      </c>
      <c r="B58" t="s">
        <v>22</v>
      </c>
      <c r="C58" s="3" t="s">
        <v>7</v>
      </c>
      <c r="D58" s="45">
        <v>42646</v>
      </c>
      <c r="E58" s="46">
        <v>45319</v>
      </c>
    </row>
    <row r="59" spans="1:5" x14ac:dyDescent="0.3">
      <c r="A59" t="s">
        <v>76</v>
      </c>
      <c r="B59" t="s">
        <v>37</v>
      </c>
      <c r="C59" s="3" t="s">
        <v>7</v>
      </c>
      <c r="D59" s="45">
        <v>42649</v>
      </c>
      <c r="E59" s="46">
        <v>45107</v>
      </c>
    </row>
    <row r="60" spans="1:5" x14ac:dyDescent="0.3">
      <c r="A60" t="s">
        <v>77</v>
      </c>
      <c r="B60" t="s">
        <v>37</v>
      </c>
      <c r="C60" s="3" t="s">
        <v>7</v>
      </c>
      <c r="D60" s="45">
        <v>42655</v>
      </c>
      <c r="E60" s="46">
        <v>45789</v>
      </c>
    </row>
    <row r="61" spans="1:5" x14ac:dyDescent="0.3">
      <c r="A61" t="s">
        <v>78</v>
      </c>
      <c r="B61" t="s">
        <v>24</v>
      </c>
      <c r="C61" s="3" t="s">
        <v>7</v>
      </c>
      <c r="D61" s="45">
        <v>42663</v>
      </c>
      <c r="E61" s="46">
        <v>44805</v>
      </c>
    </row>
    <row r="62" spans="1:5" x14ac:dyDescent="0.3">
      <c r="A62" t="s">
        <v>79</v>
      </c>
      <c r="B62" t="s">
        <v>9</v>
      </c>
      <c r="C62" s="3" t="s">
        <v>11</v>
      </c>
      <c r="D62" s="45">
        <v>42692</v>
      </c>
      <c r="E62" s="46">
        <v>45726</v>
      </c>
    </row>
    <row r="63" spans="1:5" x14ac:dyDescent="0.3">
      <c r="A63" t="s">
        <v>80</v>
      </c>
      <c r="B63" t="s">
        <v>18</v>
      </c>
      <c r="C63" s="3" t="s">
        <v>11</v>
      </c>
      <c r="D63" s="45">
        <v>42692</v>
      </c>
      <c r="E63" s="46">
        <v>44377</v>
      </c>
    </row>
    <row r="64" spans="1:5" x14ac:dyDescent="0.3">
      <c r="A64" t="s">
        <v>81</v>
      </c>
      <c r="B64" t="s">
        <v>29</v>
      </c>
      <c r="C64" s="3" t="s">
        <v>7</v>
      </c>
      <c r="D64" s="45">
        <v>42703</v>
      </c>
      <c r="E64" s="46">
        <v>44358</v>
      </c>
    </row>
    <row r="65" spans="1:5" x14ac:dyDescent="0.3">
      <c r="A65" t="s">
        <v>82</v>
      </c>
      <c r="B65" t="s">
        <v>22</v>
      </c>
      <c r="C65" s="3" t="s">
        <v>11</v>
      </c>
      <c r="D65" s="45">
        <v>42709</v>
      </c>
      <c r="E65" s="46">
        <v>44516</v>
      </c>
    </row>
    <row r="66" spans="1:5" x14ac:dyDescent="0.3">
      <c r="A66" t="s">
        <v>83</v>
      </c>
      <c r="B66" t="s">
        <v>50</v>
      </c>
      <c r="C66" s="3" t="s">
        <v>7</v>
      </c>
      <c r="D66" s="45">
        <v>42720</v>
      </c>
      <c r="E66" s="46">
        <v>0</v>
      </c>
    </row>
    <row r="67" spans="1:5" x14ac:dyDescent="0.3">
      <c r="A67" t="s">
        <v>84</v>
      </c>
      <c r="B67" t="s">
        <v>24</v>
      </c>
      <c r="C67" s="3" t="s">
        <v>7</v>
      </c>
      <c r="D67" s="45">
        <v>42730</v>
      </c>
      <c r="E67" s="46">
        <v>44811</v>
      </c>
    </row>
    <row r="68" spans="1:5" x14ac:dyDescent="0.3">
      <c r="A68" t="s">
        <v>85</v>
      </c>
      <c r="B68" t="s">
        <v>33</v>
      </c>
      <c r="C68" s="3" t="s">
        <v>11</v>
      </c>
      <c r="D68" s="45">
        <v>42733</v>
      </c>
      <c r="E68" s="46">
        <v>45041</v>
      </c>
    </row>
    <row r="69" spans="1:5" x14ac:dyDescent="0.3">
      <c r="A69" t="s">
        <v>86</v>
      </c>
      <c r="B69" t="s">
        <v>9</v>
      </c>
      <c r="C69" s="3" t="s">
        <v>7</v>
      </c>
      <c r="D69" s="45">
        <v>42734</v>
      </c>
      <c r="E69" s="46">
        <v>45091</v>
      </c>
    </row>
    <row r="70" spans="1:5" x14ac:dyDescent="0.3">
      <c r="A70" t="s">
        <v>87</v>
      </c>
      <c r="B70" t="s">
        <v>24</v>
      </c>
      <c r="C70" s="3" t="s">
        <v>11</v>
      </c>
      <c r="D70" s="45">
        <v>42744</v>
      </c>
      <c r="E70" s="46">
        <v>0</v>
      </c>
    </row>
    <row r="71" spans="1:5" x14ac:dyDescent="0.3">
      <c r="A71" t="s">
        <v>88</v>
      </c>
      <c r="B71" t="s">
        <v>9</v>
      </c>
      <c r="C71" s="3" t="s">
        <v>7</v>
      </c>
      <c r="D71" s="45">
        <v>42744</v>
      </c>
      <c r="E71" s="46">
        <v>0</v>
      </c>
    </row>
    <row r="72" spans="1:5" x14ac:dyDescent="0.3">
      <c r="A72" t="s">
        <v>89</v>
      </c>
      <c r="B72" t="s">
        <v>9</v>
      </c>
      <c r="C72" s="3" t="s">
        <v>7</v>
      </c>
      <c r="D72" s="45">
        <v>42753</v>
      </c>
      <c r="E72" s="46">
        <v>0</v>
      </c>
    </row>
    <row r="73" spans="1:5" x14ac:dyDescent="0.3">
      <c r="A73" t="s">
        <v>90</v>
      </c>
      <c r="B73" t="s">
        <v>24</v>
      </c>
      <c r="C73" s="3" t="s">
        <v>11</v>
      </c>
      <c r="D73" s="45">
        <v>42758</v>
      </c>
      <c r="E73" s="46">
        <v>44429</v>
      </c>
    </row>
    <row r="74" spans="1:5" x14ac:dyDescent="0.3">
      <c r="A74" t="s">
        <v>91</v>
      </c>
      <c r="B74" t="s">
        <v>92</v>
      </c>
      <c r="C74" s="3" t="s">
        <v>7</v>
      </c>
      <c r="D74" s="45">
        <v>42800</v>
      </c>
      <c r="E74" s="46">
        <v>0</v>
      </c>
    </row>
    <row r="75" spans="1:5" x14ac:dyDescent="0.3">
      <c r="A75" t="s">
        <v>93</v>
      </c>
      <c r="B75" t="s">
        <v>29</v>
      </c>
      <c r="C75" s="3" t="s">
        <v>7</v>
      </c>
      <c r="D75" s="45">
        <v>42800</v>
      </c>
      <c r="E75" s="46">
        <v>0</v>
      </c>
    </row>
    <row r="76" spans="1:5" x14ac:dyDescent="0.3">
      <c r="A76" t="s">
        <v>94</v>
      </c>
      <c r="B76" t="s">
        <v>50</v>
      </c>
      <c r="C76" s="3" t="s">
        <v>7</v>
      </c>
      <c r="D76" s="45">
        <v>42801</v>
      </c>
      <c r="E76" s="46">
        <v>0</v>
      </c>
    </row>
    <row r="77" spans="1:5" x14ac:dyDescent="0.3">
      <c r="A77" t="s">
        <v>95</v>
      </c>
      <c r="B77" t="s">
        <v>58</v>
      </c>
      <c r="C77" s="3" t="s">
        <v>7</v>
      </c>
      <c r="D77" s="45">
        <v>42807</v>
      </c>
      <c r="E77" s="46">
        <v>0</v>
      </c>
    </row>
    <row r="78" spans="1:5" x14ac:dyDescent="0.3">
      <c r="A78" t="s">
        <v>96</v>
      </c>
      <c r="B78" t="s">
        <v>9</v>
      </c>
      <c r="C78" s="3" t="s">
        <v>11</v>
      </c>
      <c r="D78" s="45">
        <v>42808</v>
      </c>
      <c r="E78" s="46">
        <v>0</v>
      </c>
    </row>
    <row r="79" spans="1:5" x14ac:dyDescent="0.3">
      <c r="A79" t="s">
        <v>97</v>
      </c>
      <c r="B79" t="s">
        <v>20</v>
      </c>
      <c r="C79" s="3" t="s">
        <v>11</v>
      </c>
      <c r="D79" s="45">
        <v>42852</v>
      </c>
      <c r="E79" s="46">
        <v>0</v>
      </c>
    </row>
    <row r="80" spans="1:5" x14ac:dyDescent="0.3">
      <c r="A80" t="s">
        <v>98</v>
      </c>
      <c r="B80" t="s">
        <v>37</v>
      </c>
      <c r="C80" s="3" t="s">
        <v>7</v>
      </c>
      <c r="D80" s="45">
        <v>42858</v>
      </c>
      <c r="E80" s="46">
        <v>0</v>
      </c>
    </row>
    <row r="81" spans="1:5" x14ac:dyDescent="0.3">
      <c r="A81" t="s">
        <v>99</v>
      </c>
      <c r="B81" t="s">
        <v>18</v>
      </c>
      <c r="C81" s="3" t="s">
        <v>7</v>
      </c>
      <c r="D81" s="45">
        <v>42874</v>
      </c>
      <c r="E81" s="46">
        <v>45032</v>
      </c>
    </row>
    <row r="82" spans="1:5" x14ac:dyDescent="0.3">
      <c r="A82" t="s">
        <v>100</v>
      </c>
      <c r="B82" t="s">
        <v>9</v>
      </c>
      <c r="C82" s="3" t="s">
        <v>11</v>
      </c>
      <c r="D82" s="45">
        <v>42877</v>
      </c>
      <c r="E82" s="46">
        <v>44343</v>
      </c>
    </row>
    <row r="83" spans="1:5" x14ac:dyDescent="0.3">
      <c r="A83" t="s">
        <v>101</v>
      </c>
      <c r="B83" t="s">
        <v>58</v>
      </c>
      <c r="C83" s="3" t="s">
        <v>11</v>
      </c>
      <c r="D83" s="45">
        <v>42877</v>
      </c>
      <c r="E83" s="46">
        <v>44865</v>
      </c>
    </row>
    <row r="84" spans="1:5" x14ac:dyDescent="0.3">
      <c r="A84" t="s">
        <v>102</v>
      </c>
      <c r="B84" t="s">
        <v>9</v>
      </c>
      <c r="C84" s="3" t="s">
        <v>7</v>
      </c>
      <c r="D84" s="45">
        <v>42884</v>
      </c>
      <c r="E84" s="46">
        <v>0</v>
      </c>
    </row>
    <row r="85" spans="1:5" x14ac:dyDescent="0.3">
      <c r="A85" t="s">
        <v>103</v>
      </c>
      <c r="B85" t="s">
        <v>24</v>
      </c>
      <c r="C85" s="3" t="s">
        <v>7</v>
      </c>
      <c r="D85" s="45">
        <v>42884</v>
      </c>
      <c r="E85" s="46">
        <v>44547</v>
      </c>
    </row>
    <row r="86" spans="1:5" x14ac:dyDescent="0.3">
      <c r="A86" t="s">
        <v>104</v>
      </c>
      <c r="B86" t="s">
        <v>9</v>
      </c>
      <c r="C86" s="3" t="s">
        <v>7</v>
      </c>
      <c r="D86" s="45">
        <v>42888</v>
      </c>
      <c r="E86" s="46">
        <v>0</v>
      </c>
    </row>
    <row r="87" spans="1:5" x14ac:dyDescent="0.3">
      <c r="A87" t="s">
        <v>105</v>
      </c>
      <c r="B87" t="s">
        <v>37</v>
      </c>
      <c r="C87" s="3" t="s">
        <v>11</v>
      </c>
      <c r="D87" s="45">
        <v>42905</v>
      </c>
      <c r="E87" s="46">
        <v>45744</v>
      </c>
    </row>
    <row r="88" spans="1:5" x14ac:dyDescent="0.3">
      <c r="A88" t="s">
        <v>106</v>
      </c>
      <c r="B88" t="s">
        <v>50</v>
      </c>
      <c r="C88" s="3" t="s">
        <v>7</v>
      </c>
      <c r="D88" s="45">
        <v>42905</v>
      </c>
      <c r="E88" s="46">
        <v>0</v>
      </c>
    </row>
    <row r="89" spans="1:5" x14ac:dyDescent="0.3">
      <c r="A89" t="s">
        <v>107</v>
      </c>
      <c r="B89" t="s">
        <v>22</v>
      </c>
      <c r="C89" s="3" t="s">
        <v>11</v>
      </c>
      <c r="D89" s="45">
        <v>42912</v>
      </c>
      <c r="E89" s="46">
        <v>0</v>
      </c>
    </row>
    <row r="90" spans="1:5" x14ac:dyDescent="0.3">
      <c r="A90" t="s">
        <v>108</v>
      </c>
      <c r="B90" t="s">
        <v>9</v>
      </c>
      <c r="C90" s="3" t="s">
        <v>7</v>
      </c>
      <c r="D90" s="45">
        <v>42913</v>
      </c>
      <c r="E90" s="46">
        <v>0</v>
      </c>
    </row>
    <row r="91" spans="1:5" x14ac:dyDescent="0.3">
      <c r="A91" t="s">
        <v>109</v>
      </c>
      <c r="B91" t="s">
        <v>20</v>
      </c>
      <c r="C91" s="3" t="s">
        <v>11</v>
      </c>
      <c r="D91" s="45">
        <v>42919</v>
      </c>
      <c r="E91" s="46">
        <v>0</v>
      </c>
    </row>
    <row r="92" spans="1:5" x14ac:dyDescent="0.3">
      <c r="A92" t="s">
        <v>110</v>
      </c>
      <c r="B92" t="s">
        <v>37</v>
      </c>
      <c r="C92" s="3" t="s">
        <v>11</v>
      </c>
      <c r="D92" s="45">
        <v>42919</v>
      </c>
      <c r="E92" s="46">
        <v>0</v>
      </c>
    </row>
    <row r="93" spans="1:5" x14ac:dyDescent="0.3">
      <c r="A93" t="s">
        <v>111</v>
      </c>
      <c r="B93" t="s">
        <v>9</v>
      </c>
      <c r="C93" s="3" t="s">
        <v>7</v>
      </c>
      <c r="D93" s="45">
        <v>42922</v>
      </c>
      <c r="E93" s="46">
        <v>0</v>
      </c>
    </row>
    <row r="94" spans="1:5" x14ac:dyDescent="0.3">
      <c r="A94" t="s">
        <v>112</v>
      </c>
      <c r="B94" t="s">
        <v>92</v>
      </c>
      <c r="C94" s="3" t="s">
        <v>11</v>
      </c>
      <c r="D94" s="45">
        <v>42929</v>
      </c>
      <c r="E94" s="46">
        <v>0</v>
      </c>
    </row>
    <row r="95" spans="1:5" x14ac:dyDescent="0.3">
      <c r="A95" t="s">
        <v>113</v>
      </c>
      <c r="B95" t="s">
        <v>24</v>
      </c>
      <c r="C95" s="3" t="s">
        <v>7</v>
      </c>
      <c r="D95" s="45">
        <v>42933</v>
      </c>
      <c r="E95" s="46">
        <v>44703</v>
      </c>
    </row>
    <row r="96" spans="1:5" x14ac:dyDescent="0.3">
      <c r="A96" t="s">
        <v>114</v>
      </c>
      <c r="B96" t="s">
        <v>24</v>
      </c>
      <c r="C96" s="3" t="s">
        <v>7</v>
      </c>
      <c r="D96" s="45">
        <v>42933</v>
      </c>
      <c r="E96" s="46">
        <v>45515</v>
      </c>
    </row>
    <row r="97" spans="1:5" x14ac:dyDescent="0.3">
      <c r="A97" t="s">
        <v>115</v>
      </c>
      <c r="B97" t="s">
        <v>50</v>
      </c>
      <c r="C97" s="3" t="s">
        <v>7</v>
      </c>
      <c r="D97" s="45">
        <v>42934</v>
      </c>
      <c r="E97" s="46">
        <v>45107</v>
      </c>
    </row>
    <row r="98" spans="1:5" x14ac:dyDescent="0.3">
      <c r="A98" t="s">
        <v>116</v>
      </c>
      <c r="B98" t="s">
        <v>50</v>
      </c>
      <c r="C98" s="3" t="s">
        <v>7</v>
      </c>
      <c r="D98" s="45">
        <v>42940</v>
      </c>
      <c r="E98" s="46">
        <v>44934</v>
      </c>
    </row>
    <row r="99" spans="1:5" x14ac:dyDescent="0.3">
      <c r="A99" t="s">
        <v>117</v>
      </c>
      <c r="B99" t="s">
        <v>9</v>
      </c>
      <c r="C99" s="3" t="s">
        <v>7</v>
      </c>
      <c r="D99" s="45">
        <v>42940</v>
      </c>
      <c r="E99" s="46">
        <v>0</v>
      </c>
    </row>
    <row r="100" spans="1:5" x14ac:dyDescent="0.3">
      <c r="A100" t="s">
        <v>118</v>
      </c>
      <c r="B100" t="s">
        <v>9</v>
      </c>
      <c r="C100" s="3" t="s">
        <v>11</v>
      </c>
      <c r="D100" s="45">
        <v>42947</v>
      </c>
      <c r="E100" s="46">
        <v>0</v>
      </c>
    </row>
    <row r="101" spans="1:5" x14ac:dyDescent="0.3">
      <c r="A101" t="s">
        <v>119</v>
      </c>
      <c r="B101" t="s">
        <v>9</v>
      </c>
      <c r="C101" s="3" t="s">
        <v>7</v>
      </c>
      <c r="D101" s="45">
        <v>42955</v>
      </c>
      <c r="E101" s="46">
        <v>44539</v>
      </c>
    </row>
    <row r="102" spans="1:5" x14ac:dyDescent="0.3">
      <c r="A102" t="s">
        <v>120</v>
      </c>
      <c r="B102" t="s">
        <v>27</v>
      </c>
      <c r="C102" s="3" t="s">
        <v>7</v>
      </c>
      <c r="D102" s="45">
        <v>42963</v>
      </c>
      <c r="E102" s="46">
        <v>44278</v>
      </c>
    </row>
    <row r="103" spans="1:5" x14ac:dyDescent="0.3">
      <c r="A103" t="s">
        <v>121</v>
      </c>
      <c r="B103" t="s">
        <v>9</v>
      </c>
      <c r="C103" s="3" t="s">
        <v>7</v>
      </c>
      <c r="D103" s="45">
        <v>42968</v>
      </c>
      <c r="E103" s="46">
        <v>0</v>
      </c>
    </row>
    <row r="104" spans="1:5" x14ac:dyDescent="0.3">
      <c r="A104" t="s">
        <v>122</v>
      </c>
      <c r="B104" t="s">
        <v>22</v>
      </c>
      <c r="C104" s="3" t="s">
        <v>7</v>
      </c>
      <c r="D104" s="45">
        <v>42968</v>
      </c>
      <c r="E104" s="46">
        <v>0</v>
      </c>
    </row>
    <row r="105" spans="1:5" x14ac:dyDescent="0.3">
      <c r="A105" t="s">
        <v>123</v>
      </c>
      <c r="B105" t="s">
        <v>9</v>
      </c>
      <c r="C105" s="3" t="s">
        <v>7</v>
      </c>
      <c r="D105" s="45">
        <v>42970</v>
      </c>
      <c r="E105" s="46">
        <v>44261</v>
      </c>
    </row>
    <row r="106" spans="1:5" x14ac:dyDescent="0.3">
      <c r="A106" t="s">
        <v>124</v>
      </c>
      <c r="B106" t="s">
        <v>33</v>
      </c>
      <c r="C106" s="3" t="s">
        <v>7</v>
      </c>
      <c r="D106" s="45">
        <v>42972</v>
      </c>
      <c r="E106" s="46">
        <v>44314</v>
      </c>
    </row>
    <row r="107" spans="1:5" x14ac:dyDescent="0.3">
      <c r="A107" t="s">
        <v>125</v>
      </c>
      <c r="B107" t="s">
        <v>22</v>
      </c>
      <c r="C107" s="3" t="s">
        <v>7</v>
      </c>
      <c r="D107" s="45">
        <v>42982</v>
      </c>
      <c r="E107" s="46">
        <v>0</v>
      </c>
    </row>
    <row r="108" spans="1:5" x14ac:dyDescent="0.3">
      <c r="A108" t="s">
        <v>126</v>
      </c>
      <c r="B108" t="s">
        <v>50</v>
      </c>
      <c r="C108" s="3" t="s">
        <v>7</v>
      </c>
      <c r="D108" s="45">
        <v>42989</v>
      </c>
      <c r="E108" s="46">
        <v>0</v>
      </c>
    </row>
    <row r="109" spans="1:5" x14ac:dyDescent="0.3">
      <c r="A109" t="s">
        <v>127</v>
      </c>
      <c r="B109" t="s">
        <v>58</v>
      </c>
      <c r="C109" s="3" t="s">
        <v>11</v>
      </c>
      <c r="D109" s="45">
        <v>42989</v>
      </c>
      <c r="E109" s="46">
        <v>0</v>
      </c>
    </row>
    <row r="110" spans="1:5" x14ac:dyDescent="0.3">
      <c r="A110" t="s">
        <v>128</v>
      </c>
      <c r="B110" t="s">
        <v>9</v>
      </c>
      <c r="C110" s="3" t="s">
        <v>7</v>
      </c>
      <c r="D110" s="45">
        <v>42998</v>
      </c>
      <c r="E110" s="46">
        <v>0</v>
      </c>
    </row>
    <row r="111" spans="1:5" x14ac:dyDescent="0.3">
      <c r="A111" t="s">
        <v>129</v>
      </c>
      <c r="B111" t="s">
        <v>24</v>
      </c>
      <c r="C111" s="3" t="s">
        <v>7</v>
      </c>
      <c r="D111" s="45">
        <v>43003</v>
      </c>
      <c r="E111" s="46">
        <v>45107</v>
      </c>
    </row>
    <row r="112" spans="1:5" x14ac:dyDescent="0.3">
      <c r="A112" t="s">
        <v>130</v>
      </c>
      <c r="B112" t="s">
        <v>9</v>
      </c>
      <c r="C112" s="3" t="s">
        <v>7</v>
      </c>
      <c r="D112" s="45">
        <v>43005</v>
      </c>
      <c r="E112" s="46">
        <v>0</v>
      </c>
    </row>
    <row r="113" spans="1:5" x14ac:dyDescent="0.3">
      <c r="A113" t="s">
        <v>131</v>
      </c>
      <c r="B113" t="s">
        <v>29</v>
      </c>
      <c r="C113" s="3" t="s">
        <v>7</v>
      </c>
      <c r="D113" s="45">
        <v>43012</v>
      </c>
      <c r="E113" s="46">
        <v>0</v>
      </c>
    </row>
    <row r="114" spans="1:5" x14ac:dyDescent="0.3">
      <c r="A114" t="s">
        <v>132</v>
      </c>
      <c r="B114" t="s">
        <v>22</v>
      </c>
      <c r="C114" s="3" t="s">
        <v>11</v>
      </c>
      <c r="D114" s="45">
        <v>43013</v>
      </c>
      <c r="E114" s="46">
        <v>0</v>
      </c>
    </row>
    <row r="115" spans="1:5" x14ac:dyDescent="0.3">
      <c r="A115" t="s">
        <v>133</v>
      </c>
      <c r="B115" t="s">
        <v>50</v>
      </c>
      <c r="C115" s="3" t="s">
        <v>7</v>
      </c>
      <c r="D115" s="45">
        <v>43014</v>
      </c>
      <c r="E115" s="46">
        <v>0</v>
      </c>
    </row>
    <row r="116" spans="1:5" x14ac:dyDescent="0.3">
      <c r="A116" t="s">
        <v>134</v>
      </c>
      <c r="B116" t="s">
        <v>29</v>
      </c>
      <c r="C116" s="3" t="s">
        <v>7</v>
      </c>
      <c r="D116" s="45">
        <v>43017</v>
      </c>
      <c r="E116" s="46">
        <v>0</v>
      </c>
    </row>
    <row r="117" spans="1:5" x14ac:dyDescent="0.3">
      <c r="A117" t="s">
        <v>135</v>
      </c>
      <c r="B117" t="s">
        <v>9</v>
      </c>
      <c r="C117" s="3" t="s">
        <v>7</v>
      </c>
      <c r="D117" s="45">
        <v>43027</v>
      </c>
      <c r="E117" s="46">
        <v>44443</v>
      </c>
    </row>
    <row r="118" spans="1:5" x14ac:dyDescent="0.3">
      <c r="A118" t="s">
        <v>136</v>
      </c>
      <c r="B118" t="s">
        <v>22</v>
      </c>
      <c r="C118" s="3" t="s">
        <v>7</v>
      </c>
      <c r="D118" s="45">
        <v>43031</v>
      </c>
      <c r="E118" s="46">
        <v>0</v>
      </c>
    </row>
    <row r="119" spans="1:5" x14ac:dyDescent="0.3">
      <c r="A119" t="s">
        <v>137</v>
      </c>
      <c r="B119" t="s">
        <v>29</v>
      </c>
      <c r="C119" s="3" t="s">
        <v>7</v>
      </c>
      <c r="D119" s="45">
        <v>43045</v>
      </c>
      <c r="E119" s="46">
        <v>0</v>
      </c>
    </row>
    <row r="120" spans="1:5" x14ac:dyDescent="0.3">
      <c r="A120" t="s">
        <v>138</v>
      </c>
      <c r="B120" t="s">
        <v>37</v>
      </c>
      <c r="C120" s="3" t="s">
        <v>11</v>
      </c>
      <c r="D120" s="45">
        <v>43045</v>
      </c>
      <c r="E120" s="46">
        <v>0</v>
      </c>
    </row>
    <row r="121" spans="1:5" x14ac:dyDescent="0.3">
      <c r="A121" t="s">
        <v>139</v>
      </c>
      <c r="B121" t="s">
        <v>22</v>
      </c>
      <c r="C121" s="3" t="s">
        <v>7</v>
      </c>
      <c r="D121" s="45">
        <v>43045</v>
      </c>
      <c r="E121" s="46">
        <v>44407</v>
      </c>
    </row>
    <row r="122" spans="1:5" x14ac:dyDescent="0.3">
      <c r="A122" t="s">
        <v>140</v>
      </c>
      <c r="B122" t="s">
        <v>9</v>
      </c>
      <c r="C122" s="3" t="s">
        <v>7</v>
      </c>
      <c r="D122" s="45">
        <v>43046</v>
      </c>
      <c r="E122" s="46">
        <v>44344</v>
      </c>
    </row>
    <row r="123" spans="1:5" x14ac:dyDescent="0.3">
      <c r="A123" t="s">
        <v>141</v>
      </c>
      <c r="B123" t="s">
        <v>18</v>
      </c>
      <c r="C123" s="3" t="s">
        <v>7</v>
      </c>
      <c r="D123" s="45">
        <v>43048</v>
      </c>
      <c r="E123" s="46">
        <v>0</v>
      </c>
    </row>
    <row r="124" spans="1:5" x14ac:dyDescent="0.3">
      <c r="A124" t="s">
        <v>142</v>
      </c>
      <c r="B124" t="s">
        <v>33</v>
      </c>
      <c r="C124" s="3" t="s">
        <v>7</v>
      </c>
      <c r="D124" s="45">
        <v>43052</v>
      </c>
      <c r="E124" s="46">
        <v>0</v>
      </c>
    </row>
    <row r="125" spans="1:5" x14ac:dyDescent="0.3">
      <c r="A125" t="s">
        <v>143</v>
      </c>
      <c r="B125" t="s">
        <v>22</v>
      </c>
      <c r="C125" s="3" t="s">
        <v>7</v>
      </c>
      <c r="D125" s="45">
        <v>43053</v>
      </c>
      <c r="E125" s="46">
        <v>0</v>
      </c>
    </row>
    <row r="126" spans="1:5" x14ac:dyDescent="0.3">
      <c r="A126" t="s">
        <v>144</v>
      </c>
      <c r="B126" t="s">
        <v>37</v>
      </c>
      <c r="C126" s="3" t="s">
        <v>11</v>
      </c>
      <c r="D126" s="45">
        <v>43066</v>
      </c>
      <c r="E126" s="46">
        <v>45107</v>
      </c>
    </row>
    <row r="127" spans="1:5" x14ac:dyDescent="0.3">
      <c r="A127" t="s">
        <v>145</v>
      </c>
      <c r="B127" t="s">
        <v>22</v>
      </c>
      <c r="C127" s="3" t="s">
        <v>7</v>
      </c>
      <c r="D127" s="45">
        <v>43075</v>
      </c>
      <c r="E127" s="46">
        <v>45390</v>
      </c>
    </row>
    <row r="128" spans="1:5" x14ac:dyDescent="0.3">
      <c r="A128" t="s">
        <v>146</v>
      </c>
      <c r="B128" t="s">
        <v>58</v>
      </c>
      <c r="C128" s="3" t="s">
        <v>7</v>
      </c>
      <c r="D128" s="45">
        <v>43087</v>
      </c>
      <c r="E128" s="46">
        <v>0</v>
      </c>
    </row>
    <row r="129" spans="1:5" x14ac:dyDescent="0.3">
      <c r="A129" t="s">
        <v>147</v>
      </c>
      <c r="B129" t="s">
        <v>37</v>
      </c>
      <c r="C129" s="3" t="s">
        <v>7</v>
      </c>
      <c r="D129" s="45">
        <v>43095</v>
      </c>
      <c r="E129" s="46">
        <v>44752</v>
      </c>
    </row>
    <row r="130" spans="1:5" x14ac:dyDescent="0.3">
      <c r="A130" t="s">
        <v>148</v>
      </c>
      <c r="B130" t="s">
        <v>9</v>
      </c>
      <c r="C130" s="3" t="s">
        <v>7</v>
      </c>
      <c r="D130" s="45">
        <v>43098</v>
      </c>
      <c r="E130" s="46">
        <v>0</v>
      </c>
    </row>
    <row r="131" spans="1:5" x14ac:dyDescent="0.3">
      <c r="A131" t="s">
        <v>149</v>
      </c>
      <c r="B131" t="s">
        <v>24</v>
      </c>
      <c r="C131" s="3" t="s">
        <v>7</v>
      </c>
      <c r="D131" s="45">
        <v>43102</v>
      </c>
      <c r="E131" s="46">
        <v>0</v>
      </c>
    </row>
    <row r="132" spans="1:5" x14ac:dyDescent="0.3">
      <c r="A132" t="s">
        <v>150</v>
      </c>
      <c r="B132" t="s">
        <v>29</v>
      </c>
      <c r="C132" s="3" t="s">
        <v>11</v>
      </c>
      <c r="D132" s="45">
        <v>43105</v>
      </c>
      <c r="E132" s="46">
        <v>0</v>
      </c>
    </row>
    <row r="133" spans="1:5" x14ac:dyDescent="0.3">
      <c r="A133" t="s">
        <v>151</v>
      </c>
      <c r="B133" t="s">
        <v>9</v>
      </c>
      <c r="C133" s="3" t="s">
        <v>7</v>
      </c>
      <c r="D133" s="45">
        <v>43111</v>
      </c>
      <c r="E133" s="46">
        <v>44345</v>
      </c>
    </row>
    <row r="134" spans="1:5" x14ac:dyDescent="0.3">
      <c r="A134" t="s">
        <v>152</v>
      </c>
      <c r="B134" t="s">
        <v>9</v>
      </c>
      <c r="C134" s="3" t="s">
        <v>11</v>
      </c>
      <c r="D134" s="45">
        <v>43115</v>
      </c>
      <c r="E134" s="46">
        <v>44416</v>
      </c>
    </row>
    <row r="135" spans="1:5" x14ac:dyDescent="0.3">
      <c r="A135" t="s">
        <v>153</v>
      </c>
      <c r="B135" t="s">
        <v>9</v>
      </c>
      <c r="C135" s="3" t="s">
        <v>11</v>
      </c>
      <c r="D135" s="45">
        <v>43117</v>
      </c>
      <c r="E135" s="46">
        <v>45019</v>
      </c>
    </row>
    <row r="136" spans="1:5" x14ac:dyDescent="0.3">
      <c r="A136" t="s">
        <v>154</v>
      </c>
      <c r="B136" t="s">
        <v>9</v>
      </c>
      <c r="C136" s="3" t="s">
        <v>7</v>
      </c>
      <c r="D136" s="45">
        <v>43123</v>
      </c>
      <c r="E136" s="46">
        <v>0</v>
      </c>
    </row>
    <row r="137" spans="1:5" x14ac:dyDescent="0.3">
      <c r="A137" t="s">
        <v>155</v>
      </c>
      <c r="B137" t="s">
        <v>9</v>
      </c>
      <c r="C137" s="3" t="s">
        <v>11</v>
      </c>
      <c r="D137" s="45">
        <v>43129</v>
      </c>
      <c r="E137" s="46">
        <v>44642</v>
      </c>
    </row>
    <row r="138" spans="1:5" x14ac:dyDescent="0.3">
      <c r="A138" t="s">
        <v>156</v>
      </c>
      <c r="B138" t="s">
        <v>24</v>
      </c>
      <c r="C138" s="3" t="s">
        <v>7</v>
      </c>
      <c r="D138" s="45">
        <v>43136</v>
      </c>
      <c r="E138" s="46">
        <v>0</v>
      </c>
    </row>
    <row r="139" spans="1:5" x14ac:dyDescent="0.3">
      <c r="A139" t="s">
        <v>157</v>
      </c>
      <c r="B139" t="s">
        <v>33</v>
      </c>
      <c r="C139" s="3" t="s">
        <v>7</v>
      </c>
      <c r="D139" s="45">
        <v>43137</v>
      </c>
      <c r="E139" s="46">
        <v>44363</v>
      </c>
    </row>
    <row r="140" spans="1:5" x14ac:dyDescent="0.3">
      <c r="A140" t="s">
        <v>158</v>
      </c>
      <c r="B140" t="s">
        <v>33</v>
      </c>
      <c r="C140" s="3" t="s">
        <v>7</v>
      </c>
      <c r="D140" s="45">
        <v>43140</v>
      </c>
      <c r="E140" s="46">
        <v>0</v>
      </c>
    </row>
    <row r="141" spans="1:5" x14ac:dyDescent="0.3">
      <c r="A141" t="s">
        <v>159</v>
      </c>
      <c r="B141" t="s">
        <v>58</v>
      </c>
      <c r="C141" s="3" t="s">
        <v>11</v>
      </c>
      <c r="D141" s="45">
        <v>43143</v>
      </c>
      <c r="E141" s="46">
        <v>0</v>
      </c>
    </row>
    <row r="142" spans="1:5" x14ac:dyDescent="0.3">
      <c r="A142" t="s">
        <v>160</v>
      </c>
      <c r="B142" t="s">
        <v>20</v>
      </c>
      <c r="C142" s="3" t="s">
        <v>11</v>
      </c>
      <c r="D142" s="45">
        <v>43143</v>
      </c>
      <c r="E142" s="46">
        <v>44743</v>
      </c>
    </row>
    <row r="143" spans="1:5" x14ac:dyDescent="0.3">
      <c r="A143" t="s">
        <v>161</v>
      </c>
      <c r="B143" t="s">
        <v>20</v>
      </c>
      <c r="C143" s="3" t="s">
        <v>11</v>
      </c>
      <c r="D143" s="45">
        <v>43143</v>
      </c>
      <c r="E143" s="46">
        <v>45431</v>
      </c>
    </row>
    <row r="144" spans="1:5" x14ac:dyDescent="0.3">
      <c r="A144" t="s">
        <v>162</v>
      </c>
      <c r="B144" t="s">
        <v>9</v>
      </c>
      <c r="C144" s="3" t="s">
        <v>7</v>
      </c>
      <c r="D144" s="45">
        <v>43147</v>
      </c>
      <c r="E144" s="46">
        <v>44487</v>
      </c>
    </row>
    <row r="145" spans="1:5" x14ac:dyDescent="0.3">
      <c r="A145" t="s">
        <v>163</v>
      </c>
      <c r="B145" t="s">
        <v>18</v>
      </c>
      <c r="C145" s="3" t="s">
        <v>7</v>
      </c>
      <c r="D145" s="45">
        <v>43147</v>
      </c>
      <c r="E145" s="46">
        <v>0</v>
      </c>
    </row>
    <row r="146" spans="1:5" x14ac:dyDescent="0.3">
      <c r="A146" t="s">
        <v>164</v>
      </c>
      <c r="B146" t="s">
        <v>9</v>
      </c>
      <c r="C146" s="3" t="s">
        <v>11</v>
      </c>
      <c r="D146" s="45">
        <v>43153</v>
      </c>
      <c r="E146" s="46">
        <v>0</v>
      </c>
    </row>
    <row r="147" spans="1:5" x14ac:dyDescent="0.3">
      <c r="A147" t="s">
        <v>165</v>
      </c>
      <c r="B147" t="s">
        <v>18</v>
      </c>
      <c r="C147" s="3" t="s">
        <v>7</v>
      </c>
      <c r="D147" s="45">
        <v>43154</v>
      </c>
      <c r="E147" s="46">
        <v>45354</v>
      </c>
    </row>
    <row r="148" spans="1:5" x14ac:dyDescent="0.3">
      <c r="A148" t="s">
        <v>166</v>
      </c>
      <c r="B148" t="s">
        <v>9</v>
      </c>
      <c r="C148" s="3" t="s">
        <v>7</v>
      </c>
      <c r="D148" s="45">
        <v>43154</v>
      </c>
      <c r="E148" s="46">
        <v>0</v>
      </c>
    </row>
    <row r="149" spans="1:5" x14ac:dyDescent="0.3">
      <c r="A149" t="s">
        <v>167</v>
      </c>
      <c r="B149" t="s">
        <v>33</v>
      </c>
      <c r="C149" s="3" t="s">
        <v>11</v>
      </c>
      <c r="D149" s="45">
        <v>43164</v>
      </c>
      <c r="E149" s="46">
        <v>0</v>
      </c>
    </row>
    <row r="150" spans="1:5" x14ac:dyDescent="0.3">
      <c r="A150" t="s">
        <v>168</v>
      </c>
      <c r="B150" t="s">
        <v>58</v>
      </c>
      <c r="C150" s="3" t="s">
        <v>7</v>
      </c>
      <c r="D150" s="45">
        <v>43166</v>
      </c>
      <c r="E150" s="46">
        <v>44902</v>
      </c>
    </row>
    <row r="151" spans="1:5" x14ac:dyDescent="0.3">
      <c r="A151" t="s">
        <v>169</v>
      </c>
      <c r="B151" t="s">
        <v>9</v>
      </c>
      <c r="C151" s="3" t="s">
        <v>7</v>
      </c>
      <c r="D151" s="45">
        <v>43166</v>
      </c>
      <c r="E151" s="46">
        <v>44638</v>
      </c>
    </row>
    <row r="152" spans="1:5" x14ac:dyDescent="0.3">
      <c r="A152" t="s">
        <v>170</v>
      </c>
      <c r="B152" t="s">
        <v>24</v>
      </c>
      <c r="C152" s="3" t="s">
        <v>7</v>
      </c>
      <c r="D152" s="45">
        <v>43173</v>
      </c>
      <c r="E152" s="46">
        <v>0</v>
      </c>
    </row>
    <row r="153" spans="1:5" x14ac:dyDescent="0.3">
      <c r="A153" t="s">
        <v>171</v>
      </c>
      <c r="B153" t="s">
        <v>33</v>
      </c>
      <c r="C153" s="3" t="s">
        <v>7</v>
      </c>
      <c r="D153" s="45">
        <v>43175</v>
      </c>
      <c r="E153" s="46">
        <v>45107</v>
      </c>
    </row>
    <row r="154" spans="1:5" x14ac:dyDescent="0.3">
      <c r="A154" t="s">
        <v>172</v>
      </c>
      <c r="B154" t="s">
        <v>9</v>
      </c>
      <c r="C154" s="3" t="s">
        <v>7</v>
      </c>
      <c r="D154" s="45">
        <v>43178</v>
      </c>
      <c r="E154" s="46">
        <v>44773</v>
      </c>
    </row>
    <row r="155" spans="1:5" x14ac:dyDescent="0.3">
      <c r="A155" t="s">
        <v>173</v>
      </c>
      <c r="B155" t="s">
        <v>29</v>
      </c>
      <c r="C155" s="3" t="s">
        <v>11</v>
      </c>
      <c r="D155" s="45">
        <v>43178</v>
      </c>
      <c r="E155" s="46">
        <v>0</v>
      </c>
    </row>
    <row r="156" spans="1:5" x14ac:dyDescent="0.3">
      <c r="A156" t="s">
        <v>174</v>
      </c>
      <c r="B156" t="s">
        <v>9</v>
      </c>
      <c r="C156" s="3" t="s">
        <v>7</v>
      </c>
      <c r="D156" s="45">
        <v>43179</v>
      </c>
      <c r="E156" s="46">
        <v>44958</v>
      </c>
    </row>
    <row r="157" spans="1:5" x14ac:dyDescent="0.3">
      <c r="A157" t="s">
        <v>175</v>
      </c>
      <c r="B157" t="s">
        <v>9</v>
      </c>
      <c r="C157" s="3" t="s">
        <v>11</v>
      </c>
      <c r="D157" s="45">
        <v>43185</v>
      </c>
      <c r="E157" s="46">
        <v>0</v>
      </c>
    </row>
    <row r="158" spans="1:5" x14ac:dyDescent="0.3">
      <c r="A158" t="s">
        <v>176</v>
      </c>
      <c r="B158" t="s">
        <v>9</v>
      </c>
      <c r="C158" s="3" t="s">
        <v>7</v>
      </c>
      <c r="D158" s="45">
        <v>43187</v>
      </c>
      <c r="E158" s="46">
        <v>44575</v>
      </c>
    </row>
    <row r="159" spans="1:5" x14ac:dyDescent="0.3">
      <c r="A159" t="s">
        <v>177</v>
      </c>
      <c r="B159" t="s">
        <v>33</v>
      </c>
      <c r="C159" s="3" t="s">
        <v>7</v>
      </c>
      <c r="D159" s="45">
        <v>43187</v>
      </c>
      <c r="E159" s="46">
        <v>44799</v>
      </c>
    </row>
    <row r="160" spans="1:5" x14ac:dyDescent="0.3">
      <c r="A160" t="s">
        <v>178</v>
      </c>
      <c r="B160" t="s">
        <v>22</v>
      </c>
      <c r="C160" s="3" t="s">
        <v>11</v>
      </c>
      <c r="D160" s="45">
        <v>43189</v>
      </c>
      <c r="E160" s="46">
        <v>44454</v>
      </c>
    </row>
    <row r="161" spans="1:5" x14ac:dyDescent="0.3">
      <c r="A161" t="s">
        <v>179</v>
      </c>
      <c r="B161" t="s">
        <v>9</v>
      </c>
      <c r="C161" s="3" t="s">
        <v>11</v>
      </c>
      <c r="D161" s="45">
        <v>43192</v>
      </c>
      <c r="E161" s="46">
        <v>45702</v>
      </c>
    </row>
    <row r="162" spans="1:5" x14ac:dyDescent="0.3">
      <c r="A162" t="s">
        <v>180</v>
      </c>
      <c r="B162" t="s">
        <v>9</v>
      </c>
      <c r="C162" s="3" t="s">
        <v>11</v>
      </c>
      <c r="D162" s="45">
        <v>43193</v>
      </c>
      <c r="E162" s="46">
        <v>0</v>
      </c>
    </row>
    <row r="163" spans="1:5" x14ac:dyDescent="0.3">
      <c r="A163" t="s">
        <v>181</v>
      </c>
      <c r="B163" t="s">
        <v>9</v>
      </c>
      <c r="C163" s="3" t="s">
        <v>7</v>
      </c>
      <c r="D163" s="45">
        <v>43199</v>
      </c>
      <c r="E163" s="46">
        <v>0</v>
      </c>
    </row>
    <row r="164" spans="1:5" x14ac:dyDescent="0.3">
      <c r="A164" t="s">
        <v>182</v>
      </c>
      <c r="B164" t="s">
        <v>24</v>
      </c>
      <c r="C164" s="3" t="s">
        <v>11</v>
      </c>
      <c r="D164" s="45">
        <v>43199</v>
      </c>
      <c r="E164" s="46">
        <v>0</v>
      </c>
    </row>
    <row r="165" spans="1:5" x14ac:dyDescent="0.3">
      <c r="A165" t="s">
        <v>183</v>
      </c>
      <c r="B165" t="s">
        <v>22</v>
      </c>
      <c r="C165" s="3" t="s">
        <v>7</v>
      </c>
      <c r="D165" s="45">
        <v>43201</v>
      </c>
      <c r="E165" s="46">
        <v>0</v>
      </c>
    </row>
    <row r="166" spans="1:5" x14ac:dyDescent="0.3">
      <c r="A166" t="s">
        <v>184</v>
      </c>
      <c r="B166" t="s">
        <v>20</v>
      </c>
      <c r="C166" s="3" t="s">
        <v>11</v>
      </c>
      <c r="D166" s="45">
        <v>43208</v>
      </c>
      <c r="E166" s="46">
        <v>0</v>
      </c>
    </row>
    <row r="167" spans="1:5" x14ac:dyDescent="0.3">
      <c r="A167" t="s">
        <v>185</v>
      </c>
      <c r="B167" t="s">
        <v>50</v>
      </c>
      <c r="C167" s="3" t="s">
        <v>11</v>
      </c>
      <c r="D167" s="45">
        <v>43213</v>
      </c>
      <c r="E167" s="46">
        <v>44498</v>
      </c>
    </row>
    <row r="168" spans="1:5" x14ac:dyDescent="0.3">
      <c r="A168" t="s">
        <v>186</v>
      </c>
      <c r="B168" t="s">
        <v>9</v>
      </c>
      <c r="C168" s="3" t="s">
        <v>7</v>
      </c>
      <c r="D168" s="45">
        <v>43214</v>
      </c>
      <c r="E168" s="46">
        <v>0</v>
      </c>
    </row>
    <row r="169" spans="1:5" x14ac:dyDescent="0.3">
      <c r="A169" t="s">
        <v>187</v>
      </c>
      <c r="B169" t="s">
        <v>9</v>
      </c>
      <c r="C169" s="3" t="s">
        <v>7</v>
      </c>
      <c r="D169" s="45">
        <v>43215</v>
      </c>
      <c r="E169" s="46">
        <v>44537</v>
      </c>
    </row>
    <row r="170" spans="1:5" x14ac:dyDescent="0.3">
      <c r="A170" t="s">
        <v>188</v>
      </c>
      <c r="B170" t="s">
        <v>20</v>
      </c>
      <c r="C170" s="3" t="s">
        <v>11</v>
      </c>
      <c r="D170" s="45">
        <v>43221</v>
      </c>
      <c r="E170" s="46">
        <v>0</v>
      </c>
    </row>
    <row r="171" spans="1:5" x14ac:dyDescent="0.3">
      <c r="A171" t="s">
        <v>189</v>
      </c>
      <c r="B171" t="s">
        <v>92</v>
      </c>
      <c r="C171" s="3" t="s">
        <v>11</v>
      </c>
      <c r="D171" s="45">
        <v>43227</v>
      </c>
      <c r="E171" s="46">
        <v>0</v>
      </c>
    </row>
    <row r="172" spans="1:5" x14ac:dyDescent="0.3">
      <c r="A172" t="s">
        <v>190</v>
      </c>
      <c r="B172" t="s">
        <v>9</v>
      </c>
      <c r="C172" s="3" t="s">
        <v>7</v>
      </c>
      <c r="D172" s="45">
        <v>43231</v>
      </c>
      <c r="E172" s="46">
        <v>0</v>
      </c>
    </row>
    <row r="173" spans="1:5" x14ac:dyDescent="0.3">
      <c r="A173" t="s">
        <v>191</v>
      </c>
      <c r="B173" t="s">
        <v>22</v>
      </c>
      <c r="C173" s="3" t="s">
        <v>7</v>
      </c>
      <c r="D173" s="45">
        <v>43234</v>
      </c>
      <c r="E173" s="46">
        <v>0</v>
      </c>
    </row>
    <row r="174" spans="1:5" x14ac:dyDescent="0.3">
      <c r="A174" t="s">
        <v>192</v>
      </c>
      <c r="B174" t="s">
        <v>50</v>
      </c>
      <c r="C174" s="3" t="s">
        <v>7</v>
      </c>
      <c r="D174" s="45">
        <v>43234</v>
      </c>
      <c r="E174" s="46">
        <v>44582</v>
      </c>
    </row>
    <row r="175" spans="1:5" x14ac:dyDescent="0.3">
      <c r="A175" t="s">
        <v>193</v>
      </c>
      <c r="B175" t="s">
        <v>9</v>
      </c>
      <c r="C175" s="3" t="s">
        <v>11</v>
      </c>
      <c r="D175" s="45">
        <v>43235</v>
      </c>
      <c r="E175" s="46">
        <v>0</v>
      </c>
    </row>
    <row r="176" spans="1:5" x14ac:dyDescent="0.3">
      <c r="A176" t="s">
        <v>194</v>
      </c>
      <c r="B176" t="s">
        <v>37</v>
      </c>
      <c r="C176" s="3" t="s">
        <v>7</v>
      </c>
      <c r="D176" s="45">
        <v>43241</v>
      </c>
      <c r="E176" s="46">
        <v>44470</v>
      </c>
    </row>
    <row r="177" spans="1:5" x14ac:dyDescent="0.3">
      <c r="A177" t="s">
        <v>195</v>
      </c>
      <c r="B177" t="s">
        <v>50</v>
      </c>
      <c r="C177" s="3" t="s">
        <v>7</v>
      </c>
      <c r="D177" s="45">
        <v>43242</v>
      </c>
      <c r="E177" s="46">
        <v>0</v>
      </c>
    </row>
    <row r="178" spans="1:5" x14ac:dyDescent="0.3">
      <c r="A178" t="s">
        <v>196</v>
      </c>
      <c r="B178" t="s">
        <v>37</v>
      </c>
      <c r="C178" s="3" t="s">
        <v>11</v>
      </c>
      <c r="D178" s="45">
        <v>43243</v>
      </c>
      <c r="E178" s="46">
        <v>0</v>
      </c>
    </row>
    <row r="179" spans="1:5" x14ac:dyDescent="0.3">
      <c r="A179" t="s">
        <v>197</v>
      </c>
      <c r="B179" t="s">
        <v>9</v>
      </c>
      <c r="C179" s="3" t="s">
        <v>7</v>
      </c>
      <c r="D179" s="45">
        <v>43243</v>
      </c>
      <c r="E179" s="46">
        <v>44636</v>
      </c>
    </row>
    <row r="180" spans="1:5" x14ac:dyDescent="0.3">
      <c r="A180" t="s">
        <v>198</v>
      </c>
      <c r="B180" t="s">
        <v>37</v>
      </c>
      <c r="C180" s="3" t="s">
        <v>7</v>
      </c>
      <c r="D180" s="45">
        <v>43248</v>
      </c>
      <c r="E180" s="46">
        <v>44514</v>
      </c>
    </row>
    <row r="181" spans="1:5" x14ac:dyDescent="0.3">
      <c r="A181" t="s">
        <v>199</v>
      </c>
      <c r="B181" t="s">
        <v>24</v>
      </c>
      <c r="C181" s="3" t="s">
        <v>11</v>
      </c>
      <c r="D181" s="45">
        <v>43248</v>
      </c>
      <c r="E181" s="46">
        <v>44582</v>
      </c>
    </row>
    <row r="182" spans="1:5" x14ac:dyDescent="0.3">
      <c r="A182" t="s">
        <v>200</v>
      </c>
      <c r="B182" t="s">
        <v>24</v>
      </c>
      <c r="C182" s="3" t="s">
        <v>7</v>
      </c>
      <c r="D182" s="45">
        <v>43250</v>
      </c>
      <c r="E182" s="46">
        <v>45281</v>
      </c>
    </row>
    <row r="183" spans="1:5" x14ac:dyDescent="0.3">
      <c r="A183" t="s">
        <v>201</v>
      </c>
      <c r="B183" t="s">
        <v>9</v>
      </c>
      <c r="C183" s="3" t="s">
        <v>7</v>
      </c>
      <c r="D183" s="45">
        <v>43255</v>
      </c>
      <c r="E183" s="46">
        <v>45805</v>
      </c>
    </row>
    <row r="184" spans="1:5" x14ac:dyDescent="0.3">
      <c r="A184" t="s">
        <v>202</v>
      </c>
      <c r="B184" t="s">
        <v>20</v>
      </c>
      <c r="C184" s="3" t="s">
        <v>7</v>
      </c>
      <c r="D184" s="45">
        <v>43262</v>
      </c>
      <c r="E184" s="46">
        <v>0</v>
      </c>
    </row>
    <row r="185" spans="1:5" x14ac:dyDescent="0.3">
      <c r="A185" t="s">
        <v>203</v>
      </c>
      <c r="B185" t="s">
        <v>9</v>
      </c>
      <c r="C185" s="3" t="s">
        <v>7</v>
      </c>
      <c r="D185" s="45">
        <v>43265</v>
      </c>
      <c r="E185" s="46">
        <v>44380</v>
      </c>
    </row>
    <row r="186" spans="1:5" x14ac:dyDescent="0.3">
      <c r="A186" t="s">
        <v>204</v>
      </c>
      <c r="B186" t="s">
        <v>20</v>
      </c>
      <c r="C186" s="3" t="s">
        <v>7</v>
      </c>
      <c r="D186" s="45">
        <v>43265</v>
      </c>
      <c r="E186" s="46">
        <v>45621</v>
      </c>
    </row>
    <row r="187" spans="1:5" x14ac:dyDescent="0.3">
      <c r="A187" t="s">
        <v>205</v>
      </c>
      <c r="B187" t="s">
        <v>20</v>
      </c>
      <c r="C187" s="3" t="s">
        <v>11</v>
      </c>
      <c r="D187" s="45">
        <v>43266</v>
      </c>
      <c r="E187" s="46">
        <v>0</v>
      </c>
    </row>
    <row r="188" spans="1:5" x14ac:dyDescent="0.3">
      <c r="A188" t="s">
        <v>206</v>
      </c>
      <c r="B188" t="s">
        <v>33</v>
      </c>
      <c r="C188" s="3" t="s">
        <v>7</v>
      </c>
      <c r="D188" s="45">
        <v>43269</v>
      </c>
      <c r="E188" s="46">
        <v>44481</v>
      </c>
    </row>
    <row r="189" spans="1:5" x14ac:dyDescent="0.3">
      <c r="A189" t="s">
        <v>207</v>
      </c>
      <c r="B189" t="s">
        <v>9</v>
      </c>
      <c r="C189" s="3" t="s">
        <v>7</v>
      </c>
      <c r="D189" s="45">
        <v>43276</v>
      </c>
      <c r="E189" s="46">
        <v>44292</v>
      </c>
    </row>
    <row r="190" spans="1:5" x14ac:dyDescent="0.3">
      <c r="A190" t="s">
        <v>208</v>
      </c>
      <c r="B190" t="s">
        <v>9</v>
      </c>
      <c r="C190" s="3" t="s">
        <v>7</v>
      </c>
      <c r="D190" s="45">
        <v>43278</v>
      </c>
      <c r="E190" s="46">
        <v>0</v>
      </c>
    </row>
    <row r="191" spans="1:5" x14ac:dyDescent="0.3">
      <c r="A191" t="s">
        <v>209</v>
      </c>
      <c r="B191" t="s">
        <v>33</v>
      </c>
      <c r="C191" s="3" t="s">
        <v>11</v>
      </c>
      <c r="D191" s="45">
        <v>43278</v>
      </c>
      <c r="E191" s="46">
        <v>44326</v>
      </c>
    </row>
    <row r="192" spans="1:5" x14ac:dyDescent="0.3">
      <c r="A192" t="s">
        <v>210</v>
      </c>
      <c r="B192" t="s">
        <v>20</v>
      </c>
      <c r="C192" s="3" t="s">
        <v>7</v>
      </c>
      <c r="D192" s="45">
        <v>43279</v>
      </c>
      <c r="E192" s="46">
        <v>44372</v>
      </c>
    </row>
    <row r="193" spans="1:5" x14ac:dyDescent="0.3">
      <c r="A193" t="s">
        <v>211</v>
      </c>
      <c r="B193" t="s">
        <v>33</v>
      </c>
      <c r="C193" s="3" t="s">
        <v>7</v>
      </c>
      <c r="D193" s="45">
        <v>43280</v>
      </c>
      <c r="E193" s="46">
        <v>44550</v>
      </c>
    </row>
    <row r="194" spans="1:5" x14ac:dyDescent="0.3">
      <c r="A194" t="s">
        <v>212</v>
      </c>
      <c r="B194" t="s">
        <v>9</v>
      </c>
      <c r="C194" s="3" t="s">
        <v>7</v>
      </c>
      <c r="D194" s="45">
        <v>43280</v>
      </c>
      <c r="E194" s="46">
        <v>0</v>
      </c>
    </row>
    <row r="195" spans="1:5" x14ac:dyDescent="0.3">
      <c r="A195" t="s">
        <v>213</v>
      </c>
      <c r="B195" t="s">
        <v>24</v>
      </c>
      <c r="C195" s="3" t="s">
        <v>11</v>
      </c>
      <c r="D195" s="45">
        <v>43284</v>
      </c>
      <c r="E195" s="46">
        <v>0</v>
      </c>
    </row>
    <row r="196" spans="1:5" x14ac:dyDescent="0.3">
      <c r="A196" t="s">
        <v>214</v>
      </c>
      <c r="B196" t="s">
        <v>33</v>
      </c>
      <c r="C196" s="3" t="s">
        <v>7</v>
      </c>
      <c r="D196" s="45">
        <v>43284</v>
      </c>
      <c r="E196" s="46">
        <v>0</v>
      </c>
    </row>
    <row r="197" spans="1:5" x14ac:dyDescent="0.3">
      <c r="A197" t="s">
        <v>215</v>
      </c>
      <c r="B197" t="s">
        <v>50</v>
      </c>
      <c r="C197" s="3" t="s">
        <v>7</v>
      </c>
      <c r="D197" s="45">
        <v>43290</v>
      </c>
      <c r="E197" s="46">
        <v>0</v>
      </c>
    </row>
    <row r="198" spans="1:5" x14ac:dyDescent="0.3">
      <c r="A198" t="s">
        <v>216</v>
      </c>
      <c r="B198" t="s">
        <v>24</v>
      </c>
      <c r="C198" s="3" t="s">
        <v>11</v>
      </c>
      <c r="D198" s="45">
        <v>43300</v>
      </c>
      <c r="E198" s="46">
        <v>45330</v>
      </c>
    </row>
    <row r="199" spans="1:5" x14ac:dyDescent="0.3">
      <c r="A199" t="s">
        <v>217</v>
      </c>
      <c r="B199" t="s">
        <v>58</v>
      </c>
      <c r="C199" s="3" t="s">
        <v>11</v>
      </c>
      <c r="D199" s="45">
        <v>43304</v>
      </c>
      <c r="E199" s="46">
        <v>44302</v>
      </c>
    </row>
    <row r="200" spans="1:5" x14ac:dyDescent="0.3">
      <c r="A200" t="s">
        <v>218</v>
      </c>
      <c r="B200" t="s">
        <v>18</v>
      </c>
      <c r="C200" s="3" t="s">
        <v>11</v>
      </c>
      <c r="D200" s="45">
        <v>43304</v>
      </c>
      <c r="E200" s="46">
        <v>0</v>
      </c>
    </row>
    <row r="201" spans="1:5" x14ac:dyDescent="0.3">
      <c r="A201" t="s">
        <v>219</v>
      </c>
      <c r="B201" t="s">
        <v>50</v>
      </c>
      <c r="C201" s="3" t="s">
        <v>7</v>
      </c>
      <c r="D201" s="45">
        <v>43304</v>
      </c>
      <c r="E201" s="46">
        <v>0</v>
      </c>
    </row>
    <row r="202" spans="1:5" x14ac:dyDescent="0.3">
      <c r="A202" t="s">
        <v>220</v>
      </c>
      <c r="B202" t="s">
        <v>29</v>
      </c>
      <c r="C202" s="3" t="s">
        <v>7</v>
      </c>
      <c r="D202" s="45">
        <v>43305</v>
      </c>
      <c r="E202" s="46">
        <v>44682</v>
      </c>
    </row>
    <row r="203" spans="1:5" x14ac:dyDescent="0.3">
      <c r="A203" t="s">
        <v>221</v>
      </c>
      <c r="B203" t="s">
        <v>22</v>
      </c>
      <c r="C203" s="3" t="s">
        <v>7</v>
      </c>
      <c r="D203" s="45">
        <v>43306</v>
      </c>
      <c r="E203" s="46">
        <v>44656</v>
      </c>
    </row>
    <row r="204" spans="1:5" x14ac:dyDescent="0.3">
      <c r="A204" t="s">
        <v>222</v>
      </c>
      <c r="B204" t="s">
        <v>22</v>
      </c>
      <c r="C204" s="3" t="s">
        <v>7</v>
      </c>
      <c r="D204" s="45">
        <v>43308</v>
      </c>
      <c r="E204" s="46">
        <v>0</v>
      </c>
    </row>
    <row r="205" spans="1:5" x14ac:dyDescent="0.3">
      <c r="A205" t="s">
        <v>223</v>
      </c>
      <c r="B205" t="s">
        <v>20</v>
      </c>
      <c r="C205" s="3" t="s">
        <v>11</v>
      </c>
      <c r="D205" s="45">
        <v>43311</v>
      </c>
      <c r="E205" s="46">
        <v>0</v>
      </c>
    </row>
    <row r="206" spans="1:5" x14ac:dyDescent="0.3">
      <c r="A206" t="s">
        <v>224</v>
      </c>
      <c r="B206" t="s">
        <v>29</v>
      </c>
      <c r="C206" s="3" t="s">
        <v>7</v>
      </c>
      <c r="D206" s="45">
        <v>43315</v>
      </c>
      <c r="E206" s="46">
        <v>0</v>
      </c>
    </row>
    <row r="207" spans="1:5" x14ac:dyDescent="0.3">
      <c r="A207" t="s">
        <v>225</v>
      </c>
      <c r="B207" t="s">
        <v>20</v>
      </c>
      <c r="C207" s="3" t="s">
        <v>11</v>
      </c>
      <c r="D207" s="45">
        <v>43315</v>
      </c>
      <c r="E207" s="46">
        <v>44896</v>
      </c>
    </row>
    <row r="208" spans="1:5" x14ac:dyDescent="0.3">
      <c r="A208" t="s">
        <v>226</v>
      </c>
      <c r="B208" t="s">
        <v>9</v>
      </c>
      <c r="C208" s="3" t="s">
        <v>7</v>
      </c>
      <c r="D208" s="45">
        <v>43315</v>
      </c>
      <c r="E208" s="46">
        <v>0</v>
      </c>
    </row>
    <row r="209" spans="1:5" x14ac:dyDescent="0.3">
      <c r="A209" t="s">
        <v>227</v>
      </c>
      <c r="B209" t="s">
        <v>24</v>
      </c>
      <c r="C209" s="3" t="s">
        <v>7</v>
      </c>
      <c r="D209" s="45">
        <v>43319</v>
      </c>
      <c r="E209" s="46">
        <v>44675</v>
      </c>
    </row>
    <row r="210" spans="1:5" x14ac:dyDescent="0.3">
      <c r="A210" t="s">
        <v>228</v>
      </c>
      <c r="B210" t="s">
        <v>9</v>
      </c>
      <c r="C210" s="3" t="s">
        <v>11</v>
      </c>
      <c r="D210" s="45">
        <v>43319</v>
      </c>
      <c r="E210" s="46">
        <v>0</v>
      </c>
    </row>
    <row r="211" spans="1:5" x14ac:dyDescent="0.3">
      <c r="A211" t="s">
        <v>229</v>
      </c>
      <c r="B211" t="s">
        <v>9</v>
      </c>
      <c r="C211" s="3" t="s">
        <v>7</v>
      </c>
      <c r="D211" s="45">
        <v>43320</v>
      </c>
      <c r="E211" s="46">
        <v>0</v>
      </c>
    </row>
    <row r="212" spans="1:5" x14ac:dyDescent="0.3">
      <c r="A212" t="s">
        <v>230</v>
      </c>
      <c r="B212" t="s">
        <v>9</v>
      </c>
      <c r="C212" s="3" t="s">
        <v>7</v>
      </c>
      <c r="D212" s="45">
        <v>43320</v>
      </c>
      <c r="E212" s="46">
        <v>44704</v>
      </c>
    </row>
    <row r="213" spans="1:5" x14ac:dyDescent="0.3">
      <c r="A213" t="s">
        <v>231</v>
      </c>
      <c r="B213" t="s">
        <v>37</v>
      </c>
      <c r="C213" s="3" t="s">
        <v>7</v>
      </c>
      <c r="D213" s="45">
        <v>43321</v>
      </c>
      <c r="E213" s="46">
        <v>45275</v>
      </c>
    </row>
    <row r="214" spans="1:5" x14ac:dyDescent="0.3">
      <c r="A214" t="s">
        <v>232</v>
      </c>
      <c r="B214" t="s">
        <v>9</v>
      </c>
      <c r="C214" s="3" t="s">
        <v>7</v>
      </c>
      <c r="D214" s="45">
        <v>43325</v>
      </c>
      <c r="E214" s="46">
        <v>0</v>
      </c>
    </row>
    <row r="215" spans="1:5" x14ac:dyDescent="0.3">
      <c r="A215" t="s">
        <v>233</v>
      </c>
      <c r="B215" t="s">
        <v>58</v>
      </c>
      <c r="C215" s="3" t="s">
        <v>7</v>
      </c>
      <c r="D215" s="45">
        <v>43325</v>
      </c>
      <c r="E215" s="46">
        <v>44302</v>
      </c>
    </row>
    <row r="216" spans="1:5" x14ac:dyDescent="0.3">
      <c r="A216" t="s">
        <v>234</v>
      </c>
      <c r="B216" t="s">
        <v>27</v>
      </c>
      <c r="C216" s="3" t="s">
        <v>7</v>
      </c>
      <c r="D216" s="45">
        <v>43325</v>
      </c>
      <c r="E216" s="46">
        <v>44714</v>
      </c>
    </row>
    <row r="217" spans="1:5" x14ac:dyDescent="0.3">
      <c r="A217" t="s">
        <v>235</v>
      </c>
      <c r="B217" t="s">
        <v>22</v>
      </c>
      <c r="C217" s="3" t="s">
        <v>11</v>
      </c>
      <c r="D217" s="45">
        <v>43326</v>
      </c>
      <c r="E217" s="46">
        <v>0</v>
      </c>
    </row>
    <row r="218" spans="1:5" x14ac:dyDescent="0.3">
      <c r="A218" t="s">
        <v>236</v>
      </c>
      <c r="B218" t="s">
        <v>24</v>
      </c>
      <c r="C218" s="3" t="s">
        <v>7</v>
      </c>
      <c r="D218" s="45">
        <v>43328</v>
      </c>
      <c r="E218" s="46">
        <v>44784</v>
      </c>
    </row>
    <row r="219" spans="1:5" x14ac:dyDescent="0.3">
      <c r="A219" t="s">
        <v>237</v>
      </c>
      <c r="B219" t="s">
        <v>9</v>
      </c>
      <c r="C219" s="3" t="s">
        <v>7</v>
      </c>
      <c r="D219" s="45">
        <v>43336</v>
      </c>
      <c r="E219" s="46">
        <v>0</v>
      </c>
    </row>
    <row r="220" spans="1:5" x14ac:dyDescent="0.3">
      <c r="A220" t="s">
        <v>238</v>
      </c>
      <c r="B220" t="s">
        <v>9</v>
      </c>
      <c r="C220" s="3" t="s">
        <v>11</v>
      </c>
      <c r="D220" s="45">
        <v>43339</v>
      </c>
      <c r="E220" s="46">
        <v>0</v>
      </c>
    </row>
    <row r="221" spans="1:5" x14ac:dyDescent="0.3">
      <c r="A221" t="s">
        <v>239</v>
      </c>
      <c r="B221" t="s">
        <v>58</v>
      </c>
      <c r="C221" s="3" t="s">
        <v>11</v>
      </c>
      <c r="D221" s="45">
        <v>43341</v>
      </c>
      <c r="E221" s="46">
        <v>0</v>
      </c>
    </row>
    <row r="222" spans="1:5" x14ac:dyDescent="0.3">
      <c r="A222" t="s">
        <v>240</v>
      </c>
      <c r="B222" t="s">
        <v>9</v>
      </c>
      <c r="C222" s="3" t="s">
        <v>7</v>
      </c>
      <c r="D222" s="45">
        <v>43346</v>
      </c>
      <c r="E222" s="46">
        <v>45203</v>
      </c>
    </row>
    <row r="223" spans="1:5" x14ac:dyDescent="0.3">
      <c r="A223" t="s">
        <v>241</v>
      </c>
      <c r="B223" t="s">
        <v>9</v>
      </c>
      <c r="C223" s="3" t="s">
        <v>7</v>
      </c>
      <c r="D223" s="45">
        <v>43346</v>
      </c>
      <c r="E223" s="46">
        <v>44937</v>
      </c>
    </row>
    <row r="224" spans="1:5" x14ac:dyDescent="0.3">
      <c r="A224" t="s">
        <v>242</v>
      </c>
      <c r="B224" t="s">
        <v>37</v>
      </c>
      <c r="C224" s="3" t="s">
        <v>7</v>
      </c>
      <c r="D224" s="45">
        <v>43347</v>
      </c>
      <c r="E224" s="46">
        <v>44466</v>
      </c>
    </row>
    <row r="225" spans="1:5" x14ac:dyDescent="0.3">
      <c r="A225" t="s">
        <v>243</v>
      </c>
      <c r="B225" t="s">
        <v>6</v>
      </c>
      <c r="C225" s="3" t="s">
        <v>11</v>
      </c>
      <c r="D225" s="45">
        <v>43353</v>
      </c>
      <c r="E225" s="46">
        <v>0</v>
      </c>
    </row>
    <row r="226" spans="1:5" x14ac:dyDescent="0.3">
      <c r="A226" t="s">
        <v>244</v>
      </c>
      <c r="B226" t="s">
        <v>9</v>
      </c>
      <c r="C226" s="3" t="s">
        <v>7</v>
      </c>
      <c r="D226" s="45">
        <v>43354</v>
      </c>
      <c r="E226" s="46">
        <v>45046</v>
      </c>
    </row>
    <row r="227" spans="1:5" x14ac:dyDescent="0.3">
      <c r="A227" t="s">
        <v>245</v>
      </c>
      <c r="B227" t="s">
        <v>9</v>
      </c>
      <c r="C227" s="3" t="s">
        <v>7</v>
      </c>
      <c r="D227" s="45">
        <v>43357</v>
      </c>
      <c r="E227" s="46">
        <v>0</v>
      </c>
    </row>
    <row r="228" spans="1:5" x14ac:dyDescent="0.3">
      <c r="A228" t="s">
        <v>246</v>
      </c>
      <c r="B228" t="s">
        <v>27</v>
      </c>
      <c r="C228" s="3" t="s">
        <v>7</v>
      </c>
      <c r="D228" s="45">
        <v>43360</v>
      </c>
      <c r="E228" s="46">
        <v>44515</v>
      </c>
    </row>
    <row r="229" spans="1:5" x14ac:dyDescent="0.3">
      <c r="A229" t="s">
        <v>247</v>
      </c>
      <c r="B229" t="s">
        <v>22</v>
      </c>
      <c r="C229" s="3" t="s">
        <v>11</v>
      </c>
      <c r="D229" s="45">
        <v>43361</v>
      </c>
      <c r="E229" s="46">
        <v>44778</v>
      </c>
    </row>
    <row r="230" spans="1:5" x14ac:dyDescent="0.3">
      <c r="A230" t="s">
        <v>248</v>
      </c>
      <c r="B230" t="s">
        <v>9</v>
      </c>
      <c r="C230" s="3" t="s">
        <v>7</v>
      </c>
      <c r="D230" s="45">
        <v>43369</v>
      </c>
      <c r="E230" s="46">
        <v>0</v>
      </c>
    </row>
    <row r="231" spans="1:5" x14ac:dyDescent="0.3">
      <c r="A231" t="s">
        <v>249</v>
      </c>
      <c r="B231" t="s">
        <v>24</v>
      </c>
      <c r="C231" s="3" t="s">
        <v>7</v>
      </c>
      <c r="D231" s="45">
        <v>43370</v>
      </c>
      <c r="E231" s="46">
        <v>0</v>
      </c>
    </row>
    <row r="232" spans="1:5" x14ac:dyDescent="0.3">
      <c r="A232" t="s">
        <v>250</v>
      </c>
      <c r="B232" t="s">
        <v>9</v>
      </c>
      <c r="C232" s="3" t="s">
        <v>7</v>
      </c>
      <c r="D232" s="45">
        <v>43371</v>
      </c>
      <c r="E232" s="46">
        <v>0</v>
      </c>
    </row>
    <row r="233" spans="1:5" x14ac:dyDescent="0.3">
      <c r="A233" t="s">
        <v>251</v>
      </c>
      <c r="B233" t="s">
        <v>9</v>
      </c>
      <c r="C233" s="3" t="s">
        <v>7</v>
      </c>
      <c r="D233" s="45">
        <v>43374</v>
      </c>
      <c r="E233" s="46">
        <v>0</v>
      </c>
    </row>
    <row r="234" spans="1:5" x14ac:dyDescent="0.3">
      <c r="A234" t="s">
        <v>252</v>
      </c>
      <c r="B234" t="s">
        <v>9</v>
      </c>
      <c r="C234" s="3" t="s">
        <v>7</v>
      </c>
      <c r="D234" s="45">
        <v>43374</v>
      </c>
      <c r="E234" s="46">
        <v>45884</v>
      </c>
    </row>
    <row r="235" spans="1:5" x14ac:dyDescent="0.3">
      <c r="A235" t="s">
        <v>253</v>
      </c>
      <c r="B235" t="s">
        <v>33</v>
      </c>
      <c r="C235" s="3" t="s">
        <v>7</v>
      </c>
      <c r="D235" s="45">
        <v>43374</v>
      </c>
      <c r="E235" s="46">
        <v>0</v>
      </c>
    </row>
    <row r="236" spans="1:5" x14ac:dyDescent="0.3">
      <c r="A236" t="s">
        <v>254</v>
      </c>
      <c r="B236" t="s">
        <v>9</v>
      </c>
      <c r="C236" s="3" t="s">
        <v>7</v>
      </c>
      <c r="D236" s="45">
        <v>43378</v>
      </c>
      <c r="E236" s="46">
        <v>44534</v>
      </c>
    </row>
    <row r="237" spans="1:5" x14ac:dyDescent="0.3">
      <c r="A237" t="s">
        <v>255</v>
      </c>
      <c r="B237" t="s">
        <v>22</v>
      </c>
      <c r="C237" s="3" t="s">
        <v>7</v>
      </c>
      <c r="D237" s="45">
        <v>43378</v>
      </c>
      <c r="E237" s="46">
        <v>45246</v>
      </c>
    </row>
    <row r="238" spans="1:5" x14ac:dyDescent="0.3">
      <c r="A238" t="s">
        <v>256</v>
      </c>
      <c r="B238" t="s">
        <v>58</v>
      </c>
      <c r="C238" s="3" t="s">
        <v>7</v>
      </c>
      <c r="D238" s="45">
        <v>43381</v>
      </c>
      <c r="E238" s="46">
        <v>45808</v>
      </c>
    </row>
    <row r="239" spans="1:5" x14ac:dyDescent="0.3">
      <c r="A239" t="s">
        <v>257</v>
      </c>
      <c r="B239" t="s">
        <v>24</v>
      </c>
      <c r="C239" s="3" t="s">
        <v>7</v>
      </c>
      <c r="D239" s="45">
        <v>43381</v>
      </c>
      <c r="E239" s="46">
        <v>44847</v>
      </c>
    </row>
    <row r="240" spans="1:5" x14ac:dyDescent="0.3">
      <c r="A240" t="s">
        <v>258</v>
      </c>
      <c r="B240" t="s">
        <v>24</v>
      </c>
      <c r="C240" s="3" t="s">
        <v>7</v>
      </c>
      <c r="D240" s="45">
        <v>43384</v>
      </c>
      <c r="E240" s="46">
        <v>45147</v>
      </c>
    </row>
    <row r="241" spans="1:5" x14ac:dyDescent="0.3">
      <c r="A241" t="s">
        <v>259</v>
      </c>
      <c r="B241" t="s">
        <v>37</v>
      </c>
      <c r="C241" s="3" t="s">
        <v>11</v>
      </c>
      <c r="D241" s="45">
        <v>43388</v>
      </c>
      <c r="E241" s="46">
        <v>45107</v>
      </c>
    </row>
    <row r="242" spans="1:5" x14ac:dyDescent="0.3">
      <c r="A242" t="s">
        <v>260</v>
      </c>
      <c r="B242" t="s">
        <v>92</v>
      </c>
      <c r="C242" s="3" t="s">
        <v>11</v>
      </c>
      <c r="D242" s="45">
        <v>43388</v>
      </c>
      <c r="E242" s="46">
        <v>0</v>
      </c>
    </row>
    <row r="243" spans="1:5" x14ac:dyDescent="0.3">
      <c r="A243" t="s">
        <v>261</v>
      </c>
      <c r="B243" t="s">
        <v>9</v>
      </c>
      <c r="C243" s="3" t="s">
        <v>7</v>
      </c>
      <c r="D243" s="45">
        <v>43388</v>
      </c>
      <c r="E243" s="46">
        <v>44281</v>
      </c>
    </row>
    <row r="244" spans="1:5" x14ac:dyDescent="0.3">
      <c r="A244" t="s">
        <v>262</v>
      </c>
      <c r="B244" t="s">
        <v>20</v>
      </c>
      <c r="C244" s="3" t="s">
        <v>7</v>
      </c>
      <c r="D244" s="45">
        <v>43389</v>
      </c>
      <c r="E244" s="46">
        <v>44876</v>
      </c>
    </row>
    <row r="245" spans="1:5" x14ac:dyDescent="0.3">
      <c r="A245" t="s">
        <v>263</v>
      </c>
      <c r="B245" t="s">
        <v>29</v>
      </c>
      <c r="C245" s="3" t="s">
        <v>7</v>
      </c>
      <c r="D245" s="45">
        <v>43395</v>
      </c>
      <c r="E245" s="46">
        <v>45492</v>
      </c>
    </row>
    <row r="246" spans="1:5" x14ac:dyDescent="0.3">
      <c r="A246" t="s">
        <v>264</v>
      </c>
      <c r="B246" t="s">
        <v>9</v>
      </c>
      <c r="C246" s="3" t="s">
        <v>7</v>
      </c>
      <c r="D246" s="45">
        <v>43402</v>
      </c>
      <c r="E246" s="46">
        <v>44791</v>
      </c>
    </row>
    <row r="247" spans="1:5" x14ac:dyDescent="0.3">
      <c r="A247" t="s">
        <v>265</v>
      </c>
      <c r="B247" t="s">
        <v>9</v>
      </c>
      <c r="C247" s="3" t="s">
        <v>7</v>
      </c>
      <c r="D247" s="45">
        <v>43402</v>
      </c>
      <c r="E247" s="46">
        <v>0</v>
      </c>
    </row>
    <row r="248" spans="1:5" x14ac:dyDescent="0.3">
      <c r="A248" t="s">
        <v>266</v>
      </c>
      <c r="B248" t="s">
        <v>9</v>
      </c>
      <c r="C248" s="3" t="s">
        <v>7</v>
      </c>
      <c r="D248" s="45">
        <v>43403</v>
      </c>
      <c r="E248" s="46">
        <v>45107</v>
      </c>
    </row>
    <row r="249" spans="1:5" x14ac:dyDescent="0.3">
      <c r="A249" t="s">
        <v>267</v>
      </c>
      <c r="B249" t="s">
        <v>9</v>
      </c>
      <c r="C249" s="3" t="s">
        <v>7</v>
      </c>
      <c r="D249" s="45">
        <v>43405</v>
      </c>
      <c r="E249" s="46">
        <v>0</v>
      </c>
    </row>
    <row r="250" spans="1:5" x14ac:dyDescent="0.3">
      <c r="A250" t="s">
        <v>268</v>
      </c>
      <c r="B250" t="s">
        <v>33</v>
      </c>
      <c r="C250" s="3" t="s">
        <v>7</v>
      </c>
      <c r="D250" s="45">
        <v>43409</v>
      </c>
      <c r="E250" s="46">
        <v>44440</v>
      </c>
    </row>
    <row r="251" spans="1:5" x14ac:dyDescent="0.3">
      <c r="A251" t="s">
        <v>269</v>
      </c>
      <c r="B251" t="s">
        <v>37</v>
      </c>
      <c r="C251" s="3" t="s">
        <v>7</v>
      </c>
      <c r="D251" s="45">
        <v>43409</v>
      </c>
      <c r="E251" s="46">
        <v>44317</v>
      </c>
    </row>
    <row r="252" spans="1:5" x14ac:dyDescent="0.3">
      <c r="A252" t="s">
        <v>270</v>
      </c>
      <c r="B252" t="s">
        <v>22</v>
      </c>
      <c r="C252" s="3" t="s">
        <v>7</v>
      </c>
      <c r="D252" s="45">
        <v>43411</v>
      </c>
      <c r="E252" s="46">
        <v>45512</v>
      </c>
    </row>
    <row r="253" spans="1:5" x14ac:dyDescent="0.3">
      <c r="A253" t="s">
        <v>271</v>
      </c>
      <c r="B253" t="s">
        <v>24</v>
      </c>
      <c r="C253" s="3" t="s">
        <v>7</v>
      </c>
      <c r="D253" s="45">
        <v>43416</v>
      </c>
      <c r="E253" s="46">
        <v>0</v>
      </c>
    </row>
    <row r="254" spans="1:5" x14ac:dyDescent="0.3">
      <c r="A254" t="s">
        <v>272</v>
      </c>
      <c r="B254" t="s">
        <v>29</v>
      </c>
      <c r="C254" s="3" t="s">
        <v>7</v>
      </c>
      <c r="D254" s="45">
        <v>43416</v>
      </c>
      <c r="E254" s="46">
        <v>45335</v>
      </c>
    </row>
    <row r="255" spans="1:5" x14ac:dyDescent="0.3">
      <c r="A255" t="s">
        <v>273</v>
      </c>
      <c r="B255" t="s">
        <v>37</v>
      </c>
      <c r="C255" s="3" t="s">
        <v>11</v>
      </c>
      <c r="D255" s="45">
        <v>43418</v>
      </c>
      <c r="E255" s="46">
        <v>0</v>
      </c>
    </row>
    <row r="256" spans="1:5" x14ac:dyDescent="0.3">
      <c r="A256" t="s">
        <v>274</v>
      </c>
      <c r="B256" t="s">
        <v>33</v>
      </c>
      <c r="C256" s="3" t="s">
        <v>11</v>
      </c>
      <c r="D256" s="45">
        <v>43419</v>
      </c>
      <c r="E256" s="46">
        <v>0</v>
      </c>
    </row>
    <row r="257" spans="1:5" x14ac:dyDescent="0.3">
      <c r="A257" t="s">
        <v>275</v>
      </c>
      <c r="B257" t="s">
        <v>24</v>
      </c>
      <c r="C257" s="3" t="s">
        <v>7</v>
      </c>
      <c r="D257" s="45">
        <v>43419</v>
      </c>
      <c r="E257" s="46">
        <v>44434</v>
      </c>
    </row>
    <row r="258" spans="1:5" x14ac:dyDescent="0.3">
      <c r="A258" t="s">
        <v>276</v>
      </c>
      <c r="B258" t="s">
        <v>9</v>
      </c>
      <c r="C258" s="3" t="s">
        <v>11</v>
      </c>
      <c r="D258" s="45">
        <v>43423</v>
      </c>
      <c r="E258" s="46">
        <v>0</v>
      </c>
    </row>
    <row r="259" spans="1:5" x14ac:dyDescent="0.3">
      <c r="A259" t="s">
        <v>277</v>
      </c>
      <c r="B259" t="s">
        <v>24</v>
      </c>
      <c r="C259" s="3" t="s">
        <v>11</v>
      </c>
      <c r="D259" s="45">
        <v>43424</v>
      </c>
      <c r="E259" s="46">
        <v>45107</v>
      </c>
    </row>
    <row r="260" spans="1:5" x14ac:dyDescent="0.3">
      <c r="A260" t="s">
        <v>278</v>
      </c>
      <c r="B260" t="s">
        <v>9</v>
      </c>
      <c r="C260" s="3" t="s">
        <v>7</v>
      </c>
      <c r="D260" s="45">
        <v>43425</v>
      </c>
      <c r="E260" s="46">
        <v>0</v>
      </c>
    </row>
    <row r="261" spans="1:5" x14ac:dyDescent="0.3">
      <c r="A261" t="s">
        <v>279</v>
      </c>
      <c r="B261" t="s">
        <v>9</v>
      </c>
      <c r="C261" s="3" t="s">
        <v>11</v>
      </c>
      <c r="D261" s="45">
        <v>43426</v>
      </c>
      <c r="E261" s="46">
        <v>44360</v>
      </c>
    </row>
    <row r="262" spans="1:5" x14ac:dyDescent="0.3">
      <c r="A262" t="s">
        <v>280</v>
      </c>
      <c r="B262" t="s">
        <v>9</v>
      </c>
      <c r="C262" s="3" t="s">
        <v>7</v>
      </c>
      <c r="D262" s="45">
        <v>43426</v>
      </c>
      <c r="E262" s="46">
        <v>44761</v>
      </c>
    </row>
    <row r="263" spans="1:5" x14ac:dyDescent="0.3">
      <c r="A263" t="s">
        <v>281</v>
      </c>
      <c r="B263" t="s">
        <v>50</v>
      </c>
      <c r="C263" s="3" t="s">
        <v>11</v>
      </c>
      <c r="D263" s="45">
        <v>43427</v>
      </c>
      <c r="E263" s="46">
        <v>44261</v>
      </c>
    </row>
    <row r="264" spans="1:5" x14ac:dyDescent="0.3">
      <c r="A264" t="s">
        <v>282</v>
      </c>
      <c r="B264" t="s">
        <v>37</v>
      </c>
      <c r="C264" s="3" t="s">
        <v>11</v>
      </c>
      <c r="D264" s="45">
        <v>43427</v>
      </c>
      <c r="E264" s="46">
        <v>44368</v>
      </c>
    </row>
    <row r="265" spans="1:5" x14ac:dyDescent="0.3">
      <c r="A265" t="s">
        <v>283</v>
      </c>
      <c r="B265" t="s">
        <v>9</v>
      </c>
      <c r="C265" s="3" t="s">
        <v>7</v>
      </c>
      <c r="D265" s="45">
        <v>43430</v>
      </c>
      <c r="E265" s="46">
        <v>44662</v>
      </c>
    </row>
    <row r="266" spans="1:5" x14ac:dyDescent="0.3">
      <c r="A266" t="s">
        <v>284</v>
      </c>
      <c r="B266" t="s">
        <v>9</v>
      </c>
      <c r="C266" s="3" t="s">
        <v>7</v>
      </c>
      <c r="D266" s="45">
        <v>43430</v>
      </c>
      <c r="E266" s="46">
        <v>44468</v>
      </c>
    </row>
    <row r="267" spans="1:5" x14ac:dyDescent="0.3">
      <c r="A267" t="s">
        <v>285</v>
      </c>
      <c r="B267" t="s">
        <v>29</v>
      </c>
      <c r="C267" s="3" t="s">
        <v>11</v>
      </c>
      <c r="D267" s="45">
        <v>43431</v>
      </c>
      <c r="E267" s="46">
        <v>0</v>
      </c>
    </row>
    <row r="268" spans="1:5" x14ac:dyDescent="0.3">
      <c r="A268" t="s">
        <v>286</v>
      </c>
      <c r="B268" t="s">
        <v>22</v>
      </c>
      <c r="C268" s="3" t="s">
        <v>11</v>
      </c>
      <c r="D268" s="45">
        <v>43431</v>
      </c>
      <c r="E268" s="46">
        <v>0</v>
      </c>
    </row>
    <row r="269" spans="1:5" x14ac:dyDescent="0.3">
      <c r="A269" t="s">
        <v>287</v>
      </c>
      <c r="B269" t="s">
        <v>24</v>
      </c>
      <c r="C269" s="3" t="s">
        <v>7</v>
      </c>
      <c r="D269" s="45">
        <v>43434</v>
      </c>
      <c r="E269" s="46">
        <v>0</v>
      </c>
    </row>
    <row r="270" spans="1:5" x14ac:dyDescent="0.3">
      <c r="A270" t="s">
        <v>288</v>
      </c>
      <c r="B270" t="s">
        <v>29</v>
      </c>
      <c r="C270" s="3" t="s">
        <v>7</v>
      </c>
      <c r="D270" s="45">
        <v>43434</v>
      </c>
      <c r="E270" s="46">
        <v>44823</v>
      </c>
    </row>
    <row r="271" spans="1:5" x14ac:dyDescent="0.3">
      <c r="A271" t="s">
        <v>289</v>
      </c>
      <c r="B271" t="s">
        <v>50</v>
      </c>
      <c r="C271" s="3" t="s">
        <v>7</v>
      </c>
      <c r="D271" s="45">
        <v>43437</v>
      </c>
      <c r="E271" s="46">
        <v>44261</v>
      </c>
    </row>
    <row r="272" spans="1:5" x14ac:dyDescent="0.3">
      <c r="A272" t="s">
        <v>290</v>
      </c>
      <c r="B272" t="s">
        <v>29</v>
      </c>
      <c r="C272" s="3" t="s">
        <v>7</v>
      </c>
      <c r="D272" s="45">
        <v>43437</v>
      </c>
      <c r="E272" s="46">
        <v>0</v>
      </c>
    </row>
    <row r="273" spans="1:5" x14ac:dyDescent="0.3">
      <c r="A273" t="s">
        <v>291</v>
      </c>
      <c r="B273" t="s">
        <v>37</v>
      </c>
      <c r="C273" s="3" t="s">
        <v>7</v>
      </c>
      <c r="D273" s="45">
        <v>43437</v>
      </c>
      <c r="E273" s="46">
        <v>45647</v>
      </c>
    </row>
    <row r="274" spans="1:5" x14ac:dyDescent="0.3">
      <c r="A274" t="s">
        <v>292</v>
      </c>
      <c r="B274" t="s">
        <v>24</v>
      </c>
      <c r="C274" s="3" t="s">
        <v>7</v>
      </c>
      <c r="D274" s="45">
        <v>43439</v>
      </c>
      <c r="E274" s="46">
        <v>0</v>
      </c>
    </row>
    <row r="275" spans="1:5" x14ac:dyDescent="0.3">
      <c r="A275" t="s">
        <v>293</v>
      </c>
      <c r="B275" t="s">
        <v>50</v>
      </c>
      <c r="C275" s="3" t="s">
        <v>7</v>
      </c>
      <c r="D275" s="45">
        <v>43444</v>
      </c>
      <c r="E275" s="46">
        <v>0</v>
      </c>
    </row>
    <row r="276" spans="1:5" x14ac:dyDescent="0.3">
      <c r="A276" t="s">
        <v>294</v>
      </c>
      <c r="B276" t="s">
        <v>58</v>
      </c>
      <c r="C276" s="3" t="s">
        <v>7</v>
      </c>
      <c r="D276" s="45">
        <v>43444</v>
      </c>
      <c r="E276" s="46">
        <v>0</v>
      </c>
    </row>
    <row r="277" spans="1:5" x14ac:dyDescent="0.3">
      <c r="A277" t="s">
        <v>295</v>
      </c>
      <c r="B277" t="s">
        <v>29</v>
      </c>
      <c r="C277" s="3" t="s">
        <v>7</v>
      </c>
      <c r="D277" s="45">
        <v>43444</v>
      </c>
      <c r="E277" s="46">
        <v>44799</v>
      </c>
    </row>
    <row r="278" spans="1:5" x14ac:dyDescent="0.3">
      <c r="A278" t="s">
        <v>296</v>
      </c>
      <c r="B278" t="s">
        <v>37</v>
      </c>
      <c r="C278" s="3" t="s">
        <v>11</v>
      </c>
      <c r="D278" s="45">
        <v>43444</v>
      </c>
      <c r="E278" s="46">
        <v>44296</v>
      </c>
    </row>
    <row r="279" spans="1:5" x14ac:dyDescent="0.3">
      <c r="A279" t="s">
        <v>297</v>
      </c>
      <c r="B279" t="s">
        <v>9</v>
      </c>
      <c r="C279" s="3" t="s">
        <v>11</v>
      </c>
      <c r="D279" s="45">
        <v>43448</v>
      </c>
      <c r="E279" s="46">
        <v>44843</v>
      </c>
    </row>
    <row r="280" spans="1:5" x14ac:dyDescent="0.3">
      <c r="A280" t="s">
        <v>298</v>
      </c>
      <c r="B280" t="s">
        <v>9</v>
      </c>
      <c r="C280" s="3" t="s">
        <v>7</v>
      </c>
      <c r="D280" s="45">
        <v>43451</v>
      </c>
      <c r="E280" s="46">
        <v>44788</v>
      </c>
    </row>
    <row r="281" spans="1:5" x14ac:dyDescent="0.3">
      <c r="A281" t="s">
        <v>299</v>
      </c>
      <c r="B281" t="s">
        <v>37</v>
      </c>
      <c r="C281" s="3" t="s">
        <v>11</v>
      </c>
      <c r="D281" s="45">
        <v>43451</v>
      </c>
      <c r="E281" s="46">
        <v>0</v>
      </c>
    </row>
    <row r="282" spans="1:5" x14ac:dyDescent="0.3">
      <c r="A282" t="s">
        <v>300</v>
      </c>
      <c r="B282" t="s">
        <v>29</v>
      </c>
      <c r="C282" s="3" t="s">
        <v>7</v>
      </c>
      <c r="D282" s="45">
        <v>43451</v>
      </c>
      <c r="E282" s="46">
        <v>44950</v>
      </c>
    </row>
    <row r="283" spans="1:5" x14ac:dyDescent="0.3">
      <c r="A283" t="s">
        <v>301</v>
      </c>
      <c r="B283" t="s">
        <v>24</v>
      </c>
      <c r="C283" s="3" t="s">
        <v>7</v>
      </c>
      <c r="D283" s="45">
        <v>43452</v>
      </c>
      <c r="E283" s="46">
        <v>44410</v>
      </c>
    </row>
    <row r="284" spans="1:5" x14ac:dyDescent="0.3">
      <c r="A284" t="s">
        <v>302</v>
      </c>
      <c r="B284" t="s">
        <v>9</v>
      </c>
      <c r="C284" s="3" t="s">
        <v>11</v>
      </c>
      <c r="D284" s="45">
        <v>43452</v>
      </c>
      <c r="E284" s="46">
        <v>0</v>
      </c>
    </row>
    <row r="285" spans="1:5" x14ac:dyDescent="0.3">
      <c r="A285" t="s">
        <v>303</v>
      </c>
      <c r="B285" t="s">
        <v>33</v>
      </c>
      <c r="C285" s="3" t="s">
        <v>11</v>
      </c>
      <c r="D285" s="45">
        <v>43453</v>
      </c>
      <c r="E285" s="46">
        <v>0</v>
      </c>
    </row>
    <row r="286" spans="1:5" x14ac:dyDescent="0.3">
      <c r="A286" t="s">
        <v>304</v>
      </c>
      <c r="B286" t="s">
        <v>50</v>
      </c>
      <c r="C286" s="3" t="s">
        <v>11</v>
      </c>
      <c r="D286" s="45">
        <v>43455</v>
      </c>
      <c r="E286" s="46">
        <v>0</v>
      </c>
    </row>
    <row r="287" spans="1:5" x14ac:dyDescent="0.3">
      <c r="A287" t="s">
        <v>305</v>
      </c>
      <c r="B287" t="s">
        <v>20</v>
      </c>
      <c r="C287" s="3" t="s">
        <v>7</v>
      </c>
      <c r="D287" s="45">
        <v>43458</v>
      </c>
      <c r="E287" s="46">
        <v>45747</v>
      </c>
    </row>
    <row r="288" spans="1:5" x14ac:dyDescent="0.3">
      <c r="A288" t="s">
        <v>306</v>
      </c>
      <c r="B288" t="s">
        <v>33</v>
      </c>
      <c r="C288" s="3" t="s">
        <v>7</v>
      </c>
      <c r="D288" s="45">
        <v>43459</v>
      </c>
      <c r="E288" s="46">
        <v>45792</v>
      </c>
    </row>
    <row r="289" spans="1:5" x14ac:dyDescent="0.3">
      <c r="A289" t="s">
        <v>307</v>
      </c>
      <c r="B289" t="s">
        <v>58</v>
      </c>
      <c r="C289" s="3" t="s">
        <v>11</v>
      </c>
      <c r="D289" s="45">
        <v>43462</v>
      </c>
      <c r="E289" s="46">
        <v>44523</v>
      </c>
    </row>
    <row r="290" spans="1:5" x14ac:dyDescent="0.3">
      <c r="A290" t="s">
        <v>308</v>
      </c>
      <c r="B290" t="s">
        <v>37</v>
      </c>
      <c r="C290" s="3" t="s">
        <v>11</v>
      </c>
      <c r="D290" s="45">
        <v>43462</v>
      </c>
      <c r="E290" s="46">
        <v>0</v>
      </c>
    </row>
    <row r="291" spans="1:5" x14ac:dyDescent="0.3">
      <c r="A291" t="s">
        <v>309</v>
      </c>
      <c r="B291" t="s">
        <v>29</v>
      </c>
      <c r="C291" s="3" t="s">
        <v>7</v>
      </c>
      <c r="D291" s="45">
        <v>43462</v>
      </c>
      <c r="E291" s="46">
        <v>0</v>
      </c>
    </row>
    <row r="292" spans="1:5" x14ac:dyDescent="0.3">
      <c r="A292" t="s">
        <v>310</v>
      </c>
      <c r="B292" t="s">
        <v>9</v>
      </c>
      <c r="C292" s="3" t="s">
        <v>11</v>
      </c>
      <c r="D292" s="45">
        <v>43465</v>
      </c>
      <c r="E292" s="46">
        <v>0</v>
      </c>
    </row>
    <row r="293" spans="1:5" x14ac:dyDescent="0.3">
      <c r="A293" t="s">
        <v>311</v>
      </c>
      <c r="B293" t="s">
        <v>22</v>
      </c>
      <c r="C293" s="3" t="s">
        <v>11</v>
      </c>
      <c r="D293" s="45">
        <v>43467</v>
      </c>
      <c r="E293" s="46">
        <v>45488</v>
      </c>
    </row>
    <row r="294" spans="1:5" x14ac:dyDescent="0.3">
      <c r="A294" t="s">
        <v>312</v>
      </c>
      <c r="B294" t="s">
        <v>9</v>
      </c>
      <c r="C294" s="3" t="s">
        <v>7</v>
      </c>
      <c r="D294" s="45">
        <v>43467</v>
      </c>
      <c r="E294" s="46">
        <v>44840</v>
      </c>
    </row>
    <row r="295" spans="1:5" x14ac:dyDescent="0.3">
      <c r="A295" t="s">
        <v>313</v>
      </c>
      <c r="B295" t="s">
        <v>24</v>
      </c>
      <c r="C295" s="3" t="s">
        <v>7</v>
      </c>
      <c r="D295" s="45">
        <v>43468</v>
      </c>
      <c r="E295" s="46">
        <v>0</v>
      </c>
    </row>
    <row r="296" spans="1:5" x14ac:dyDescent="0.3">
      <c r="A296" t="s">
        <v>314</v>
      </c>
      <c r="B296" t="s">
        <v>22</v>
      </c>
      <c r="C296" s="3" t="s">
        <v>7</v>
      </c>
      <c r="D296" s="45">
        <v>43472</v>
      </c>
      <c r="E296" s="46">
        <v>44676</v>
      </c>
    </row>
    <row r="297" spans="1:5" x14ac:dyDescent="0.3">
      <c r="A297" t="s">
        <v>315</v>
      </c>
      <c r="B297" t="s">
        <v>9</v>
      </c>
      <c r="C297" s="3" t="s">
        <v>7</v>
      </c>
      <c r="D297" s="45">
        <v>43472</v>
      </c>
      <c r="E297" s="46">
        <v>0</v>
      </c>
    </row>
    <row r="298" spans="1:5" x14ac:dyDescent="0.3">
      <c r="A298" t="s">
        <v>316</v>
      </c>
      <c r="B298" t="s">
        <v>9</v>
      </c>
      <c r="C298" s="3" t="s">
        <v>7</v>
      </c>
      <c r="D298" s="45">
        <v>43472</v>
      </c>
      <c r="E298" s="46">
        <v>44512</v>
      </c>
    </row>
    <row r="299" spans="1:5" x14ac:dyDescent="0.3">
      <c r="A299" t="s">
        <v>317</v>
      </c>
      <c r="B299" t="s">
        <v>37</v>
      </c>
      <c r="C299" s="3" t="s">
        <v>11</v>
      </c>
      <c r="D299" s="45">
        <v>43475</v>
      </c>
      <c r="E299" s="46">
        <v>45321</v>
      </c>
    </row>
    <row r="300" spans="1:5" x14ac:dyDescent="0.3">
      <c r="A300" t="s">
        <v>318</v>
      </c>
      <c r="B300" t="s">
        <v>33</v>
      </c>
      <c r="C300" s="3" t="s">
        <v>11</v>
      </c>
      <c r="D300" s="45">
        <v>43475</v>
      </c>
      <c r="E300" s="46">
        <v>44490</v>
      </c>
    </row>
    <row r="301" spans="1:5" x14ac:dyDescent="0.3">
      <c r="A301" t="s">
        <v>319</v>
      </c>
      <c r="B301" t="s">
        <v>20</v>
      </c>
      <c r="C301" s="3" t="s">
        <v>11</v>
      </c>
      <c r="D301" s="45">
        <v>43475</v>
      </c>
      <c r="E301" s="46">
        <v>0</v>
      </c>
    </row>
    <row r="302" spans="1:5" x14ac:dyDescent="0.3">
      <c r="A302" t="s">
        <v>320</v>
      </c>
      <c r="B302" t="s">
        <v>33</v>
      </c>
      <c r="C302" s="3" t="s">
        <v>7</v>
      </c>
      <c r="D302" s="45">
        <v>43480</v>
      </c>
      <c r="E302" s="46">
        <v>44862</v>
      </c>
    </row>
    <row r="303" spans="1:5" x14ac:dyDescent="0.3">
      <c r="A303" t="s">
        <v>321</v>
      </c>
      <c r="B303" t="s">
        <v>33</v>
      </c>
      <c r="C303" s="3" t="s">
        <v>7</v>
      </c>
      <c r="D303" s="45">
        <v>43480</v>
      </c>
      <c r="E303" s="46">
        <v>0</v>
      </c>
    </row>
    <row r="304" spans="1:5" x14ac:dyDescent="0.3">
      <c r="A304" t="s">
        <v>322</v>
      </c>
      <c r="B304" t="s">
        <v>9</v>
      </c>
      <c r="C304" s="3" t="s">
        <v>7</v>
      </c>
      <c r="D304" s="45">
        <v>43481</v>
      </c>
      <c r="E304" s="46">
        <v>44414</v>
      </c>
    </row>
    <row r="305" spans="1:5" x14ac:dyDescent="0.3">
      <c r="A305" t="s">
        <v>323</v>
      </c>
      <c r="B305" t="s">
        <v>9</v>
      </c>
      <c r="C305" s="3" t="s">
        <v>11</v>
      </c>
      <c r="D305" s="45">
        <v>43488</v>
      </c>
      <c r="E305" s="46">
        <v>0</v>
      </c>
    </row>
    <row r="306" spans="1:5" x14ac:dyDescent="0.3">
      <c r="A306" t="s">
        <v>324</v>
      </c>
      <c r="B306" t="s">
        <v>37</v>
      </c>
      <c r="C306" s="3" t="s">
        <v>11</v>
      </c>
      <c r="D306" s="45">
        <v>43490</v>
      </c>
      <c r="E306" s="46">
        <v>0</v>
      </c>
    </row>
    <row r="307" spans="1:5" x14ac:dyDescent="0.3">
      <c r="A307" t="s">
        <v>325</v>
      </c>
      <c r="B307" t="s">
        <v>9</v>
      </c>
      <c r="C307" s="3" t="s">
        <v>7</v>
      </c>
      <c r="D307" s="45">
        <v>43493</v>
      </c>
      <c r="E307" s="46">
        <v>45612</v>
      </c>
    </row>
    <row r="308" spans="1:5" x14ac:dyDescent="0.3">
      <c r="A308" t="s">
        <v>326</v>
      </c>
      <c r="B308" t="s">
        <v>50</v>
      </c>
      <c r="C308" s="3" t="s">
        <v>7</v>
      </c>
      <c r="D308" s="45">
        <v>43493</v>
      </c>
      <c r="E308" s="46">
        <v>44600</v>
      </c>
    </row>
    <row r="309" spans="1:5" x14ac:dyDescent="0.3">
      <c r="A309" t="s">
        <v>327</v>
      </c>
      <c r="B309" t="s">
        <v>9</v>
      </c>
      <c r="C309" s="3" t="s">
        <v>7</v>
      </c>
      <c r="D309" s="45">
        <v>43494</v>
      </c>
      <c r="E309" s="46">
        <v>0</v>
      </c>
    </row>
    <row r="310" spans="1:5" x14ac:dyDescent="0.3">
      <c r="A310" t="s">
        <v>328</v>
      </c>
      <c r="B310" t="s">
        <v>33</v>
      </c>
      <c r="C310" s="3" t="s">
        <v>7</v>
      </c>
      <c r="D310" s="45">
        <v>43495</v>
      </c>
      <c r="E310" s="46">
        <v>0</v>
      </c>
    </row>
    <row r="311" spans="1:5" x14ac:dyDescent="0.3">
      <c r="A311" t="s">
        <v>329</v>
      </c>
      <c r="B311" t="s">
        <v>33</v>
      </c>
      <c r="C311" s="3" t="s">
        <v>7</v>
      </c>
      <c r="D311" s="45">
        <v>43495</v>
      </c>
      <c r="E311" s="46">
        <v>45428</v>
      </c>
    </row>
    <row r="312" spans="1:5" x14ac:dyDescent="0.3">
      <c r="A312" t="s">
        <v>330</v>
      </c>
      <c r="B312" t="s">
        <v>9</v>
      </c>
      <c r="C312" s="3" t="s">
        <v>7</v>
      </c>
      <c r="D312" s="45">
        <v>43497</v>
      </c>
      <c r="E312" s="46">
        <v>0</v>
      </c>
    </row>
    <row r="313" spans="1:5" x14ac:dyDescent="0.3">
      <c r="A313" t="s">
        <v>331</v>
      </c>
      <c r="B313" t="s">
        <v>9</v>
      </c>
      <c r="C313" s="3" t="s">
        <v>7</v>
      </c>
      <c r="D313" s="45">
        <v>43500</v>
      </c>
      <c r="E313" s="46">
        <v>0</v>
      </c>
    </row>
    <row r="314" spans="1:5" x14ac:dyDescent="0.3">
      <c r="A314" t="s">
        <v>332</v>
      </c>
      <c r="B314" t="s">
        <v>9</v>
      </c>
      <c r="C314" s="3" t="s">
        <v>7</v>
      </c>
      <c r="D314" s="45">
        <v>43502</v>
      </c>
      <c r="E314" s="46">
        <v>44543</v>
      </c>
    </row>
    <row r="315" spans="1:5" x14ac:dyDescent="0.3">
      <c r="A315" t="s">
        <v>333</v>
      </c>
      <c r="B315" t="s">
        <v>9</v>
      </c>
      <c r="C315" s="3" t="s">
        <v>7</v>
      </c>
      <c r="D315" s="45">
        <v>43502</v>
      </c>
      <c r="E315" s="46">
        <v>44981</v>
      </c>
    </row>
    <row r="316" spans="1:5" x14ac:dyDescent="0.3">
      <c r="A316" t="s">
        <v>334</v>
      </c>
      <c r="B316" t="s">
        <v>29</v>
      </c>
      <c r="C316" s="3" t="s">
        <v>7</v>
      </c>
      <c r="D316" s="45">
        <v>43507</v>
      </c>
      <c r="E316" s="46">
        <v>44598</v>
      </c>
    </row>
    <row r="317" spans="1:5" x14ac:dyDescent="0.3">
      <c r="A317" t="s">
        <v>335</v>
      </c>
      <c r="B317" t="s">
        <v>9</v>
      </c>
      <c r="C317" s="3" t="s">
        <v>11</v>
      </c>
      <c r="D317" s="45">
        <v>43507</v>
      </c>
      <c r="E317" s="46">
        <v>44654</v>
      </c>
    </row>
    <row r="318" spans="1:5" x14ac:dyDescent="0.3">
      <c r="A318" t="s">
        <v>336</v>
      </c>
      <c r="B318" t="s">
        <v>37</v>
      </c>
      <c r="C318" s="3" t="s">
        <v>7</v>
      </c>
      <c r="D318" s="45">
        <v>43507</v>
      </c>
      <c r="E318" s="46">
        <v>0</v>
      </c>
    </row>
    <row r="319" spans="1:5" x14ac:dyDescent="0.3">
      <c r="A319" t="s">
        <v>337</v>
      </c>
      <c r="B319" t="s">
        <v>33</v>
      </c>
      <c r="C319" s="3" t="s">
        <v>11</v>
      </c>
      <c r="D319" s="45">
        <v>43514</v>
      </c>
      <c r="E319" s="46">
        <v>0</v>
      </c>
    </row>
    <row r="320" spans="1:5" x14ac:dyDescent="0.3">
      <c r="A320" t="s">
        <v>338</v>
      </c>
      <c r="B320" t="s">
        <v>18</v>
      </c>
      <c r="C320" s="3" t="s">
        <v>11</v>
      </c>
      <c r="D320" s="45">
        <v>43514</v>
      </c>
      <c r="E320" s="46">
        <v>0</v>
      </c>
    </row>
    <row r="321" spans="1:5" x14ac:dyDescent="0.3">
      <c r="A321" t="s">
        <v>339</v>
      </c>
      <c r="B321" t="s">
        <v>9</v>
      </c>
      <c r="C321" s="3" t="s">
        <v>11</v>
      </c>
      <c r="D321" s="45">
        <v>43514</v>
      </c>
      <c r="E321" s="46">
        <v>44786</v>
      </c>
    </row>
    <row r="322" spans="1:5" x14ac:dyDescent="0.3">
      <c r="A322" t="s">
        <v>340</v>
      </c>
      <c r="B322" t="s">
        <v>33</v>
      </c>
      <c r="C322" s="3" t="s">
        <v>11</v>
      </c>
      <c r="D322" s="45">
        <v>43516</v>
      </c>
      <c r="E322" s="46">
        <v>45107</v>
      </c>
    </row>
    <row r="323" spans="1:5" x14ac:dyDescent="0.3">
      <c r="A323" t="s">
        <v>341</v>
      </c>
      <c r="B323" t="s">
        <v>20</v>
      </c>
      <c r="C323" s="3" t="s">
        <v>11</v>
      </c>
      <c r="D323" s="45">
        <v>43517</v>
      </c>
      <c r="E323" s="46">
        <v>0</v>
      </c>
    </row>
    <row r="324" spans="1:5" x14ac:dyDescent="0.3">
      <c r="A324" t="s">
        <v>342</v>
      </c>
      <c r="B324" t="s">
        <v>18</v>
      </c>
      <c r="C324" s="3" t="s">
        <v>7</v>
      </c>
      <c r="D324" s="45">
        <v>43518</v>
      </c>
      <c r="E324" s="46">
        <v>45099</v>
      </c>
    </row>
    <row r="325" spans="1:5" x14ac:dyDescent="0.3">
      <c r="A325" t="s">
        <v>343</v>
      </c>
      <c r="B325" t="s">
        <v>9</v>
      </c>
      <c r="C325" s="3" t="s">
        <v>7</v>
      </c>
      <c r="D325" s="45">
        <v>43518</v>
      </c>
      <c r="E325" s="46">
        <v>44709</v>
      </c>
    </row>
    <row r="326" spans="1:5" x14ac:dyDescent="0.3">
      <c r="A326" t="s">
        <v>344</v>
      </c>
      <c r="B326" t="s">
        <v>37</v>
      </c>
      <c r="C326" s="3" t="s">
        <v>7</v>
      </c>
      <c r="D326" s="45">
        <v>43521</v>
      </c>
      <c r="E326" s="46">
        <v>44691</v>
      </c>
    </row>
    <row r="327" spans="1:5" x14ac:dyDescent="0.3">
      <c r="A327" t="s">
        <v>345</v>
      </c>
      <c r="B327" t="s">
        <v>9</v>
      </c>
      <c r="C327" s="3" t="s">
        <v>11</v>
      </c>
      <c r="D327" s="45">
        <v>43521</v>
      </c>
      <c r="E327" s="46">
        <v>45434</v>
      </c>
    </row>
    <row r="328" spans="1:5" x14ac:dyDescent="0.3">
      <c r="A328" t="s">
        <v>346</v>
      </c>
      <c r="B328" t="s">
        <v>22</v>
      </c>
      <c r="C328" s="3" t="s">
        <v>11</v>
      </c>
      <c r="D328" s="45">
        <v>43528</v>
      </c>
      <c r="E328" s="46">
        <v>45107</v>
      </c>
    </row>
    <row r="329" spans="1:5" x14ac:dyDescent="0.3">
      <c r="A329" t="s">
        <v>347</v>
      </c>
      <c r="B329" t="s">
        <v>9</v>
      </c>
      <c r="C329" s="3" t="s">
        <v>11</v>
      </c>
      <c r="D329" s="45">
        <v>43532</v>
      </c>
      <c r="E329" s="46">
        <v>0</v>
      </c>
    </row>
    <row r="330" spans="1:5" x14ac:dyDescent="0.3">
      <c r="A330" t="s">
        <v>348</v>
      </c>
      <c r="B330" t="s">
        <v>24</v>
      </c>
      <c r="C330" s="3" t="s">
        <v>7</v>
      </c>
      <c r="D330" s="45">
        <v>43535</v>
      </c>
      <c r="E330" s="46">
        <v>44799</v>
      </c>
    </row>
    <row r="331" spans="1:5" x14ac:dyDescent="0.3">
      <c r="A331" t="s">
        <v>349</v>
      </c>
      <c r="B331" t="s">
        <v>22</v>
      </c>
      <c r="C331" s="3" t="s">
        <v>7</v>
      </c>
      <c r="D331" s="45">
        <v>43535</v>
      </c>
      <c r="E331" s="46">
        <v>0</v>
      </c>
    </row>
    <row r="332" spans="1:5" x14ac:dyDescent="0.3">
      <c r="A332" t="s">
        <v>350</v>
      </c>
      <c r="B332" t="s">
        <v>9</v>
      </c>
      <c r="C332" s="3" t="s">
        <v>11</v>
      </c>
      <c r="D332" s="45">
        <v>43535</v>
      </c>
      <c r="E332" s="46">
        <v>0</v>
      </c>
    </row>
    <row r="333" spans="1:5" x14ac:dyDescent="0.3">
      <c r="A333" t="s">
        <v>351</v>
      </c>
      <c r="B333" t="s">
        <v>18</v>
      </c>
      <c r="C333" s="3" t="s">
        <v>7</v>
      </c>
      <c r="D333" s="45">
        <v>43536</v>
      </c>
      <c r="E333" s="46">
        <v>0</v>
      </c>
    </row>
    <row r="334" spans="1:5" x14ac:dyDescent="0.3">
      <c r="A334" t="s">
        <v>352</v>
      </c>
      <c r="B334" t="s">
        <v>29</v>
      </c>
      <c r="C334" s="3" t="s">
        <v>7</v>
      </c>
      <c r="D334" s="45">
        <v>43536</v>
      </c>
      <c r="E334" s="46">
        <v>0</v>
      </c>
    </row>
    <row r="335" spans="1:5" x14ac:dyDescent="0.3">
      <c r="A335" t="s">
        <v>353</v>
      </c>
      <c r="B335" t="s">
        <v>33</v>
      </c>
      <c r="C335" s="3" t="s">
        <v>7</v>
      </c>
      <c r="D335" s="45">
        <v>43536</v>
      </c>
      <c r="E335" s="46">
        <v>45739</v>
      </c>
    </row>
    <row r="336" spans="1:5" x14ac:dyDescent="0.3">
      <c r="A336" t="s">
        <v>354</v>
      </c>
      <c r="B336" t="s">
        <v>33</v>
      </c>
      <c r="C336" s="3" t="s">
        <v>7</v>
      </c>
      <c r="D336" s="45">
        <v>43538</v>
      </c>
      <c r="E336" s="46">
        <v>45720</v>
      </c>
    </row>
    <row r="337" spans="1:5" x14ac:dyDescent="0.3">
      <c r="A337" t="s">
        <v>355</v>
      </c>
      <c r="B337" t="s">
        <v>50</v>
      </c>
      <c r="C337" s="3" t="s">
        <v>7</v>
      </c>
      <c r="D337" s="45">
        <v>43542</v>
      </c>
      <c r="E337" s="46">
        <v>0</v>
      </c>
    </row>
    <row r="338" spans="1:5" x14ac:dyDescent="0.3">
      <c r="A338" t="s">
        <v>356</v>
      </c>
      <c r="B338" t="s">
        <v>29</v>
      </c>
      <c r="C338" s="3" t="s">
        <v>7</v>
      </c>
      <c r="D338" s="45">
        <v>43543</v>
      </c>
      <c r="E338" s="46">
        <v>44584</v>
      </c>
    </row>
    <row r="339" spans="1:5" x14ac:dyDescent="0.3">
      <c r="A339" t="s">
        <v>357</v>
      </c>
      <c r="B339" t="s">
        <v>29</v>
      </c>
      <c r="C339" s="3" t="s">
        <v>7</v>
      </c>
      <c r="D339" s="45">
        <v>43544</v>
      </c>
      <c r="E339" s="46">
        <v>0</v>
      </c>
    </row>
    <row r="340" spans="1:5" x14ac:dyDescent="0.3">
      <c r="A340" t="s">
        <v>358</v>
      </c>
      <c r="B340" t="s">
        <v>24</v>
      </c>
      <c r="C340" s="3" t="s">
        <v>11</v>
      </c>
      <c r="D340" s="45">
        <v>43544</v>
      </c>
      <c r="E340" s="46">
        <v>44323</v>
      </c>
    </row>
    <row r="341" spans="1:5" x14ac:dyDescent="0.3">
      <c r="A341" t="s">
        <v>359</v>
      </c>
      <c r="B341" t="s">
        <v>9</v>
      </c>
      <c r="C341" s="3" t="s">
        <v>11</v>
      </c>
      <c r="D341" s="45">
        <v>43550</v>
      </c>
      <c r="E341" s="46">
        <v>45635</v>
      </c>
    </row>
    <row r="342" spans="1:5" x14ac:dyDescent="0.3">
      <c r="A342" t="s">
        <v>360</v>
      </c>
      <c r="B342" t="s">
        <v>9</v>
      </c>
      <c r="C342" s="3" t="s">
        <v>7</v>
      </c>
      <c r="D342" s="45">
        <v>43556</v>
      </c>
      <c r="E342" s="46">
        <v>0</v>
      </c>
    </row>
    <row r="343" spans="1:5" x14ac:dyDescent="0.3">
      <c r="A343" t="s">
        <v>361</v>
      </c>
      <c r="B343" t="s">
        <v>9</v>
      </c>
      <c r="C343" s="3" t="s">
        <v>7</v>
      </c>
      <c r="D343" s="45">
        <v>43556</v>
      </c>
      <c r="E343" s="46">
        <v>44612</v>
      </c>
    </row>
    <row r="344" spans="1:5" x14ac:dyDescent="0.3">
      <c r="A344" t="s">
        <v>362</v>
      </c>
      <c r="B344" t="s">
        <v>9</v>
      </c>
      <c r="C344" s="3" t="s">
        <v>7</v>
      </c>
      <c r="D344" s="45">
        <v>43556</v>
      </c>
      <c r="E344" s="46">
        <v>0</v>
      </c>
    </row>
    <row r="345" spans="1:5" x14ac:dyDescent="0.3">
      <c r="A345" t="s">
        <v>363</v>
      </c>
      <c r="B345" t="s">
        <v>9</v>
      </c>
      <c r="C345" s="3" t="s">
        <v>7</v>
      </c>
      <c r="D345" s="45">
        <v>43556</v>
      </c>
      <c r="E345" s="46">
        <v>0</v>
      </c>
    </row>
    <row r="346" spans="1:5" x14ac:dyDescent="0.3">
      <c r="A346" t="s">
        <v>364</v>
      </c>
      <c r="B346" t="s">
        <v>9</v>
      </c>
      <c r="C346" s="3" t="s">
        <v>7</v>
      </c>
      <c r="D346" s="45">
        <v>43557</v>
      </c>
      <c r="E346" s="46">
        <v>44288</v>
      </c>
    </row>
    <row r="347" spans="1:5" x14ac:dyDescent="0.3">
      <c r="A347" t="s">
        <v>365</v>
      </c>
      <c r="B347" t="s">
        <v>29</v>
      </c>
      <c r="C347" s="3" t="s">
        <v>7</v>
      </c>
      <c r="D347" s="45">
        <v>43557</v>
      </c>
      <c r="E347" s="46">
        <v>44856</v>
      </c>
    </row>
    <row r="348" spans="1:5" x14ac:dyDescent="0.3">
      <c r="A348" t="s">
        <v>366</v>
      </c>
      <c r="B348" t="s">
        <v>9</v>
      </c>
      <c r="C348" s="3" t="s">
        <v>7</v>
      </c>
      <c r="D348" s="45">
        <v>43557</v>
      </c>
      <c r="E348" s="46">
        <v>0</v>
      </c>
    </row>
    <row r="349" spans="1:5" x14ac:dyDescent="0.3">
      <c r="A349" t="s">
        <v>367</v>
      </c>
      <c r="B349" t="s">
        <v>29</v>
      </c>
      <c r="C349" s="3" t="s">
        <v>7</v>
      </c>
      <c r="D349" s="45">
        <v>43560</v>
      </c>
      <c r="E349" s="46">
        <v>0</v>
      </c>
    </row>
    <row r="350" spans="1:5" x14ac:dyDescent="0.3">
      <c r="A350" t="s">
        <v>368</v>
      </c>
      <c r="B350" t="s">
        <v>9</v>
      </c>
      <c r="C350" s="3" t="s">
        <v>7</v>
      </c>
      <c r="D350" s="45">
        <v>43563</v>
      </c>
      <c r="E350" s="46">
        <v>0</v>
      </c>
    </row>
    <row r="351" spans="1:5" x14ac:dyDescent="0.3">
      <c r="A351" t="s">
        <v>369</v>
      </c>
      <c r="B351" t="s">
        <v>9</v>
      </c>
      <c r="C351" s="3" t="s">
        <v>7</v>
      </c>
      <c r="D351" s="45">
        <v>43563</v>
      </c>
      <c r="E351" s="46">
        <v>44975</v>
      </c>
    </row>
    <row r="352" spans="1:5" x14ac:dyDescent="0.3">
      <c r="A352" t="s">
        <v>370</v>
      </c>
      <c r="B352" t="s">
        <v>22</v>
      </c>
      <c r="C352" s="3" t="s">
        <v>7</v>
      </c>
      <c r="D352" s="45">
        <v>43563</v>
      </c>
      <c r="E352" s="46">
        <v>0</v>
      </c>
    </row>
    <row r="353" spans="1:5" x14ac:dyDescent="0.3">
      <c r="A353" t="s">
        <v>371</v>
      </c>
      <c r="B353" t="s">
        <v>9</v>
      </c>
      <c r="C353" s="3" t="s">
        <v>11</v>
      </c>
      <c r="D353" s="45">
        <v>43564</v>
      </c>
      <c r="E353" s="46">
        <v>0</v>
      </c>
    </row>
    <row r="354" spans="1:5" x14ac:dyDescent="0.3">
      <c r="A354" t="s">
        <v>372</v>
      </c>
      <c r="B354" t="s">
        <v>9</v>
      </c>
      <c r="C354" s="3" t="s">
        <v>7</v>
      </c>
      <c r="D354" s="45">
        <v>43572</v>
      </c>
      <c r="E354" s="46">
        <v>44945</v>
      </c>
    </row>
    <row r="355" spans="1:5" x14ac:dyDescent="0.3">
      <c r="A355" t="s">
        <v>373</v>
      </c>
      <c r="B355" t="s">
        <v>18</v>
      </c>
      <c r="C355" s="3" t="s">
        <v>7</v>
      </c>
      <c r="D355" s="45">
        <v>43573</v>
      </c>
      <c r="E355" s="46">
        <v>0</v>
      </c>
    </row>
    <row r="356" spans="1:5" x14ac:dyDescent="0.3">
      <c r="A356" t="s">
        <v>374</v>
      </c>
      <c r="B356" t="s">
        <v>22</v>
      </c>
      <c r="C356" s="3" t="s">
        <v>7</v>
      </c>
      <c r="D356" s="45">
        <v>43574</v>
      </c>
      <c r="E356" s="46">
        <v>44704</v>
      </c>
    </row>
    <row r="357" spans="1:5" x14ac:dyDescent="0.3">
      <c r="A357" t="s">
        <v>375</v>
      </c>
      <c r="B357" t="s">
        <v>33</v>
      </c>
      <c r="C357" s="3" t="s">
        <v>11</v>
      </c>
      <c r="D357" s="45">
        <v>43574</v>
      </c>
      <c r="E357" s="46">
        <v>44488</v>
      </c>
    </row>
    <row r="358" spans="1:5" x14ac:dyDescent="0.3">
      <c r="A358" t="s">
        <v>376</v>
      </c>
      <c r="B358" t="s">
        <v>37</v>
      </c>
      <c r="C358" s="3" t="s">
        <v>11</v>
      </c>
      <c r="D358" s="45">
        <v>43577</v>
      </c>
      <c r="E358" s="46">
        <v>44512</v>
      </c>
    </row>
    <row r="359" spans="1:5" x14ac:dyDescent="0.3">
      <c r="A359" t="s">
        <v>377</v>
      </c>
      <c r="B359" t="s">
        <v>37</v>
      </c>
      <c r="C359" s="3" t="s">
        <v>7</v>
      </c>
      <c r="D359" s="45">
        <v>43578</v>
      </c>
      <c r="E359" s="46">
        <v>44488</v>
      </c>
    </row>
    <row r="360" spans="1:5" x14ac:dyDescent="0.3">
      <c r="A360" t="s">
        <v>378</v>
      </c>
      <c r="B360" t="s">
        <v>9</v>
      </c>
      <c r="C360" s="3" t="s">
        <v>7</v>
      </c>
      <c r="D360" s="45">
        <v>43578</v>
      </c>
      <c r="E360" s="46">
        <v>44532</v>
      </c>
    </row>
    <row r="361" spans="1:5" x14ac:dyDescent="0.3">
      <c r="A361" t="s">
        <v>379</v>
      </c>
      <c r="B361" t="s">
        <v>50</v>
      </c>
      <c r="C361" s="3" t="s">
        <v>7</v>
      </c>
      <c r="D361" s="45">
        <v>43580</v>
      </c>
      <c r="E361" s="46">
        <v>0</v>
      </c>
    </row>
    <row r="362" spans="1:5" x14ac:dyDescent="0.3">
      <c r="A362" t="s">
        <v>380</v>
      </c>
      <c r="B362" t="s">
        <v>58</v>
      </c>
      <c r="C362" s="3" t="s">
        <v>7</v>
      </c>
      <c r="D362" s="45">
        <v>43580</v>
      </c>
      <c r="E362" s="46">
        <v>0</v>
      </c>
    </row>
    <row r="363" spans="1:5" x14ac:dyDescent="0.3">
      <c r="A363" t="s">
        <v>381</v>
      </c>
      <c r="B363" t="s">
        <v>9</v>
      </c>
      <c r="C363" s="3" t="s">
        <v>7</v>
      </c>
      <c r="D363" s="45">
        <v>43581</v>
      </c>
      <c r="E363" s="46">
        <v>0</v>
      </c>
    </row>
    <row r="364" spans="1:5" x14ac:dyDescent="0.3">
      <c r="A364" t="s">
        <v>382</v>
      </c>
      <c r="B364" t="s">
        <v>37</v>
      </c>
      <c r="C364" s="3" t="s">
        <v>11</v>
      </c>
      <c r="D364" s="45">
        <v>43584</v>
      </c>
      <c r="E364" s="46">
        <v>0</v>
      </c>
    </row>
    <row r="365" spans="1:5" x14ac:dyDescent="0.3">
      <c r="A365" t="s">
        <v>383</v>
      </c>
      <c r="B365" t="s">
        <v>20</v>
      </c>
      <c r="C365" s="3" t="s">
        <v>7</v>
      </c>
      <c r="D365" s="45">
        <v>43584</v>
      </c>
      <c r="E365" s="46">
        <v>0</v>
      </c>
    </row>
    <row r="366" spans="1:5" x14ac:dyDescent="0.3">
      <c r="A366" t="s">
        <v>384</v>
      </c>
      <c r="B366" t="s">
        <v>18</v>
      </c>
      <c r="C366" s="3" t="s">
        <v>7</v>
      </c>
      <c r="D366" s="45">
        <v>43584</v>
      </c>
      <c r="E366" s="46">
        <v>0</v>
      </c>
    </row>
    <row r="367" spans="1:5" x14ac:dyDescent="0.3">
      <c r="A367" t="s">
        <v>385</v>
      </c>
      <c r="B367" t="s">
        <v>9</v>
      </c>
      <c r="C367" s="3" t="s">
        <v>7</v>
      </c>
      <c r="D367" s="45">
        <v>43586</v>
      </c>
      <c r="E367" s="46">
        <v>44610</v>
      </c>
    </row>
    <row r="368" spans="1:5" x14ac:dyDescent="0.3">
      <c r="A368" t="s">
        <v>386</v>
      </c>
      <c r="B368" t="s">
        <v>37</v>
      </c>
      <c r="C368" s="3" t="s">
        <v>11</v>
      </c>
      <c r="D368" s="45">
        <v>43591</v>
      </c>
      <c r="E368" s="46">
        <v>0</v>
      </c>
    </row>
    <row r="369" spans="1:5" x14ac:dyDescent="0.3">
      <c r="A369" t="s">
        <v>387</v>
      </c>
      <c r="B369" t="s">
        <v>27</v>
      </c>
      <c r="C369" s="3" t="s">
        <v>7</v>
      </c>
      <c r="D369" s="45">
        <v>43591</v>
      </c>
      <c r="E369" s="46">
        <v>44339</v>
      </c>
    </row>
    <row r="370" spans="1:5" x14ac:dyDescent="0.3">
      <c r="A370" t="s">
        <v>388</v>
      </c>
      <c r="B370" t="s">
        <v>24</v>
      </c>
      <c r="C370" s="3" t="s">
        <v>11</v>
      </c>
      <c r="D370" s="45">
        <v>43591</v>
      </c>
      <c r="E370" s="46">
        <v>44798</v>
      </c>
    </row>
    <row r="371" spans="1:5" x14ac:dyDescent="0.3">
      <c r="A371" t="s">
        <v>389</v>
      </c>
      <c r="B371" t="s">
        <v>9</v>
      </c>
      <c r="C371" s="3" t="s">
        <v>7</v>
      </c>
      <c r="D371" s="45">
        <v>43595</v>
      </c>
      <c r="E371" s="46">
        <v>44949</v>
      </c>
    </row>
    <row r="372" spans="1:5" x14ac:dyDescent="0.3">
      <c r="A372" t="s">
        <v>390</v>
      </c>
      <c r="B372" t="s">
        <v>9</v>
      </c>
      <c r="C372" s="3" t="s">
        <v>7</v>
      </c>
      <c r="D372" s="45">
        <v>43598</v>
      </c>
      <c r="E372" s="46">
        <v>45187</v>
      </c>
    </row>
    <row r="373" spans="1:5" x14ac:dyDescent="0.3">
      <c r="A373" t="s">
        <v>391</v>
      </c>
      <c r="B373" t="s">
        <v>33</v>
      </c>
      <c r="C373" s="3" t="s">
        <v>7</v>
      </c>
      <c r="D373" s="45">
        <v>43598</v>
      </c>
      <c r="E373" s="46">
        <v>44463</v>
      </c>
    </row>
    <row r="374" spans="1:5" x14ac:dyDescent="0.3">
      <c r="A374" t="s">
        <v>392</v>
      </c>
      <c r="B374" t="s">
        <v>29</v>
      </c>
      <c r="C374" s="3" t="s">
        <v>7</v>
      </c>
      <c r="D374" s="45">
        <v>43599</v>
      </c>
      <c r="E374" s="46">
        <v>0</v>
      </c>
    </row>
    <row r="375" spans="1:5" x14ac:dyDescent="0.3">
      <c r="A375" t="s">
        <v>393</v>
      </c>
      <c r="B375" t="s">
        <v>24</v>
      </c>
      <c r="C375" s="3" t="s">
        <v>7</v>
      </c>
      <c r="D375" s="45">
        <v>43599</v>
      </c>
      <c r="E375" s="46">
        <v>45649</v>
      </c>
    </row>
    <row r="376" spans="1:5" x14ac:dyDescent="0.3">
      <c r="A376" t="s">
        <v>394</v>
      </c>
      <c r="B376" t="s">
        <v>22</v>
      </c>
      <c r="C376" s="3" t="s">
        <v>7</v>
      </c>
      <c r="D376" s="45">
        <v>43599</v>
      </c>
      <c r="E376" s="46">
        <v>44439</v>
      </c>
    </row>
    <row r="377" spans="1:5" x14ac:dyDescent="0.3">
      <c r="A377" t="s">
        <v>395</v>
      </c>
      <c r="B377" t="s">
        <v>9</v>
      </c>
      <c r="C377" s="3" t="s">
        <v>11</v>
      </c>
      <c r="D377" s="45">
        <v>43600</v>
      </c>
      <c r="E377" s="46">
        <v>45107</v>
      </c>
    </row>
    <row r="378" spans="1:5" x14ac:dyDescent="0.3">
      <c r="A378" t="s">
        <v>396</v>
      </c>
      <c r="B378" t="s">
        <v>9</v>
      </c>
      <c r="C378" s="3" t="s">
        <v>7</v>
      </c>
      <c r="D378" s="45">
        <v>43601</v>
      </c>
      <c r="E378" s="46">
        <v>44711</v>
      </c>
    </row>
    <row r="379" spans="1:5" x14ac:dyDescent="0.3">
      <c r="A379" t="s">
        <v>397</v>
      </c>
      <c r="B379" t="s">
        <v>22</v>
      </c>
      <c r="C379" s="3" t="s">
        <v>7</v>
      </c>
      <c r="D379" s="45">
        <v>43602</v>
      </c>
      <c r="E379" s="46">
        <v>0</v>
      </c>
    </row>
    <row r="380" spans="1:5" x14ac:dyDescent="0.3">
      <c r="A380" t="s">
        <v>398</v>
      </c>
      <c r="B380" t="s">
        <v>9</v>
      </c>
      <c r="C380" s="3" t="s">
        <v>11</v>
      </c>
      <c r="D380" s="45">
        <v>43605</v>
      </c>
      <c r="E380" s="46">
        <v>44793</v>
      </c>
    </row>
    <row r="381" spans="1:5" x14ac:dyDescent="0.3">
      <c r="A381" t="s">
        <v>399</v>
      </c>
      <c r="B381" t="s">
        <v>9</v>
      </c>
      <c r="C381" s="3" t="s">
        <v>7</v>
      </c>
      <c r="D381" s="45">
        <v>43612</v>
      </c>
      <c r="E381" s="46">
        <v>45690</v>
      </c>
    </row>
    <row r="382" spans="1:5" x14ac:dyDescent="0.3">
      <c r="A382" t="s">
        <v>400</v>
      </c>
      <c r="B382" t="s">
        <v>24</v>
      </c>
      <c r="C382" s="3" t="s">
        <v>7</v>
      </c>
      <c r="D382" s="45">
        <v>43612</v>
      </c>
      <c r="E382" s="46">
        <v>45356</v>
      </c>
    </row>
    <row r="383" spans="1:5" x14ac:dyDescent="0.3">
      <c r="A383" t="s">
        <v>401</v>
      </c>
      <c r="B383" t="s">
        <v>22</v>
      </c>
      <c r="C383" s="3" t="s">
        <v>7</v>
      </c>
      <c r="D383" s="45">
        <v>43614</v>
      </c>
      <c r="E383" s="46">
        <v>44345</v>
      </c>
    </row>
    <row r="384" spans="1:5" x14ac:dyDescent="0.3">
      <c r="A384" t="s">
        <v>402</v>
      </c>
      <c r="B384" t="s">
        <v>9</v>
      </c>
      <c r="C384" s="3" t="s">
        <v>7</v>
      </c>
      <c r="D384" s="45">
        <v>43615</v>
      </c>
      <c r="E384" s="46">
        <v>44449</v>
      </c>
    </row>
    <row r="385" spans="1:5" x14ac:dyDescent="0.3">
      <c r="A385" t="s">
        <v>403</v>
      </c>
      <c r="B385" t="s">
        <v>24</v>
      </c>
      <c r="C385" s="3" t="s">
        <v>7</v>
      </c>
      <c r="D385" s="45">
        <v>43616</v>
      </c>
      <c r="E385" s="46">
        <v>44868</v>
      </c>
    </row>
    <row r="386" spans="1:5" x14ac:dyDescent="0.3">
      <c r="A386" t="s">
        <v>404</v>
      </c>
      <c r="B386" t="s">
        <v>6</v>
      </c>
      <c r="C386" s="3" t="s">
        <v>7</v>
      </c>
      <c r="D386" s="45">
        <v>43619</v>
      </c>
      <c r="E386" s="46">
        <v>0</v>
      </c>
    </row>
    <row r="387" spans="1:5" x14ac:dyDescent="0.3">
      <c r="A387" t="s">
        <v>405</v>
      </c>
      <c r="B387" t="s">
        <v>37</v>
      </c>
      <c r="C387" s="3" t="s">
        <v>7</v>
      </c>
      <c r="D387" s="45">
        <v>43620</v>
      </c>
      <c r="E387" s="46">
        <v>45107</v>
      </c>
    </row>
    <row r="388" spans="1:5" x14ac:dyDescent="0.3">
      <c r="A388" t="s">
        <v>406</v>
      </c>
      <c r="B388" t="s">
        <v>50</v>
      </c>
      <c r="C388" s="3" t="s">
        <v>11</v>
      </c>
      <c r="D388" s="45">
        <v>43621</v>
      </c>
      <c r="E388" s="46">
        <v>44239</v>
      </c>
    </row>
    <row r="389" spans="1:5" x14ac:dyDescent="0.3">
      <c r="A389" t="s">
        <v>407</v>
      </c>
      <c r="B389" t="s">
        <v>9</v>
      </c>
      <c r="C389" s="3" t="s">
        <v>7</v>
      </c>
      <c r="D389" s="45">
        <v>43623</v>
      </c>
      <c r="E389" s="46">
        <v>0</v>
      </c>
    </row>
    <row r="390" spans="1:5" x14ac:dyDescent="0.3">
      <c r="A390" t="s">
        <v>408</v>
      </c>
      <c r="B390" t="s">
        <v>27</v>
      </c>
      <c r="C390" s="3" t="s">
        <v>11</v>
      </c>
      <c r="D390" s="45">
        <v>43626</v>
      </c>
      <c r="E390" s="46">
        <v>0</v>
      </c>
    </row>
    <row r="391" spans="1:5" x14ac:dyDescent="0.3">
      <c r="A391" t="s">
        <v>409</v>
      </c>
      <c r="B391" t="s">
        <v>24</v>
      </c>
      <c r="C391" s="3" t="s">
        <v>7</v>
      </c>
      <c r="D391" s="45">
        <v>43628</v>
      </c>
      <c r="E391" s="46">
        <v>0</v>
      </c>
    </row>
    <row r="392" spans="1:5" x14ac:dyDescent="0.3">
      <c r="A392" t="s">
        <v>410</v>
      </c>
      <c r="B392" t="s">
        <v>9</v>
      </c>
      <c r="C392" s="3" t="s">
        <v>7</v>
      </c>
      <c r="D392" s="45">
        <v>43630</v>
      </c>
      <c r="E392" s="46">
        <v>45678</v>
      </c>
    </row>
    <row r="393" spans="1:5" x14ac:dyDescent="0.3">
      <c r="A393" t="s">
        <v>411</v>
      </c>
      <c r="B393" t="s">
        <v>50</v>
      </c>
      <c r="C393" s="3" t="s">
        <v>7</v>
      </c>
      <c r="D393" s="45">
        <v>43633</v>
      </c>
      <c r="E393" s="46">
        <v>44438</v>
      </c>
    </row>
    <row r="394" spans="1:5" x14ac:dyDescent="0.3">
      <c r="A394" t="s">
        <v>412</v>
      </c>
      <c r="B394" t="s">
        <v>33</v>
      </c>
      <c r="C394" s="3" t="s">
        <v>7</v>
      </c>
      <c r="D394" s="45">
        <v>43634</v>
      </c>
      <c r="E394" s="46">
        <v>44473</v>
      </c>
    </row>
    <row r="395" spans="1:5" x14ac:dyDescent="0.3">
      <c r="A395" t="s">
        <v>413</v>
      </c>
      <c r="B395" t="s">
        <v>9</v>
      </c>
      <c r="C395" s="3" t="s">
        <v>7</v>
      </c>
      <c r="D395" s="45">
        <v>43635</v>
      </c>
      <c r="E395" s="46">
        <v>44648</v>
      </c>
    </row>
    <row r="396" spans="1:5" x14ac:dyDescent="0.3">
      <c r="A396" t="s">
        <v>414</v>
      </c>
      <c r="B396" t="s">
        <v>58</v>
      </c>
      <c r="C396" s="3" t="s">
        <v>11</v>
      </c>
      <c r="D396" s="45">
        <v>43640</v>
      </c>
      <c r="E396" s="46">
        <v>0</v>
      </c>
    </row>
    <row r="397" spans="1:5" x14ac:dyDescent="0.3">
      <c r="A397" t="s">
        <v>415</v>
      </c>
      <c r="B397" t="s">
        <v>20</v>
      </c>
      <c r="C397" s="3" t="s">
        <v>7</v>
      </c>
      <c r="D397" s="45">
        <v>43640</v>
      </c>
      <c r="E397" s="46">
        <v>44842</v>
      </c>
    </row>
    <row r="398" spans="1:5" x14ac:dyDescent="0.3">
      <c r="A398" t="s">
        <v>416</v>
      </c>
      <c r="B398" t="s">
        <v>58</v>
      </c>
      <c r="C398" s="3" t="s">
        <v>7</v>
      </c>
      <c r="D398" s="45">
        <v>43640</v>
      </c>
      <c r="E398" s="46">
        <v>0</v>
      </c>
    </row>
    <row r="399" spans="1:5" x14ac:dyDescent="0.3">
      <c r="A399" t="s">
        <v>417</v>
      </c>
      <c r="B399" t="s">
        <v>9</v>
      </c>
      <c r="C399" s="3" t="s">
        <v>7</v>
      </c>
      <c r="D399" s="45">
        <v>43640</v>
      </c>
      <c r="E399" s="46">
        <v>0</v>
      </c>
    </row>
    <row r="400" spans="1:5" x14ac:dyDescent="0.3">
      <c r="A400" t="s">
        <v>418</v>
      </c>
      <c r="B400" t="s">
        <v>24</v>
      </c>
      <c r="C400" s="3" t="s">
        <v>7</v>
      </c>
      <c r="D400" s="45">
        <v>43640</v>
      </c>
      <c r="E400" s="46">
        <v>0</v>
      </c>
    </row>
    <row r="401" spans="1:5" x14ac:dyDescent="0.3">
      <c r="A401" t="s">
        <v>419</v>
      </c>
      <c r="B401" t="s">
        <v>33</v>
      </c>
      <c r="C401" s="3" t="s">
        <v>7</v>
      </c>
      <c r="D401" s="45">
        <v>43640</v>
      </c>
      <c r="E401" s="46">
        <v>44813</v>
      </c>
    </row>
    <row r="402" spans="1:5" x14ac:dyDescent="0.3">
      <c r="A402" t="s">
        <v>420</v>
      </c>
      <c r="B402" t="s">
        <v>92</v>
      </c>
      <c r="C402" s="3" t="s">
        <v>7</v>
      </c>
      <c r="D402" s="45">
        <v>43641</v>
      </c>
      <c r="E402" s="46">
        <v>0</v>
      </c>
    </row>
    <row r="403" spans="1:5" x14ac:dyDescent="0.3">
      <c r="A403" t="s">
        <v>421</v>
      </c>
      <c r="B403" t="s">
        <v>29</v>
      </c>
      <c r="C403" s="3" t="s">
        <v>7</v>
      </c>
      <c r="D403" s="45">
        <v>43641</v>
      </c>
      <c r="E403" s="46">
        <v>0</v>
      </c>
    </row>
    <row r="404" spans="1:5" x14ac:dyDescent="0.3">
      <c r="A404" t="s">
        <v>422</v>
      </c>
      <c r="B404" t="s">
        <v>22</v>
      </c>
      <c r="C404" s="3" t="s">
        <v>7</v>
      </c>
      <c r="D404" s="45">
        <v>43642</v>
      </c>
      <c r="E404" s="46">
        <v>44441</v>
      </c>
    </row>
    <row r="405" spans="1:5" x14ac:dyDescent="0.3">
      <c r="A405" t="s">
        <v>423</v>
      </c>
      <c r="B405" t="s">
        <v>9</v>
      </c>
      <c r="C405" s="3" t="s">
        <v>11</v>
      </c>
      <c r="D405" s="45">
        <v>43644</v>
      </c>
      <c r="E405" s="46">
        <v>45940</v>
      </c>
    </row>
    <row r="406" spans="1:5" x14ac:dyDescent="0.3">
      <c r="A406" t="s">
        <v>424</v>
      </c>
      <c r="B406" t="s">
        <v>9</v>
      </c>
      <c r="C406" s="3" t="s">
        <v>7</v>
      </c>
      <c r="D406" s="45">
        <v>43648</v>
      </c>
      <c r="E406" s="46">
        <v>45136</v>
      </c>
    </row>
    <row r="407" spans="1:5" x14ac:dyDescent="0.3">
      <c r="A407" t="s">
        <v>425</v>
      </c>
      <c r="B407" t="s">
        <v>20</v>
      </c>
      <c r="C407" s="3" t="s">
        <v>11</v>
      </c>
      <c r="D407" s="45">
        <v>43648</v>
      </c>
      <c r="E407" s="46">
        <v>45464</v>
      </c>
    </row>
    <row r="408" spans="1:5" x14ac:dyDescent="0.3">
      <c r="A408" t="s">
        <v>426</v>
      </c>
      <c r="B408" t="s">
        <v>29</v>
      </c>
      <c r="C408" s="3" t="s">
        <v>7</v>
      </c>
      <c r="D408" s="45">
        <v>43651</v>
      </c>
      <c r="E408" s="46">
        <v>0</v>
      </c>
    </row>
    <row r="409" spans="1:5" x14ac:dyDescent="0.3">
      <c r="A409" t="s">
        <v>427</v>
      </c>
      <c r="B409" t="s">
        <v>33</v>
      </c>
      <c r="C409" s="3" t="s">
        <v>11</v>
      </c>
      <c r="D409" s="45">
        <v>43654</v>
      </c>
      <c r="E409" s="46">
        <v>45938</v>
      </c>
    </row>
    <row r="410" spans="1:5" x14ac:dyDescent="0.3">
      <c r="A410" t="s">
        <v>428</v>
      </c>
      <c r="B410" t="s">
        <v>22</v>
      </c>
      <c r="C410" s="3" t="s">
        <v>7</v>
      </c>
      <c r="D410" s="45">
        <v>43656</v>
      </c>
      <c r="E410" s="46">
        <v>0</v>
      </c>
    </row>
    <row r="411" spans="1:5" x14ac:dyDescent="0.3">
      <c r="A411" t="s">
        <v>429</v>
      </c>
      <c r="B411" t="s">
        <v>22</v>
      </c>
      <c r="C411" s="3" t="s">
        <v>11</v>
      </c>
      <c r="D411" s="45">
        <v>43657</v>
      </c>
      <c r="E411" s="46">
        <v>0</v>
      </c>
    </row>
    <row r="412" spans="1:5" x14ac:dyDescent="0.3">
      <c r="A412" t="s">
        <v>430</v>
      </c>
      <c r="B412" t="s">
        <v>33</v>
      </c>
      <c r="C412" s="3" t="s">
        <v>11</v>
      </c>
      <c r="D412" s="45">
        <v>43658</v>
      </c>
      <c r="E412" s="46">
        <v>44273</v>
      </c>
    </row>
    <row r="413" spans="1:5" x14ac:dyDescent="0.3">
      <c r="A413" t="s">
        <v>431</v>
      </c>
      <c r="B413" t="s">
        <v>9</v>
      </c>
      <c r="C413" s="3" t="s">
        <v>11</v>
      </c>
      <c r="D413" s="45">
        <v>43661</v>
      </c>
      <c r="E413" s="46">
        <v>44666</v>
      </c>
    </row>
    <row r="414" spans="1:5" x14ac:dyDescent="0.3">
      <c r="A414" t="s">
        <v>432</v>
      </c>
      <c r="B414" t="s">
        <v>37</v>
      </c>
      <c r="C414" s="3" t="s">
        <v>7</v>
      </c>
      <c r="D414" s="45">
        <v>43661</v>
      </c>
      <c r="E414" s="46">
        <v>44345</v>
      </c>
    </row>
    <row r="415" spans="1:5" x14ac:dyDescent="0.3">
      <c r="A415" t="s">
        <v>433</v>
      </c>
      <c r="B415" t="s">
        <v>22</v>
      </c>
      <c r="C415" s="3" t="s">
        <v>7</v>
      </c>
      <c r="D415" s="45">
        <v>43661</v>
      </c>
      <c r="E415" s="46">
        <v>45040</v>
      </c>
    </row>
    <row r="416" spans="1:5" x14ac:dyDescent="0.3">
      <c r="A416" t="s">
        <v>434</v>
      </c>
      <c r="B416" t="s">
        <v>37</v>
      </c>
      <c r="C416" s="3" t="s">
        <v>7</v>
      </c>
      <c r="D416" s="45">
        <v>43661</v>
      </c>
      <c r="E416" s="46">
        <v>44522</v>
      </c>
    </row>
    <row r="417" spans="1:5" x14ac:dyDescent="0.3">
      <c r="A417" t="s">
        <v>435</v>
      </c>
      <c r="B417" t="s">
        <v>22</v>
      </c>
      <c r="C417" s="3" t="s">
        <v>7</v>
      </c>
      <c r="D417" s="45">
        <v>43662</v>
      </c>
      <c r="E417" s="46">
        <v>44788</v>
      </c>
    </row>
    <row r="418" spans="1:5" x14ac:dyDescent="0.3">
      <c r="A418" t="s">
        <v>436</v>
      </c>
      <c r="B418" t="s">
        <v>24</v>
      </c>
      <c r="C418" s="3" t="s">
        <v>7</v>
      </c>
      <c r="D418" s="45">
        <v>43664</v>
      </c>
      <c r="E418" s="46">
        <v>45914</v>
      </c>
    </row>
    <row r="419" spans="1:5" x14ac:dyDescent="0.3">
      <c r="A419" t="s">
        <v>437</v>
      </c>
      <c r="B419" t="s">
        <v>33</v>
      </c>
      <c r="C419" s="3" t="s">
        <v>7</v>
      </c>
      <c r="D419" s="45">
        <v>43664</v>
      </c>
      <c r="E419" s="46">
        <v>0</v>
      </c>
    </row>
    <row r="420" spans="1:5" x14ac:dyDescent="0.3">
      <c r="A420" t="s">
        <v>438</v>
      </c>
      <c r="B420" t="s">
        <v>9</v>
      </c>
      <c r="C420" s="3" t="s">
        <v>7</v>
      </c>
      <c r="D420" s="45">
        <v>43665</v>
      </c>
      <c r="E420" s="46">
        <v>44459</v>
      </c>
    </row>
    <row r="421" spans="1:5" x14ac:dyDescent="0.3">
      <c r="A421" t="s">
        <v>439</v>
      </c>
      <c r="B421" t="s">
        <v>9</v>
      </c>
      <c r="C421" s="3" t="s">
        <v>7</v>
      </c>
      <c r="D421" s="45">
        <v>43668</v>
      </c>
      <c r="E421" s="46">
        <v>44701</v>
      </c>
    </row>
    <row r="422" spans="1:5" x14ac:dyDescent="0.3">
      <c r="A422" t="s">
        <v>440</v>
      </c>
      <c r="B422" t="s">
        <v>22</v>
      </c>
      <c r="C422" s="3" t="s">
        <v>7</v>
      </c>
      <c r="D422" s="45">
        <v>43668</v>
      </c>
      <c r="E422" s="46">
        <v>44758</v>
      </c>
    </row>
    <row r="423" spans="1:5" x14ac:dyDescent="0.3">
      <c r="A423" t="s">
        <v>441</v>
      </c>
      <c r="B423" t="s">
        <v>58</v>
      </c>
      <c r="C423" s="3" t="s">
        <v>7</v>
      </c>
      <c r="D423" s="45">
        <v>43670</v>
      </c>
      <c r="E423" s="46">
        <v>45107</v>
      </c>
    </row>
    <row r="424" spans="1:5" x14ac:dyDescent="0.3">
      <c r="A424" t="s">
        <v>442</v>
      </c>
      <c r="B424" t="s">
        <v>29</v>
      </c>
      <c r="C424" s="3" t="s">
        <v>7</v>
      </c>
      <c r="D424" s="45">
        <v>43671</v>
      </c>
      <c r="E424" s="46">
        <v>0</v>
      </c>
    </row>
    <row r="425" spans="1:5" x14ac:dyDescent="0.3">
      <c r="A425" t="s">
        <v>443</v>
      </c>
      <c r="B425" t="s">
        <v>50</v>
      </c>
      <c r="C425" s="3" t="s">
        <v>7</v>
      </c>
      <c r="D425" s="45">
        <v>43672</v>
      </c>
      <c r="E425" s="46">
        <v>0</v>
      </c>
    </row>
    <row r="426" spans="1:5" x14ac:dyDescent="0.3">
      <c r="A426" t="s">
        <v>444</v>
      </c>
      <c r="B426" t="s">
        <v>20</v>
      </c>
      <c r="C426" s="3" t="s">
        <v>11</v>
      </c>
      <c r="D426" s="45">
        <v>43675</v>
      </c>
      <c r="E426" s="46">
        <v>44960</v>
      </c>
    </row>
    <row r="427" spans="1:5" x14ac:dyDescent="0.3">
      <c r="A427" t="s">
        <v>445</v>
      </c>
      <c r="B427" t="s">
        <v>24</v>
      </c>
      <c r="C427" s="3" t="s">
        <v>7</v>
      </c>
      <c r="D427" s="45">
        <v>43675</v>
      </c>
      <c r="E427" s="46">
        <v>44423</v>
      </c>
    </row>
    <row r="428" spans="1:5" x14ac:dyDescent="0.3">
      <c r="A428" t="s">
        <v>446</v>
      </c>
      <c r="B428" t="s">
        <v>22</v>
      </c>
      <c r="C428" s="3" t="s">
        <v>7</v>
      </c>
      <c r="D428" s="45">
        <v>43675</v>
      </c>
      <c r="E428" s="46">
        <v>44472</v>
      </c>
    </row>
    <row r="429" spans="1:5" x14ac:dyDescent="0.3">
      <c r="A429" t="s">
        <v>447</v>
      </c>
      <c r="B429" t="s">
        <v>24</v>
      </c>
      <c r="C429" s="3" t="s">
        <v>7</v>
      </c>
      <c r="D429" s="45">
        <v>43675</v>
      </c>
      <c r="E429" s="46">
        <v>45762</v>
      </c>
    </row>
    <row r="430" spans="1:5" x14ac:dyDescent="0.3">
      <c r="A430" t="s">
        <v>448</v>
      </c>
      <c r="B430" t="s">
        <v>24</v>
      </c>
      <c r="C430" s="3" t="s">
        <v>7</v>
      </c>
      <c r="D430" s="45">
        <v>43676</v>
      </c>
      <c r="E430" s="46">
        <v>0</v>
      </c>
    </row>
    <row r="431" spans="1:5" x14ac:dyDescent="0.3">
      <c r="A431" t="s">
        <v>449</v>
      </c>
      <c r="B431" t="s">
        <v>9</v>
      </c>
      <c r="C431" s="3" t="s">
        <v>7</v>
      </c>
      <c r="D431" s="45">
        <v>43676</v>
      </c>
      <c r="E431" s="46">
        <v>0</v>
      </c>
    </row>
    <row r="432" spans="1:5" x14ac:dyDescent="0.3">
      <c r="A432" t="s">
        <v>450</v>
      </c>
      <c r="B432" t="s">
        <v>29</v>
      </c>
      <c r="C432" s="3" t="s">
        <v>7</v>
      </c>
      <c r="D432" s="45">
        <v>43677</v>
      </c>
      <c r="E432" s="46">
        <v>45667</v>
      </c>
    </row>
    <row r="433" spans="1:5" x14ac:dyDescent="0.3">
      <c r="A433" t="s">
        <v>451</v>
      </c>
      <c r="B433" t="s">
        <v>9</v>
      </c>
      <c r="C433" s="3" t="s">
        <v>7</v>
      </c>
      <c r="D433" s="45">
        <v>43679</v>
      </c>
      <c r="E433" s="46">
        <v>0</v>
      </c>
    </row>
    <row r="434" spans="1:5" x14ac:dyDescent="0.3">
      <c r="A434" t="s">
        <v>452</v>
      </c>
      <c r="B434" t="s">
        <v>20</v>
      </c>
      <c r="C434" s="3" t="s">
        <v>11</v>
      </c>
      <c r="D434" s="45">
        <v>43683</v>
      </c>
      <c r="E434" s="46">
        <v>0</v>
      </c>
    </row>
    <row r="435" spans="1:5" x14ac:dyDescent="0.3">
      <c r="A435" t="s">
        <v>453</v>
      </c>
      <c r="B435" t="s">
        <v>9</v>
      </c>
      <c r="C435" s="3" t="s">
        <v>11</v>
      </c>
      <c r="D435" s="45">
        <v>43684</v>
      </c>
      <c r="E435" s="46">
        <v>44965</v>
      </c>
    </row>
    <row r="436" spans="1:5" x14ac:dyDescent="0.3">
      <c r="A436" t="s">
        <v>454</v>
      </c>
      <c r="B436" t="s">
        <v>9</v>
      </c>
      <c r="C436" s="3" t="s">
        <v>7</v>
      </c>
      <c r="D436" s="45">
        <v>43689</v>
      </c>
      <c r="E436" s="46">
        <v>44729</v>
      </c>
    </row>
    <row r="437" spans="1:5" x14ac:dyDescent="0.3">
      <c r="A437" t="s">
        <v>455</v>
      </c>
      <c r="B437" t="s">
        <v>33</v>
      </c>
      <c r="C437" s="3" t="s">
        <v>11</v>
      </c>
      <c r="D437" s="45">
        <v>43691</v>
      </c>
      <c r="E437" s="46">
        <v>0</v>
      </c>
    </row>
    <row r="438" spans="1:5" x14ac:dyDescent="0.3">
      <c r="A438" t="s">
        <v>456</v>
      </c>
      <c r="B438" t="s">
        <v>24</v>
      </c>
      <c r="C438" s="3" t="s">
        <v>7</v>
      </c>
      <c r="D438" s="45">
        <v>43691</v>
      </c>
      <c r="E438" s="46">
        <v>45050</v>
      </c>
    </row>
    <row r="439" spans="1:5" x14ac:dyDescent="0.3">
      <c r="A439" t="s">
        <v>457</v>
      </c>
      <c r="B439" t="s">
        <v>9</v>
      </c>
      <c r="C439" s="3" t="s">
        <v>11</v>
      </c>
      <c r="D439" s="45">
        <v>43693</v>
      </c>
      <c r="E439" s="46">
        <v>44845</v>
      </c>
    </row>
    <row r="440" spans="1:5" x14ac:dyDescent="0.3">
      <c r="A440" t="s">
        <v>458</v>
      </c>
      <c r="B440" t="s">
        <v>9</v>
      </c>
      <c r="C440" s="3" t="s">
        <v>7</v>
      </c>
      <c r="D440" s="45">
        <v>43696</v>
      </c>
      <c r="E440" s="46">
        <v>44745</v>
      </c>
    </row>
    <row r="441" spans="1:5" x14ac:dyDescent="0.3">
      <c r="A441" t="s">
        <v>459</v>
      </c>
      <c r="B441" t="s">
        <v>58</v>
      </c>
      <c r="C441" s="3" t="s">
        <v>7</v>
      </c>
      <c r="D441" s="45">
        <v>43696</v>
      </c>
      <c r="E441" s="46">
        <v>0</v>
      </c>
    </row>
    <row r="442" spans="1:5" x14ac:dyDescent="0.3">
      <c r="A442" t="s">
        <v>460</v>
      </c>
      <c r="B442" t="s">
        <v>37</v>
      </c>
      <c r="C442" s="3" t="s">
        <v>7</v>
      </c>
      <c r="D442" s="45">
        <v>43696</v>
      </c>
      <c r="E442" s="46">
        <v>0</v>
      </c>
    </row>
    <row r="443" spans="1:5" x14ac:dyDescent="0.3">
      <c r="A443" t="s">
        <v>461</v>
      </c>
      <c r="B443" t="s">
        <v>9</v>
      </c>
      <c r="C443" s="3" t="s">
        <v>7</v>
      </c>
      <c r="D443" s="45">
        <v>43699</v>
      </c>
      <c r="E443" s="46">
        <v>0</v>
      </c>
    </row>
    <row r="444" spans="1:5" x14ac:dyDescent="0.3">
      <c r="A444" t="s">
        <v>462</v>
      </c>
      <c r="B444" t="s">
        <v>9</v>
      </c>
      <c r="C444" s="3" t="s">
        <v>7</v>
      </c>
      <c r="D444" s="45">
        <v>43703</v>
      </c>
      <c r="E444" s="46">
        <v>44331</v>
      </c>
    </row>
    <row r="445" spans="1:5" x14ac:dyDescent="0.3">
      <c r="A445" t="s">
        <v>463</v>
      </c>
      <c r="B445" t="s">
        <v>9</v>
      </c>
      <c r="C445" s="3" t="s">
        <v>11</v>
      </c>
      <c r="D445" s="45">
        <v>43703</v>
      </c>
      <c r="E445" s="46">
        <v>0</v>
      </c>
    </row>
    <row r="446" spans="1:5" x14ac:dyDescent="0.3">
      <c r="A446" t="s">
        <v>464</v>
      </c>
      <c r="B446" t="s">
        <v>50</v>
      </c>
      <c r="C446" s="3" t="s">
        <v>7</v>
      </c>
      <c r="D446" s="45">
        <v>43703</v>
      </c>
      <c r="E446" s="46">
        <v>44320</v>
      </c>
    </row>
    <row r="447" spans="1:5" x14ac:dyDescent="0.3">
      <c r="A447" t="s">
        <v>465</v>
      </c>
      <c r="B447" t="s">
        <v>20</v>
      </c>
      <c r="C447" s="3" t="s">
        <v>11</v>
      </c>
      <c r="D447" s="45">
        <v>43703</v>
      </c>
      <c r="E447" s="46">
        <v>45357</v>
      </c>
    </row>
    <row r="448" spans="1:5" x14ac:dyDescent="0.3">
      <c r="A448" t="s">
        <v>466</v>
      </c>
      <c r="B448" t="s">
        <v>22</v>
      </c>
      <c r="C448" s="3" t="s">
        <v>11</v>
      </c>
      <c r="D448" s="45">
        <v>43703</v>
      </c>
      <c r="E448" s="46">
        <v>0</v>
      </c>
    </row>
    <row r="449" spans="1:5" x14ac:dyDescent="0.3">
      <c r="A449" t="s">
        <v>467</v>
      </c>
      <c r="B449" t="s">
        <v>33</v>
      </c>
      <c r="C449" s="3" t="s">
        <v>11</v>
      </c>
      <c r="D449" s="45">
        <v>43703</v>
      </c>
      <c r="E449" s="46">
        <v>0</v>
      </c>
    </row>
    <row r="450" spans="1:5" x14ac:dyDescent="0.3">
      <c r="A450" t="s">
        <v>468</v>
      </c>
      <c r="B450" t="s">
        <v>29</v>
      </c>
      <c r="C450" s="3" t="s">
        <v>7</v>
      </c>
      <c r="D450" s="45">
        <v>43705</v>
      </c>
      <c r="E450" s="46">
        <v>0</v>
      </c>
    </row>
    <row r="451" spans="1:5" x14ac:dyDescent="0.3">
      <c r="A451" t="s">
        <v>469</v>
      </c>
      <c r="B451" t="s">
        <v>33</v>
      </c>
      <c r="C451" s="3" t="s">
        <v>7</v>
      </c>
      <c r="D451" s="45">
        <v>43705</v>
      </c>
      <c r="E451" s="46">
        <v>44976</v>
      </c>
    </row>
    <row r="452" spans="1:5" x14ac:dyDescent="0.3">
      <c r="A452" t="s">
        <v>470</v>
      </c>
      <c r="B452" t="s">
        <v>33</v>
      </c>
      <c r="C452" s="3" t="s">
        <v>11</v>
      </c>
      <c r="D452" s="45">
        <v>43705</v>
      </c>
      <c r="E452" s="46">
        <v>0</v>
      </c>
    </row>
    <row r="453" spans="1:5" x14ac:dyDescent="0.3">
      <c r="A453" t="s">
        <v>471</v>
      </c>
      <c r="B453" t="s">
        <v>33</v>
      </c>
      <c r="C453" s="3" t="s">
        <v>11</v>
      </c>
      <c r="D453" s="45">
        <v>43707</v>
      </c>
      <c r="E453" s="46">
        <v>45127</v>
      </c>
    </row>
    <row r="454" spans="1:5" x14ac:dyDescent="0.3">
      <c r="A454" t="s">
        <v>472</v>
      </c>
      <c r="B454" t="s">
        <v>18</v>
      </c>
      <c r="C454" s="3" t="s">
        <v>7</v>
      </c>
      <c r="D454" s="45">
        <v>43707</v>
      </c>
      <c r="E454" s="46">
        <v>45452</v>
      </c>
    </row>
    <row r="455" spans="1:5" x14ac:dyDescent="0.3">
      <c r="A455" t="s">
        <v>473</v>
      </c>
      <c r="B455" t="s">
        <v>24</v>
      </c>
      <c r="C455" s="3" t="s">
        <v>7</v>
      </c>
      <c r="D455" s="45">
        <v>43711</v>
      </c>
      <c r="E455" s="46">
        <v>44662</v>
      </c>
    </row>
    <row r="456" spans="1:5" x14ac:dyDescent="0.3">
      <c r="A456" t="s">
        <v>474</v>
      </c>
      <c r="B456" t="s">
        <v>9</v>
      </c>
      <c r="C456" s="3" t="s">
        <v>7</v>
      </c>
      <c r="D456" s="45">
        <v>43711</v>
      </c>
      <c r="E456" s="46">
        <v>44552</v>
      </c>
    </row>
    <row r="457" spans="1:5" x14ac:dyDescent="0.3">
      <c r="A457" t="s">
        <v>475</v>
      </c>
      <c r="B457" t="s">
        <v>22</v>
      </c>
      <c r="C457" s="3" t="s">
        <v>11</v>
      </c>
      <c r="D457" s="45">
        <v>43713</v>
      </c>
      <c r="E457" s="46">
        <v>45016</v>
      </c>
    </row>
    <row r="458" spans="1:5" x14ac:dyDescent="0.3">
      <c r="A458" t="s">
        <v>476</v>
      </c>
      <c r="B458" t="s">
        <v>9</v>
      </c>
      <c r="C458" s="3" t="s">
        <v>7</v>
      </c>
      <c r="D458" s="45">
        <v>43717</v>
      </c>
      <c r="E458" s="46">
        <v>0</v>
      </c>
    </row>
    <row r="459" spans="1:5" x14ac:dyDescent="0.3">
      <c r="A459" t="s">
        <v>477</v>
      </c>
      <c r="B459" t="s">
        <v>20</v>
      </c>
      <c r="C459" s="3" t="s">
        <v>11</v>
      </c>
      <c r="D459" s="45">
        <v>43720</v>
      </c>
      <c r="E459" s="46">
        <v>0</v>
      </c>
    </row>
    <row r="460" spans="1:5" x14ac:dyDescent="0.3">
      <c r="A460" t="s">
        <v>478</v>
      </c>
      <c r="B460" t="s">
        <v>29</v>
      </c>
      <c r="C460" s="3" t="s">
        <v>7</v>
      </c>
      <c r="D460" s="45">
        <v>43721</v>
      </c>
      <c r="E460" s="46">
        <v>0</v>
      </c>
    </row>
    <row r="461" spans="1:5" x14ac:dyDescent="0.3">
      <c r="A461" t="s">
        <v>479</v>
      </c>
      <c r="B461" t="s">
        <v>9</v>
      </c>
      <c r="C461" s="3" t="s">
        <v>7</v>
      </c>
      <c r="D461" s="45">
        <v>43724</v>
      </c>
      <c r="E461" s="46">
        <v>44358</v>
      </c>
    </row>
    <row r="462" spans="1:5" x14ac:dyDescent="0.3">
      <c r="A462" t="s">
        <v>480</v>
      </c>
      <c r="B462" t="s">
        <v>33</v>
      </c>
      <c r="C462" s="3" t="s">
        <v>11</v>
      </c>
      <c r="D462" s="45">
        <v>43724</v>
      </c>
      <c r="E462" s="46">
        <v>44327</v>
      </c>
    </row>
    <row r="463" spans="1:5" x14ac:dyDescent="0.3">
      <c r="A463" t="s">
        <v>481</v>
      </c>
      <c r="B463" t="s">
        <v>9</v>
      </c>
      <c r="C463" s="3" t="s">
        <v>7</v>
      </c>
      <c r="D463" s="45">
        <v>43724</v>
      </c>
      <c r="E463" s="46">
        <v>0</v>
      </c>
    </row>
    <row r="464" spans="1:5" x14ac:dyDescent="0.3">
      <c r="A464" t="s">
        <v>482</v>
      </c>
      <c r="B464" t="s">
        <v>33</v>
      </c>
      <c r="C464" s="3" t="s">
        <v>7</v>
      </c>
      <c r="D464" s="45">
        <v>43725</v>
      </c>
      <c r="E464" s="46">
        <v>0</v>
      </c>
    </row>
    <row r="465" spans="1:5" x14ac:dyDescent="0.3">
      <c r="A465" t="s">
        <v>483</v>
      </c>
      <c r="B465" t="s">
        <v>9</v>
      </c>
      <c r="C465" s="3" t="s">
        <v>11</v>
      </c>
      <c r="D465" s="45">
        <v>43725</v>
      </c>
      <c r="E465" s="46">
        <v>0</v>
      </c>
    </row>
    <row r="466" spans="1:5" x14ac:dyDescent="0.3">
      <c r="A466" t="s">
        <v>484</v>
      </c>
      <c r="B466" t="s">
        <v>9</v>
      </c>
      <c r="C466" s="3" t="s">
        <v>7</v>
      </c>
      <c r="D466" s="45">
        <v>43727</v>
      </c>
      <c r="E466" s="46">
        <v>45492</v>
      </c>
    </row>
    <row r="467" spans="1:5" x14ac:dyDescent="0.3">
      <c r="A467" t="s">
        <v>485</v>
      </c>
      <c r="B467" t="s">
        <v>9</v>
      </c>
      <c r="C467" s="3" t="s">
        <v>7</v>
      </c>
      <c r="D467" s="45">
        <v>43728</v>
      </c>
      <c r="E467" s="46">
        <v>45936</v>
      </c>
    </row>
    <row r="468" spans="1:5" x14ac:dyDescent="0.3">
      <c r="A468" t="s">
        <v>486</v>
      </c>
      <c r="B468" t="s">
        <v>27</v>
      </c>
      <c r="C468" s="3" t="s">
        <v>11</v>
      </c>
      <c r="D468" s="45">
        <v>43731</v>
      </c>
      <c r="E468" s="46">
        <v>45648</v>
      </c>
    </row>
    <row r="469" spans="1:5" x14ac:dyDescent="0.3">
      <c r="A469" t="s">
        <v>487</v>
      </c>
      <c r="B469" t="s">
        <v>37</v>
      </c>
      <c r="C469" s="3" t="s">
        <v>7</v>
      </c>
      <c r="D469" s="45">
        <v>43731</v>
      </c>
      <c r="E469" s="46">
        <v>0</v>
      </c>
    </row>
    <row r="470" spans="1:5" x14ac:dyDescent="0.3">
      <c r="A470" t="s">
        <v>488</v>
      </c>
      <c r="B470" t="s">
        <v>9</v>
      </c>
      <c r="C470" s="3" t="s">
        <v>11</v>
      </c>
      <c r="D470" s="45">
        <v>43731</v>
      </c>
      <c r="E470" s="46">
        <v>0</v>
      </c>
    </row>
    <row r="471" spans="1:5" x14ac:dyDescent="0.3">
      <c r="A471" t="s">
        <v>489</v>
      </c>
      <c r="B471" t="s">
        <v>9</v>
      </c>
      <c r="C471" s="3" t="s">
        <v>7</v>
      </c>
      <c r="D471" s="45">
        <v>43738</v>
      </c>
      <c r="E471" s="46">
        <v>0</v>
      </c>
    </row>
    <row r="472" spans="1:5" x14ac:dyDescent="0.3">
      <c r="A472" t="s">
        <v>490</v>
      </c>
      <c r="B472" t="s">
        <v>24</v>
      </c>
      <c r="C472" s="3" t="s">
        <v>11</v>
      </c>
      <c r="D472" s="45">
        <v>43738</v>
      </c>
      <c r="E472" s="46">
        <v>0</v>
      </c>
    </row>
    <row r="473" spans="1:5" x14ac:dyDescent="0.3">
      <c r="A473" t="s">
        <v>491</v>
      </c>
      <c r="B473" t="s">
        <v>18</v>
      </c>
      <c r="C473" s="3" t="s">
        <v>7</v>
      </c>
      <c r="D473" s="45">
        <v>43738</v>
      </c>
      <c r="E473" s="46">
        <v>44960</v>
      </c>
    </row>
    <row r="474" spans="1:5" x14ac:dyDescent="0.3">
      <c r="A474" t="s">
        <v>492</v>
      </c>
      <c r="B474" t="s">
        <v>50</v>
      </c>
      <c r="C474" s="3" t="s">
        <v>7</v>
      </c>
      <c r="D474" s="45">
        <v>43740</v>
      </c>
      <c r="E474" s="46">
        <v>45656</v>
      </c>
    </row>
    <row r="475" spans="1:5" x14ac:dyDescent="0.3">
      <c r="A475" t="s">
        <v>493</v>
      </c>
      <c r="B475" t="s">
        <v>9</v>
      </c>
      <c r="C475" s="3" t="s">
        <v>11</v>
      </c>
      <c r="D475" s="45">
        <v>43742</v>
      </c>
      <c r="E475" s="46">
        <v>0</v>
      </c>
    </row>
    <row r="476" spans="1:5" x14ac:dyDescent="0.3">
      <c r="A476" t="s">
        <v>494</v>
      </c>
      <c r="B476" t="s">
        <v>22</v>
      </c>
      <c r="C476" s="3" t="s">
        <v>11</v>
      </c>
      <c r="D476" s="45">
        <v>43742</v>
      </c>
      <c r="E476" s="46">
        <v>0</v>
      </c>
    </row>
    <row r="477" spans="1:5" x14ac:dyDescent="0.3">
      <c r="A477" t="s">
        <v>495</v>
      </c>
      <c r="B477" t="s">
        <v>24</v>
      </c>
      <c r="C477" s="3" t="s">
        <v>7</v>
      </c>
      <c r="D477" s="45">
        <v>43742</v>
      </c>
      <c r="E477" s="46">
        <v>0</v>
      </c>
    </row>
    <row r="478" spans="1:5" x14ac:dyDescent="0.3">
      <c r="A478" t="s">
        <v>496</v>
      </c>
      <c r="B478" t="s">
        <v>33</v>
      </c>
      <c r="C478" s="3" t="s">
        <v>7</v>
      </c>
      <c r="D478" s="45">
        <v>43745</v>
      </c>
      <c r="E478" s="46">
        <v>44451</v>
      </c>
    </row>
    <row r="479" spans="1:5" x14ac:dyDescent="0.3">
      <c r="A479" t="s">
        <v>497</v>
      </c>
      <c r="B479" t="s">
        <v>9</v>
      </c>
      <c r="C479" s="3" t="s">
        <v>11</v>
      </c>
      <c r="D479" s="45">
        <v>43745</v>
      </c>
      <c r="E479" s="46">
        <v>45219</v>
      </c>
    </row>
    <row r="480" spans="1:5" x14ac:dyDescent="0.3">
      <c r="A480" t="s">
        <v>498</v>
      </c>
      <c r="B480" t="s">
        <v>37</v>
      </c>
      <c r="C480" s="3" t="s">
        <v>11</v>
      </c>
      <c r="D480" s="45">
        <v>43745</v>
      </c>
      <c r="E480" s="46">
        <v>45124</v>
      </c>
    </row>
    <row r="481" spans="1:5" x14ac:dyDescent="0.3">
      <c r="A481" t="s">
        <v>499</v>
      </c>
      <c r="B481" t="s">
        <v>22</v>
      </c>
      <c r="C481" s="3" t="s">
        <v>11</v>
      </c>
      <c r="D481" s="45">
        <v>43745</v>
      </c>
      <c r="E481" s="46">
        <v>0</v>
      </c>
    </row>
    <row r="482" spans="1:5" x14ac:dyDescent="0.3">
      <c r="A482" t="s">
        <v>500</v>
      </c>
      <c r="B482" t="s">
        <v>9</v>
      </c>
      <c r="C482" s="3" t="s">
        <v>7</v>
      </c>
      <c r="D482" s="45">
        <v>43745</v>
      </c>
      <c r="E482" s="46">
        <v>45107</v>
      </c>
    </row>
    <row r="483" spans="1:5" x14ac:dyDescent="0.3">
      <c r="A483" t="s">
        <v>501</v>
      </c>
      <c r="B483" t="s">
        <v>9</v>
      </c>
      <c r="C483" s="3" t="s">
        <v>7</v>
      </c>
      <c r="D483" s="45">
        <v>43748</v>
      </c>
      <c r="E483" s="46">
        <v>44512</v>
      </c>
    </row>
    <row r="484" spans="1:5" x14ac:dyDescent="0.3">
      <c r="A484" t="s">
        <v>502</v>
      </c>
      <c r="B484" t="s">
        <v>33</v>
      </c>
      <c r="C484" s="3" t="s">
        <v>7</v>
      </c>
      <c r="D484" s="45">
        <v>43749</v>
      </c>
      <c r="E484" s="46">
        <v>0</v>
      </c>
    </row>
    <row r="485" spans="1:5" x14ac:dyDescent="0.3">
      <c r="A485" t="s">
        <v>503</v>
      </c>
      <c r="B485" t="s">
        <v>37</v>
      </c>
      <c r="C485" s="3" t="s">
        <v>11</v>
      </c>
      <c r="D485" s="45">
        <v>43752</v>
      </c>
      <c r="E485" s="46">
        <v>44435</v>
      </c>
    </row>
    <row r="486" spans="1:5" x14ac:dyDescent="0.3">
      <c r="A486" t="s">
        <v>504</v>
      </c>
      <c r="B486" t="s">
        <v>37</v>
      </c>
      <c r="C486" s="3" t="s">
        <v>11</v>
      </c>
      <c r="D486" s="45">
        <v>43752</v>
      </c>
      <c r="E486" s="46">
        <v>44601</v>
      </c>
    </row>
    <row r="487" spans="1:5" x14ac:dyDescent="0.3">
      <c r="A487" t="s">
        <v>505</v>
      </c>
      <c r="B487" t="s">
        <v>37</v>
      </c>
      <c r="C487" s="3" t="s">
        <v>11</v>
      </c>
      <c r="D487" s="45">
        <v>43752</v>
      </c>
      <c r="E487" s="46">
        <v>0</v>
      </c>
    </row>
    <row r="488" spans="1:5" x14ac:dyDescent="0.3">
      <c r="A488" t="s">
        <v>506</v>
      </c>
      <c r="B488" t="s">
        <v>9</v>
      </c>
      <c r="C488" s="3" t="s">
        <v>7</v>
      </c>
      <c r="D488" s="45">
        <v>43752</v>
      </c>
      <c r="E488" s="46">
        <v>0</v>
      </c>
    </row>
    <row r="489" spans="1:5" x14ac:dyDescent="0.3">
      <c r="A489" t="s">
        <v>507</v>
      </c>
      <c r="B489" t="s">
        <v>22</v>
      </c>
      <c r="C489" s="3" t="s">
        <v>11</v>
      </c>
      <c r="D489" s="45">
        <v>43752</v>
      </c>
      <c r="E489" s="46">
        <v>45713</v>
      </c>
    </row>
    <row r="490" spans="1:5" x14ac:dyDescent="0.3">
      <c r="A490" t="s">
        <v>508</v>
      </c>
      <c r="B490" t="s">
        <v>37</v>
      </c>
      <c r="C490" s="3" t="s">
        <v>7</v>
      </c>
      <c r="D490" s="45">
        <v>43754</v>
      </c>
      <c r="E490" s="46">
        <v>44927</v>
      </c>
    </row>
    <row r="491" spans="1:5" x14ac:dyDescent="0.3">
      <c r="A491" t="s">
        <v>509</v>
      </c>
      <c r="B491" t="s">
        <v>18</v>
      </c>
      <c r="C491" s="3" t="s">
        <v>11</v>
      </c>
      <c r="D491" s="45">
        <v>43755</v>
      </c>
      <c r="E491" s="46">
        <v>44790</v>
      </c>
    </row>
    <row r="492" spans="1:5" x14ac:dyDescent="0.3">
      <c r="A492" t="s">
        <v>510</v>
      </c>
      <c r="B492" t="s">
        <v>50</v>
      </c>
      <c r="C492" s="3" t="s">
        <v>7</v>
      </c>
      <c r="D492" s="45">
        <v>43756</v>
      </c>
      <c r="E492" s="46">
        <v>0</v>
      </c>
    </row>
    <row r="493" spans="1:5" x14ac:dyDescent="0.3">
      <c r="A493" t="s">
        <v>511</v>
      </c>
      <c r="B493" t="s">
        <v>33</v>
      </c>
      <c r="C493" s="3" t="s">
        <v>7</v>
      </c>
      <c r="D493" s="45">
        <v>43756</v>
      </c>
      <c r="E493" s="46">
        <v>44731</v>
      </c>
    </row>
    <row r="494" spans="1:5" x14ac:dyDescent="0.3">
      <c r="A494" t="s">
        <v>512</v>
      </c>
      <c r="B494" t="s">
        <v>37</v>
      </c>
      <c r="C494" s="3" t="s">
        <v>7</v>
      </c>
      <c r="D494" s="45">
        <v>43759</v>
      </c>
      <c r="E494" s="46">
        <v>0</v>
      </c>
    </row>
    <row r="495" spans="1:5" x14ac:dyDescent="0.3">
      <c r="A495" t="s">
        <v>513</v>
      </c>
      <c r="B495" t="s">
        <v>9</v>
      </c>
      <c r="C495" s="3" t="s">
        <v>7</v>
      </c>
      <c r="D495" s="45">
        <v>43759</v>
      </c>
      <c r="E495" s="46">
        <v>44603</v>
      </c>
    </row>
    <row r="496" spans="1:5" x14ac:dyDescent="0.3">
      <c r="A496" t="s">
        <v>514</v>
      </c>
      <c r="B496" t="s">
        <v>9</v>
      </c>
      <c r="C496" s="3" t="s">
        <v>11</v>
      </c>
      <c r="D496" s="45">
        <v>43759</v>
      </c>
      <c r="E496" s="46">
        <v>0</v>
      </c>
    </row>
    <row r="497" spans="1:5" x14ac:dyDescent="0.3">
      <c r="A497" t="s">
        <v>515</v>
      </c>
      <c r="B497" t="s">
        <v>9</v>
      </c>
      <c r="C497" s="3" t="s">
        <v>7</v>
      </c>
      <c r="D497" s="45">
        <v>43759</v>
      </c>
      <c r="E497" s="46">
        <v>44337</v>
      </c>
    </row>
    <row r="498" spans="1:5" x14ac:dyDescent="0.3">
      <c r="A498" t="s">
        <v>516</v>
      </c>
      <c r="B498" t="s">
        <v>37</v>
      </c>
      <c r="C498" s="3" t="s">
        <v>7</v>
      </c>
      <c r="D498" s="45">
        <v>43761</v>
      </c>
      <c r="E498" s="46">
        <v>0</v>
      </c>
    </row>
    <row r="499" spans="1:5" x14ac:dyDescent="0.3">
      <c r="A499" t="s">
        <v>517</v>
      </c>
      <c r="B499" t="s">
        <v>9</v>
      </c>
      <c r="C499" s="3" t="s">
        <v>7</v>
      </c>
      <c r="D499" s="45">
        <v>43762</v>
      </c>
      <c r="E499" s="46">
        <v>44641</v>
      </c>
    </row>
    <row r="500" spans="1:5" x14ac:dyDescent="0.3">
      <c r="A500" t="s">
        <v>518</v>
      </c>
      <c r="B500" t="s">
        <v>9</v>
      </c>
      <c r="C500" s="3" t="s">
        <v>7</v>
      </c>
      <c r="D500" s="45">
        <v>43762</v>
      </c>
      <c r="E500" s="46">
        <v>0</v>
      </c>
    </row>
    <row r="501" spans="1:5" x14ac:dyDescent="0.3">
      <c r="A501" t="s">
        <v>519</v>
      </c>
      <c r="B501" t="s">
        <v>9</v>
      </c>
      <c r="C501" s="3" t="s">
        <v>11</v>
      </c>
      <c r="D501" s="45">
        <v>43763</v>
      </c>
      <c r="E501" s="46">
        <v>44734</v>
      </c>
    </row>
    <row r="502" spans="1:5" x14ac:dyDescent="0.3">
      <c r="A502" t="s">
        <v>520</v>
      </c>
      <c r="B502" t="s">
        <v>37</v>
      </c>
      <c r="C502" s="3" t="s">
        <v>7</v>
      </c>
      <c r="D502" s="45">
        <v>43763</v>
      </c>
      <c r="E502" s="46">
        <v>0</v>
      </c>
    </row>
    <row r="503" spans="1:5" x14ac:dyDescent="0.3">
      <c r="A503" t="s">
        <v>521</v>
      </c>
      <c r="B503" t="s">
        <v>20</v>
      </c>
      <c r="C503" s="3" t="s">
        <v>7</v>
      </c>
      <c r="D503" s="45">
        <v>43763</v>
      </c>
      <c r="E503" s="46">
        <v>0</v>
      </c>
    </row>
    <row r="504" spans="1:5" x14ac:dyDescent="0.3">
      <c r="A504" t="s">
        <v>522</v>
      </c>
      <c r="B504" t="s">
        <v>18</v>
      </c>
      <c r="C504" s="3" t="s">
        <v>7</v>
      </c>
      <c r="D504" s="45">
        <v>43766</v>
      </c>
      <c r="E504" s="46">
        <v>45800</v>
      </c>
    </row>
    <row r="505" spans="1:5" x14ac:dyDescent="0.3">
      <c r="A505" t="s">
        <v>523</v>
      </c>
      <c r="B505" t="s">
        <v>50</v>
      </c>
      <c r="C505" s="3" t="s">
        <v>7</v>
      </c>
      <c r="D505" s="45">
        <v>43766</v>
      </c>
      <c r="E505" s="46">
        <v>0</v>
      </c>
    </row>
    <row r="506" spans="1:5" x14ac:dyDescent="0.3">
      <c r="A506" t="s">
        <v>524</v>
      </c>
      <c r="B506" t="s">
        <v>20</v>
      </c>
      <c r="C506" s="3" t="s">
        <v>11</v>
      </c>
      <c r="D506" s="45">
        <v>43768</v>
      </c>
      <c r="E506" s="46">
        <v>0</v>
      </c>
    </row>
    <row r="507" spans="1:5" x14ac:dyDescent="0.3">
      <c r="A507" t="s">
        <v>525</v>
      </c>
      <c r="B507" t="s">
        <v>9</v>
      </c>
      <c r="C507" s="3" t="s">
        <v>7</v>
      </c>
      <c r="D507" s="45">
        <v>43770</v>
      </c>
      <c r="E507" s="46">
        <v>0</v>
      </c>
    </row>
    <row r="508" spans="1:5" x14ac:dyDescent="0.3">
      <c r="A508" t="s">
        <v>526</v>
      </c>
      <c r="B508" t="s">
        <v>9</v>
      </c>
      <c r="C508" s="3" t="s">
        <v>7</v>
      </c>
      <c r="D508" s="45">
        <v>43770</v>
      </c>
      <c r="E508" s="46">
        <v>0</v>
      </c>
    </row>
    <row r="509" spans="1:5" x14ac:dyDescent="0.3">
      <c r="A509" t="s">
        <v>527</v>
      </c>
      <c r="B509" t="s">
        <v>50</v>
      </c>
      <c r="C509" s="3" t="s">
        <v>7</v>
      </c>
      <c r="D509" s="45">
        <v>43773</v>
      </c>
      <c r="E509" s="46">
        <v>44538</v>
      </c>
    </row>
    <row r="510" spans="1:5" x14ac:dyDescent="0.3">
      <c r="A510" t="s">
        <v>528</v>
      </c>
      <c r="B510" t="s">
        <v>9</v>
      </c>
      <c r="C510" s="3" t="s">
        <v>7</v>
      </c>
      <c r="D510" s="45">
        <v>43776</v>
      </c>
      <c r="E510" s="46">
        <v>45982</v>
      </c>
    </row>
    <row r="511" spans="1:5" x14ac:dyDescent="0.3">
      <c r="A511" t="s">
        <v>529</v>
      </c>
      <c r="B511" t="s">
        <v>18</v>
      </c>
      <c r="C511" s="3" t="s">
        <v>11</v>
      </c>
      <c r="D511" s="45">
        <v>43776</v>
      </c>
      <c r="E511" s="46">
        <v>45072</v>
      </c>
    </row>
    <row r="512" spans="1:5" x14ac:dyDescent="0.3">
      <c r="A512" t="s">
        <v>530</v>
      </c>
      <c r="B512" t="s">
        <v>33</v>
      </c>
      <c r="C512" s="3" t="s">
        <v>11</v>
      </c>
      <c r="D512" s="45">
        <v>43777</v>
      </c>
      <c r="E512" s="46">
        <v>44512</v>
      </c>
    </row>
    <row r="513" spans="1:5" x14ac:dyDescent="0.3">
      <c r="A513" t="s">
        <v>531</v>
      </c>
      <c r="B513" t="s">
        <v>33</v>
      </c>
      <c r="C513" s="3" t="s">
        <v>11</v>
      </c>
      <c r="D513" s="45">
        <v>43777</v>
      </c>
      <c r="E513" s="46">
        <v>0</v>
      </c>
    </row>
    <row r="514" spans="1:5" x14ac:dyDescent="0.3">
      <c r="A514" t="s">
        <v>532</v>
      </c>
      <c r="B514" t="s">
        <v>9</v>
      </c>
      <c r="C514" s="3" t="s">
        <v>7</v>
      </c>
      <c r="D514" s="45">
        <v>43780</v>
      </c>
      <c r="E514" s="46">
        <v>0</v>
      </c>
    </row>
    <row r="515" spans="1:5" x14ac:dyDescent="0.3">
      <c r="A515" t="s">
        <v>533</v>
      </c>
      <c r="B515" t="s">
        <v>9</v>
      </c>
      <c r="C515" s="3" t="s">
        <v>11</v>
      </c>
      <c r="D515" s="45">
        <v>43783</v>
      </c>
      <c r="E515" s="46">
        <v>0</v>
      </c>
    </row>
    <row r="516" spans="1:5" x14ac:dyDescent="0.3">
      <c r="A516" t="s">
        <v>534</v>
      </c>
      <c r="B516" t="s">
        <v>58</v>
      </c>
      <c r="C516" s="3" t="s">
        <v>11</v>
      </c>
      <c r="D516" s="45">
        <v>43787</v>
      </c>
      <c r="E516" s="46">
        <v>44667</v>
      </c>
    </row>
    <row r="517" spans="1:5" x14ac:dyDescent="0.3">
      <c r="A517" t="s">
        <v>535</v>
      </c>
      <c r="B517" t="s">
        <v>9</v>
      </c>
      <c r="C517" s="3" t="s">
        <v>7</v>
      </c>
      <c r="D517" s="45">
        <v>43789</v>
      </c>
      <c r="E517" s="46">
        <v>44689</v>
      </c>
    </row>
    <row r="518" spans="1:5" x14ac:dyDescent="0.3">
      <c r="A518" t="s">
        <v>536</v>
      </c>
      <c r="B518" t="s">
        <v>9</v>
      </c>
      <c r="C518" s="3" t="s">
        <v>7</v>
      </c>
      <c r="D518" s="45">
        <v>43789</v>
      </c>
      <c r="E518" s="46">
        <v>45826</v>
      </c>
    </row>
    <row r="519" spans="1:5" x14ac:dyDescent="0.3">
      <c r="A519" t="s">
        <v>537</v>
      </c>
      <c r="B519" t="s">
        <v>58</v>
      </c>
      <c r="C519" s="3" t="s">
        <v>11</v>
      </c>
      <c r="D519" s="45">
        <v>43789</v>
      </c>
      <c r="E519" s="46">
        <v>44696</v>
      </c>
    </row>
    <row r="520" spans="1:5" x14ac:dyDescent="0.3">
      <c r="A520" t="s">
        <v>538</v>
      </c>
      <c r="B520" t="s">
        <v>24</v>
      </c>
      <c r="C520" s="3" t="s">
        <v>11</v>
      </c>
      <c r="D520" s="45">
        <v>43790</v>
      </c>
      <c r="E520" s="46">
        <v>44423</v>
      </c>
    </row>
    <row r="521" spans="1:5" x14ac:dyDescent="0.3">
      <c r="A521" t="s">
        <v>539</v>
      </c>
      <c r="B521" t="s">
        <v>9</v>
      </c>
      <c r="C521" s="3" t="s">
        <v>7</v>
      </c>
      <c r="D521" s="45">
        <v>43790</v>
      </c>
      <c r="E521" s="46">
        <v>44290</v>
      </c>
    </row>
    <row r="522" spans="1:5" x14ac:dyDescent="0.3">
      <c r="A522" t="s">
        <v>540</v>
      </c>
      <c r="B522" t="s">
        <v>50</v>
      </c>
      <c r="C522" s="3" t="s">
        <v>11</v>
      </c>
      <c r="D522" s="45">
        <v>43791</v>
      </c>
      <c r="E522" s="46">
        <v>0</v>
      </c>
    </row>
    <row r="523" spans="1:5" x14ac:dyDescent="0.3">
      <c r="A523" t="s">
        <v>541</v>
      </c>
      <c r="B523" t="s">
        <v>18</v>
      </c>
      <c r="C523" s="3" t="s">
        <v>7</v>
      </c>
      <c r="D523" s="45">
        <v>43794</v>
      </c>
      <c r="E523" s="46">
        <v>0</v>
      </c>
    </row>
    <row r="524" spans="1:5" x14ac:dyDescent="0.3">
      <c r="A524" t="s">
        <v>542</v>
      </c>
      <c r="B524" t="s">
        <v>33</v>
      </c>
      <c r="C524" s="3" t="s">
        <v>11</v>
      </c>
      <c r="D524" s="45">
        <v>43794</v>
      </c>
      <c r="E524" s="46">
        <v>44279</v>
      </c>
    </row>
    <row r="525" spans="1:5" x14ac:dyDescent="0.3">
      <c r="A525" t="s">
        <v>543</v>
      </c>
      <c r="B525" t="s">
        <v>9</v>
      </c>
      <c r="C525" s="3" t="s">
        <v>7</v>
      </c>
      <c r="D525" s="45">
        <v>43794</v>
      </c>
      <c r="E525" s="46">
        <v>44933</v>
      </c>
    </row>
    <row r="526" spans="1:5" x14ac:dyDescent="0.3">
      <c r="A526" t="s">
        <v>544</v>
      </c>
      <c r="B526" t="s">
        <v>22</v>
      </c>
      <c r="C526" s="3" t="s">
        <v>7</v>
      </c>
      <c r="D526" s="45">
        <v>43794</v>
      </c>
      <c r="E526" s="46">
        <v>44547</v>
      </c>
    </row>
    <row r="527" spans="1:5" x14ac:dyDescent="0.3">
      <c r="A527" t="s">
        <v>545</v>
      </c>
      <c r="B527" t="s">
        <v>9</v>
      </c>
      <c r="C527" s="3" t="s">
        <v>7</v>
      </c>
      <c r="D527" s="45">
        <v>43796</v>
      </c>
      <c r="E527" s="46">
        <v>0</v>
      </c>
    </row>
    <row r="528" spans="1:5" x14ac:dyDescent="0.3">
      <c r="A528" t="s">
        <v>546</v>
      </c>
      <c r="B528" t="s">
        <v>20</v>
      </c>
      <c r="C528" s="3" t="s">
        <v>7</v>
      </c>
      <c r="D528" s="45">
        <v>43798</v>
      </c>
      <c r="E528" s="46">
        <v>0</v>
      </c>
    </row>
    <row r="529" spans="1:5" x14ac:dyDescent="0.3">
      <c r="A529" t="s">
        <v>547</v>
      </c>
      <c r="B529" t="s">
        <v>29</v>
      </c>
      <c r="C529" s="3" t="s">
        <v>7</v>
      </c>
      <c r="D529" s="45">
        <v>43798</v>
      </c>
      <c r="E529" s="46">
        <v>45831</v>
      </c>
    </row>
    <row r="530" spans="1:5" x14ac:dyDescent="0.3">
      <c r="A530" t="s">
        <v>548</v>
      </c>
      <c r="B530" t="s">
        <v>37</v>
      </c>
      <c r="C530" s="3" t="s">
        <v>11</v>
      </c>
      <c r="D530" s="45">
        <v>43798</v>
      </c>
      <c r="E530" s="46">
        <v>0</v>
      </c>
    </row>
    <row r="531" spans="1:5" x14ac:dyDescent="0.3">
      <c r="A531" t="s">
        <v>549</v>
      </c>
      <c r="B531" t="s">
        <v>20</v>
      </c>
      <c r="C531" s="3" t="s">
        <v>11</v>
      </c>
      <c r="D531" s="45">
        <v>43798</v>
      </c>
      <c r="E531" s="46">
        <v>45653</v>
      </c>
    </row>
    <row r="532" spans="1:5" x14ac:dyDescent="0.3">
      <c r="A532" t="s">
        <v>550</v>
      </c>
      <c r="B532" t="s">
        <v>33</v>
      </c>
      <c r="C532" s="3" t="s">
        <v>11</v>
      </c>
      <c r="D532" s="45">
        <v>43801</v>
      </c>
      <c r="E532" s="46">
        <v>44851</v>
      </c>
    </row>
    <row r="533" spans="1:5" x14ac:dyDescent="0.3">
      <c r="A533" t="s">
        <v>551</v>
      </c>
      <c r="B533" t="s">
        <v>9</v>
      </c>
      <c r="C533" s="3" t="s">
        <v>7</v>
      </c>
      <c r="D533" s="45">
        <v>43801</v>
      </c>
      <c r="E533" s="46">
        <v>0</v>
      </c>
    </row>
    <row r="534" spans="1:5" x14ac:dyDescent="0.3">
      <c r="A534" t="s">
        <v>552</v>
      </c>
      <c r="B534" t="s">
        <v>92</v>
      </c>
      <c r="C534" s="3" t="s">
        <v>7</v>
      </c>
      <c r="D534" s="45">
        <v>43801</v>
      </c>
      <c r="E534" s="46">
        <v>44592</v>
      </c>
    </row>
    <row r="535" spans="1:5" x14ac:dyDescent="0.3">
      <c r="A535" t="s">
        <v>553</v>
      </c>
      <c r="B535" t="s">
        <v>58</v>
      </c>
      <c r="C535" s="3" t="s">
        <v>7</v>
      </c>
      <c r="D535" s="45">
        <v>43803</v>
      </c>
      <c r="E535" s="46">
        <v>0</v>
      </c>
    </row>
    <row r="536" spans="1:5" x14ac:dyDescent="0.3">
      <c r="A536" t="s">
        <v>554</v>
      </c>
      <c r="B536" t="s">
        <v>58</v>
      </c>
      <c r="C536" s="3" t="s">
        <v>7</v>
      </c>
      <c r="D536" s="45">
        <v>43804</v>
      </c>
      <c r="E536" s="46">
        <v>45619</v>
      </c>
    </row>
    <row r="537" spans="1:5" x14ac:dyDescent="0.3">
      <c r="A537" t="s">
        <v>555</v>
      </c>
      <c r="B537" t="s">
        <v>33</v>
      </c>
      <c r="C537" s="3" t="s">
        <v>11</v>
      </c>
      <c r="D537" s="45">
        <v>43804</v>
      </c>
      <c r="E537" s="46">
        <v>45095</v>
      </c>
    </row>
    <row r="538" spans="1:5" x14ac:dyDescent="0.3">
      <c r="A538" t="s">
        <v>556</v>
      </c>
      <c r="B538" t="s">
        <v>9</v>
      </c>
      <c r="C538" s="3" t="s">
        <v>11</v>
      </c>
      <c r="D538" s="45">
        <v>43805</v>
      </c>
      <c r="E538" s="46">
        <v>44523</v>
      </c>
    </row>
    <row r="539" spans="1:5" x14ac:dyDescent="0.3">
      <c r="A539" t="s">
        <v>557</v>
      </c>
      <c r="B539" t="s">
        <v>37</v>
      </c>
      <c r="C539" s="3" t="s">
        <v>7</v>
      </c>
      <c r="D539" s="45">
        <v>43808</v>
      </c>
      <c r="E539" s="46">
        <v>0</v>
      </c>
    </row>
    <row r="540" spans="1:5" x14ac:dyDescent="0.3">
      <c r="A540" t="s">
        <v>558</v>
      </c>
      <c r="B540" t="s">
        <v>9</v>
      </c>
      <c r="C540" s="3" t="s">
        <v>7</v>
      </c>
      <c r="D540" s="45">
        <v>43808</v>
      </c>
      <c r="E540" s="46">
        <v>45107</v>
      </c>
    </row>
    <row r="541" spans="1:5" x14ac:dyDescent="0.3">
      <c r="A541" t="s">
        <v>559</v>
      </c>
      <c r="B541" t="s">
        <v>20</v>
      </c>
      <c r="C541" s="3" t="s">
        <v>11</v>
      </c>
      <c r="D541" s="45">
        <v>43810</v>
      </c>
      <c r="E541" s="46">
        <v>0</v>
      </c>
    </row>
    <row r="542" spans="1:5" x14ac:dyDescent="0.3">
      <c r="A542" t="s">
        <v>560</v>
      </c>
      <c r="B542" t="s">
        <v>9</v>
      </c>
      <c r="C542" s="3" t="s">
        <v>7</v>
      </c>
      <c r="D542" s="45">
        <v>43810</v>
      </c>
      <c r="E542" s="46">
        <v>0</v>
      </c>
    </row>
    <row r="543" spans="1:5" x14ac:dyDescent="0.3">
      <c r="A543" t="s">
        <v>561</v>
      </c>
      <c r="B543" t="s">
        <v>33</v>
      </c>
      <c r="C543" s="3" t="s">
        <v>7</v>
      </c>
      <c r="D543" s="45">
        <v>43810</v>
      </c>
      <c r="E543" s="46">
        <v>44672</v>
      </c>
    </row>
    <row r="544" spans="1:5" x14ac:dyDescent="0.3">
      <c r="A544" t="s">
        <v>562</v>
      </c>
      <c r="B544" t="s">
        <v>37</v>
      </c>
      <c r="C544" s="3" t="s">
        <v>7</v>
      </c>
      <c r="D544" s="45">
        <v>43815</v>
      </c>
      <c r="E544" s="46">
        <v>44649</v>
      </c>
    </row>
    <row r="545" spans="1:5" x14ac:dyDescent="0.3">
      <c r="A545" t="s">
        <v>563</v>
      </c>
      <c r="B545" t="s">
        <v>22</v>
      </c>
      <c r="C545" s="3" t="s">
        <v>7</v>
      </c>
      <c r="D545" s="45">
        <v>43815</v>
      </c>
      <c r="E545" s="46">
        <v>0</v>
      </c>
    </row>
    <row r="546" spans="1:5" x14ac:dyDescent="0.3">
      <c r="A546" t="s">
        <v>564</v>
      </c>
      <c r="B546" t="s">
        <v>9</v>
      </c>
      <c r="C546" s="3" t="s">
        <v>7</v>
      </c>
      <c r="D546" s="45">
        <v>43815</v>
      </c>
      <c r="E546" s="46">
        <v>44395</v>
      </c>
    </row>
    <row r="547" spans="1:5" x14ac:dyDescent="0.3">
      <c r="A547" t="s">
        <v>565</v>
      </c>
      <c r="B547" t="s">
        <v>9</v>
      </c>
      <c r="C547" s="3" t="s">
        <v>11</v>
      </c>
      <c r="D547" s="45">
        <v>43815</v>
      </c>
      <c r="E547" s="46">
        <v>44948</v>
      </c>
    </row>
    <row r="548" spans="1:5" x14ac:dyDescent="0.3">
      <c r="A548" t="s">
        <v>566</v>
      </c>
      <c r="B548" t="s">
        <v>29</v>
      </c>
      <c r="C548" s="3" t="s">
        <v>7</v>
      </c>
      <c r="D548" s="45">
        <v>43816</v>
      </c>
      <c r="E548" s="46">
        <v>44760</v>
      </c>
    </row>
    <row r="549" spans="1:5" x14ac:dyDescent="0.3">
      <c r="A549" t="s">
        <v>567</v>
      </c>
      <c r="B549" t="s">
        <v>33</v>
      </c>
      <c r="C549" s="3" t="s">
        <v>7</v>
      </c>
      <c r="D549" s="45">
        <v>43816</v>
      </c>
      <c r="E549" s="46">
        <v>44336</v>
      </c>
    </row>
    <row r="550" spans="1:5" x14ac:dyDescent="0.3">
      <c r="A550" t="s">
        <v>568</v>
      </c>
      <c r="B550" t="s">
        <v>22</v>
      </c>
      <c r="C550" s="3" t="s">
        <v>7</v>
      </c>
      <c r="D550" s="45">
        <v>43817</v>
      </c>
      <c r="E550" s="46">
        <v>0</v>
      </c>
    </row>
    <row r="551" spans="1:5" x14ac:dyDescent="0.3">
      <c r="A551" t="s">
        <v>569</v>
      </c>
      <c r="B551" t="s">
        <v>33</v>
      </c>
      <c r="C551" s="3" t="s">
        <v>7</v>
      </c>
      <c r="D551" s="45">
        <v>43817</v>
      </c>
      <c r="E551" s="46">
        <v>45317</v>
      </c>
    </row>
    <row r="552" spans="1:5" x14ac:dyDescent="0.3">
      <c r="A552" t="s">
        <v>570</v>
      </c>
      <c r="B552" t="s">
        <v>58</v>
      </c>
      <c r="C552" s="3" t="s">
        <v>11</v>
      </c>
      <c r="D552" s="45">
        <v>43822</v>
      </c>
      <c r="E552" s="46">
        <v>0</v>
      </c>
    </row>
    <row r="553" spans="1:5" x14ac:dyDescent="0.3">
      <c r="A553" t="s">
        <v>571</v>
      </c>
      <c r="B553" t="s">
        <v>58</v>
      </c>
      <c r="C553" s="3" t="s">
        <v>7</v>
      </c>
      <c r="D553" s="45">
        <v>43822</v>
      </c>
      <c r="E553" s="46">
        <v>0</v>
      </c>
    </row>
    <row r="554" spans="1:5" x14ac:dyDescent="0.3">
      <c r="A554" t="s">
        <v>572</v>
      </c>
      <c r="B554" t="s">
        <v>37</v>
      </c>
      <c r="C554" s="3" t="s">
        <v>7</v>
      </c>
      <c r="D554" s="45">
        <v>43822</v>
      </c>
      <c r="E554" s="46">
        <v>0</v>
      </c>
    </row>
    <row r="555" spans="1:5" x14ac:dyDescent="0.3">
      <c r="A555" t="s">
        <v>573</v>
      </c>
      <c r="B555" t="s">
        <v>37</v>
      </c>
      <c r="C555" s="3" t="s">
        <v>7</v>
      </c>
      <c r="D555" s="45">
        <v>43824</v>
      </c>
      <c r="E555" s="46">
        <v>45737</v>
      </c>
    </row>
    <row r="556" spans="1:5" x14ac:dyDescent="0.3">
      <c r="A556" t="s">
        <v>574</v>
      </c>
      <c r="B556" t="s">
        <v>24</v>
      </c>
      <c r="C556" s="3" t="s">
        <v>7</v>
      </c>
      <c r="D556" s="45">
        <v>43824</v>
      </c>
      <c r="E556" s="46">
        <v>0</v>
      </c>
    </row>
    <row r="557" spans="1:5" x14ac:dyDescent="0.3">
      <c r="A557" t="s">
        <v>575</v>
      </c>
      <c r="B557" t="s">
        <v>20</v>
      </c>
      <c r="C557" s="3" t="s">
        <v>11</v>
      </c>
      <c r="D557" s="45">
        <v>43824</v>
      </c>
      <c r="E557" s="46">
        <v>0</v>
      </c>
    </row>
    <row r="558" spans="1:5" x14ac:dyDescent="0.3">
      <c r="A558" t="s">
        <v>576</v>
      </c>
      <c r="B558" t="s">
        <v>9</v>
      </c>
      <c r="C558" s="3" t="s">
        <v>11</v>
      </c>
      <c r="D558" s="45">
        <v>43826</v>
      </c>
      <c r="E558" s="46">
        <v>0</v>
      </c>
    </row>
    <row r="559" spans="1:5" x14ac:dyDescent="0.3">
      <c r="A559" t="s">
        <v>577</v>
      </c>
      <c r="B559" t="s">
        <v>22</v>
      </c>
      <c r="C559" s="3" t="s">
        <v>11</v>
      </c>
      <c r="D559" s="45">
        <v>43829</v>
      </c>
      <c r="E559" s="46">
        <v>0</v>
      </c>
    </row>
    <row r="560" spans="1:5" x14ac:dyDescent="0.3">
      <c r="A560" t="s">
        <v>578</v>
      </c>
      <c r="B560" t="s">
        <v>20</v>
      </c>
      <c r="C560" s="3" t="s">
        <v>11</v>
      </c>
      <c r="D560" s="45">
        <v>43829</v>
      </c>
      <c r="E560" s="46">
        <v>0</v>
      </c>
    </row>
    <row r="561" spans="1:5" x14ac:dyDescent="0.3">
      <c r="A561" t="s">
        <v>579</v>
      </c>
      <c r="B561" t="s">
        <v>22</v>
      </c>
      <c r="C561" s="3" t="s">
        <v>11</v>
      </c>
      <c r="D561" s="45">
        <v>43830</v>
      </c>
      <c r="E561" s="46">
        <v>45233</v>
      </c>
    </row>
    <row r="562" spans="1:5" x14ac:dyDescent="0.3">
      <c r="A562" t="s">
        <v>580</v>
      </c>
      <c r="B562" t="s">
        <v>33</v>
      </c>
      <c r="C562" s="3" t="s">
        <v>11</v>
      </c>
      <c r="D562" s="45">
        <v>43832</v>
      </c>
      <c r="E562" s="46">
        <v>44362</v>
      </c>
    </row>
    <row r="563" spans="1:5" x14ac:dyDescent="0.3">
      <c r="A563" t="s">
        <v>581</v>
      </c>
      <c r="B563" t="s">
        <v>33</v>
      </c>
      <c r="C563" s="3" t="s">
        <v>7</v>
      </c>
      <c r="D563" s="45">
        <v>43832</v>
      </c>
      <c r="E563" s="46">
        <v>44372</v>
      </c>
    </row>
    <row r="564" spans="1:5" x14ac:dyDescent="0.3">
      <c r="A564" t="s">
        <v>582</v>
      </c>
      <c r="B564" t="s">
        <v>37</v>
      </c>
      <c r="C564" s="3" t="s">
        <v>11</v>
      </c>
      <c r="D564" s="45">
        <v>43836</v>
      </c>
      <c r="E564" s="46">
        <v>0</v>
      </c>
    </row>
    <row r="565" spans="1:5" x14ac:dyDescent="0.3">
      <c r="A565" t="s">
        <v>583</v>
      </c>
      <c r="B565" t="s">
        <v>33</v>
      </c>
      <c r="C565" s="3" t="s">
        <v>7</v>
      </c>
      <c r="D565" s="45">
        <v>43836</v>
      </c>
      <c r="E565" s="46">
        <v>0</v>
      </c>
    </row>
    <row r="566" spans="1:5" x14ac:dyDescent="0.3">
      <c r="A566" t="s">
        <v>584</v>
      </c>
      <c r="B566" t="s">
        <v>9</v>
      </c>
      <c r="C566" s="3" t="s">
        <v>7</v>
      </c>
      <c r="D566" s="45">
        <v>43836</v>
      </c>
      <c r="E566" s="46">
        <v>44402</v>
      </c>
    </row>
    <row r="567" spans="1:5" x14ac:dyDescent="0.3">
      <c r="A567" t="s">
        <v>585</v>
      </c>
      <c r="B567" t="s">
        <v>9</v>
      </c>
      <c r="C567" s="3" t="s">
        <v>11</v>
      </c>
      <c r="D567" s="45">
        <v>43836</v>
      </c>
      <c r="E567" s="46">
        <v>0</v>
      </c>
    </row>
    <row r="568" spans="1:5" x14ac:dyDescent="0.3">
      <c r="A568" t="s">
        <v>586</v>
      </c>
      <c r="B568" t="s">
        <v>33</v>
      </c>
      <c r="C568" s="3" t="s">
        <v>7</v>
      </c>
      <c r="D568" s="45">
        <v>43837</v>
      </c>
      <c r="E568" s="46">
        <v>44694</v>
      </c>
    </row>
    <row r="569" spans="1:5" x14ac:dyDescent="0.3">
      <c r="A569" t="s">
        <v>587</v>
      </c>
      <c r="B569" t="s">
        <v>9</v>
      </c>
      <c r="C569" s="3" t="s">
        <v>7</v>
      </c>
      <c r="D569" s="45">
        <v>43837</v>
      </c>
      <c r="E569" s="46">
        <v>45682</v>
      </c>
    </row>
    <row r="570" spans="1:5" x14ac:dyDescent="0.3">
      <c r="A570" t="s">
        <v>588</v>
      </c>
      <c r="B570" t="s">
        <v>9</v>
      </c>
      <c r="C570" s="3" t="s">
        <v>11</v>
      </c>
      <c r="D570" s="45">
        <v>43838</v>
      </c>
      <c r="E570" s="46">
        <v>44423</v>
      </c>
    </row>
    <row r="571" spans="1:5" x14ac:dyDescent="0.3">
      <c r="A571" t="s">
        <v>589</v>
      </c>
      <c r="B571" t="s">
        <v>9</v>
      </c>
      <c r="C571" s="3" t="s">
        <v>7</v>
      </c>
      <c r="D571" s="45">
        <v>43839</v>
      </c>
      <c r="E571" s="46">
        <v>0</v>
      </c>
    </row>
    <row r="572" spans="1:5" x14ac:dyDescent="0.3">
      <c r="A572" t="s">
        <v>590</v>
      </c>
      <c r="B572" t="s">
        <v>9</v>
      </c>
      <c r="C572" s="3" t="s">
        <v>11</v>
      </c>
      <c r="D572" s="45">
        <v>43839</v>
      </c>
      <c r="E572" s="46">
        <v>0</v>
      </c>
    </row>
    <row r="573" spans="1:5" x14ac:dyDescent="0.3">
      <c r="A573" t="s">
        <v>591</v>
      </c>
      <c r="B573" t="s">
        <v>9</v>
      </c>
      <c r="C573" s="3" t="s">
        <v>7</v>
      </c>
      <c r="D573" s="45">
        <v>43840</v>
      </c>
      <c r="E573" s="46">
        <v>44295</v>
      </c>
    </row>
    <row r="574" spans="1:5" x14ac:dyDescent="0.3">
      <c r="A574" t="s">
        <v>592</v>
      </c>
      <c r="B574" t="s">
        <v>9</v>
      </c>
      <c r="C574" s="3" t="s">
        <v>7</v>
      </c>
      <c r="D574" s="45">
        <v>43843</v>
      </c>
      <c r="E574" s="46">
        <v>45858</v>
      </c>
    </row>
    <row r="575" spans="1:5" x14ac:dyDescent="0.3">
      <c r="A575" t="s">
        <v>593</v>
      </c>
      <c r="B575" t="s">
        <v>9</v>
      </c>
      <c r="C575" s="3" t="s">
        <v>11</v>
      </c>
      <c r="D575" s="45">
        <v>43843</v>
      </c>
      <c r="E575" s="46">
        <v>44283</v>
      </c>
    </row>
    <row r="576" spans="1:5" x14ac:dyDescent="0.3">
      <c r="A576" t="s">
        <v>594</v>
      </c>
      <c r="B576" t="s">
        <v>24</v>
      </c>
      <c r="C576" s="3" t="s">
        <v>7</v>
      </c>
      <c r="D576" s="45">
        <v>43843</v>
      </c>
      <c r="E576" s="46">
        <v>0</v>
      </c>
    </row>
    <row r="577" spans="1:5" x14ac:dyDescent="0.3">
      <c r="A577" t="s">
        <v>595</v>
      </c>
      <c r="B577" t="s">
        <v>9</v>
      </c>
      <c r="C577" s="3" t="s">
        <v>7</v>
      </c>
      <c r="D577" s="45">
        <v>43845</v>
      </c>
      <c r="E577" s="46">
        <v>44421</v>
      </c>
    </row>
    <row r="578" spans="1:5" x14ac:dyDescent="0.3">
      <c r="A578" t="s">
        <v>596</v>
      </c>
      <c r="B578" t="s">
        <v>33</v>
      </c>
      <c r="C578" s="3" t="s">
        <v>7</v>
      </c>
      <c r="D578" s="45">
        <v>43845</v>
      </c>
      <c r="E578" s="46">
        <v>0</v>
      </c>
    </row>
    <row r="579" spans="1:5" x14ac:dyDescent="0.3">
      <c r="A579" t="s">
        <v>597</v>
      </c>
      <c r="B579" t="s">
        <v>9</v>
      </c>
      <c r="C579" s="3" t="s">
        <v>7</v>
      </c>
      <c r="D579" s="45">
        <v>43846</v>
      </c>
      <c r="E579" s="46">
        <v>44597</v>
      </c>
    </row>
    <row r="580" spans="1:5" x14ac:dyDescent="0.3">
      <c r="A580" t="s">
        <v>598</v>
      </c>
      <c r="B580" t="s">
        <v>9</v>
      </c>
      <c r="C580" s="3" t="s">
        <v>7</v>
      </c>
      <c r="D580" s="45">
        <v>43846</v>
      </c>
      <c r="E580" s="46">
        <v>0</v>
      </c>
    </row>
    <row r="581" spans="1:5" x14ac:dyDescent="0.3">
      <c r="A581" t="s">
        <v>599</v>
      </c>
      <c r="B581" t="s">
        <v>29</v>
      </c>
      <c r="C581" s="3" t="s">
        <v>7</v>
      </c>
      <c r="D581" s="45">
        <v>43850</v>
      </c>
      <c r="E581" s="46">
        <v>44351</v>
      </c>
    </row>
    <row r="582" spans="1:5" x14ac:dyDescent="0.3">
      <c r="A582" t="s">
        <v>600</v>
      </c>
      <c r="B582" t="s">
        <v>9</v>
      </c>
      <c r="C582" s="3" t="s">
        <v>7</v>
      </c>
      <c r="D582" s="45">
        <v>43850</v>
      </c>
      <c r="E582" s="46">
        <v>0</v>
      </c>
    </row>
    <row r="583" spans="1:5" x14ac:dyDescent="0.3">
      <c r="A583" t="s">
        <v>601</v>
      </c>
      <c r="B583" t="s">
        <v>37</v>
      </c>
      <c r="C583" s="3" t="s">
        <v>7</v>
      </c>
      <c r="D583" s="45">
        <v>43850</v>
      </c>
      <c r="E583" s="46">
        <v>0</v>
      </c>
    </row>
    <row r="584" spans="1:5" x14ac:dyDescent="0.3">
      <c r="A584" t="s">
        <v>602</v>
      </c>
      <c r="B584" t="s">
        <v>9</v>
      </c>
      <c r="C584" s="3" t="s">
        <v>11</v>
      </c>
      <c r="D584" s="45">
        <v>43850</v>
      </c>
      <c r="E584" s="46">
        <v>45021</v>
      </c>
    </row>
    <row r="585" spans="1:5" x14ac:dyDescent="0.3">
      <c r="A585" t="s">
        <v>603</v>
      </c>
      <c r="B585" t="s">
        <v>22</v>
      </c>
      <c r="C585" s="3" t="s">
        <v>11</v>
      </c>
      <c r="D585" s="45">
        <v>43850</v>
      </c>
      <c r="E585" s="46">
        <v>0</v>
      </c>
    </row>
    <row r="586" spans="1:5" x14ac:dyDescent="0.3">
      <c r="A586" t="s">
        <v>604</v>
      </c>
      <c r="B586" t="s">
        <v>9</v>
      </c>
      <c r="C586" s="3" t="s">
        <v>11</v>
      </c>
      <c r="D586" s="45">
        <v>43851</v>
      </c>
      <c r="E586" s="46">
        <v>45220</v>
      </c>
    </row>
    <row r="587" spans="1:5" x14ac:dyDescent="0.3">
      <c r="A587" t="s">
        <v>605</v>
      </c>
      <c r="B587" t="s">
        <v>92</v>
      </c>
      <c r="C587" s="3" t="s">
        <v>7</v>
      </c>
      <c r="D587" s="45">
        <v>43851</v>
      </c>
      <c r="E587" s="46">
        <v>0</v>
      </c>
    </row>
    <row r="588" spans="1:5" x14ac:dyDescent="0.3">
      <c r="A588" t="s">
        <v>606</v>
      </c>
      <c r="B588" t="s">
        <v>24</v>
      </c>
      <c r="C588" s="3" t="s">
        <v>7</v>
      </c>
      <c r="D588" s="45">
        <v>43851</v>
      </c>
      <c r="E588" s="46">
        <v>0</v>
      </c>
    </row>
    <row r="589" spans="1:5" x14ac:dyDescent="0.3">
      <c r="A589" t="s">
        <v>607</v>
      </c>
      <c r="B589" t="s">
        <v>29</v>
      </c>
      <c r="C589" s="3" t="s">
        <v>7</v>
      </c>
      <c r="D589" s="45">
        <v>43851</v>
      </c>
      <c r="E589" s="46">
        <v>0</v>
      </c>
    </row>
    <row r="590" spans="1:5" x14ac:dyDescent="0.3">
      <c r="A590" t="s">
        <v>608</v>
      </c>
      <c r="B590" t="s">
        <v>29</v>
      </c>
      <c r="C590" s="3" t="s">
        <v>7</v>
      </c>
      <c r="D590" s="45">
        <v>43851</v>
      </c>
      <c r="E590" s="46">
        <v>0</v>
      </c>
    </row>
    <row r="591" spans="1:5" x14ac:dyDescent="0.3">
      <c r="A591" t="s">
        <v>609</v>
      </c>
      <c r="B591" t="s">
        <v>22</v>
      </c>
      <c r="C591" s="3" t="s">
        <v>11</v>
      </c>
      <c r="D591" s="45">
        <v>43857</v>
      </c>
      <c r="E591" s="46">
        <v>0</v>
      </c>
    </row>
    <row r="592" spans="1:5" x14ac:dyDescent="0.3">
      <c r="A592" t="s">
        <v>610</v>
      </c>
      <c r="B592" t="s">
        <v>50</v>
      </c>
      <c r="C592" s="3" t="s">
        <v>11</v>
      </c>
      <c r="D592" s="45">
        <v>43857</v>
      </c>
      <c r="E592" s="46">
        <v>44341</v>
      </c>
    </row>
    <row r="593" spans="1:5" x14ac:dyDescent="0.3">
      <c r="A593" t="s">
        <v>611</v>
      </c>
      <c r="B593" t="s">
        <v>9</v>
      </c>
      <c r="C593" s="3" t="s">
        <v>11</v>
      </c>
      <c r="D593" s="45">
        <v>43857</v>
      </c>
      <c r="E593" s="46">
        <v>44290</v>
      </c>
    </row>
    <row r="594" spans="1:5" x14ac:dyDescent="0.3">
      <c r="A594" t="s">
        <v>612</v>
      </c>
      <c r="B594" t="s">
        <v>9</v>
      </c>
      <c r="C594" s="3" t="s">
        <v>7</v>
      </c>
      <c r="D594" s="45">
        <v>43857</v>
      </c>
      <c r="E594" s="46">
        <v>0</v>
      </c>
    </row>
    <row r="595" spans="1:5" x14ac:dyDescent="0.3">
      <c r="A595" t="s">
        <v>613</v>
      </c>
      <c r="B595" t="s">
        <v>33</v>
      </c>
      <c r="C595" s="3" t="s">
        <v>11</v>
      </c>
      <c r="D595" s="45">
        <v>43857</v>
      </c>
      <c r="E595" s="46">
        <v>44502</v>
      </c>
    </row>
    <row r="596" spans="1:5" x14ac:dyDescent="0.3">
      <c r="A596" t="s">
        <v>614</v>
      </c>
      <c r="B596" t="s">
        <v>50</v>
      </c>
      <c r="C596" s="3" t="s">
        <v>7</v>
      </c>
      <c r="D596" s="45">
        <v>43857</v>
      </c>
      <c r="E596" s="46">
        <v>0</v>
      </c>
    </row>
    <row r="597" spans="1:5" x14ac:dyDescent="0.3">
      <c r="A597" t="s">
        <v>615</v>
      </c>
      <c r="B597" t="s">
        <v>33</v>
      </c>
      <c r="C597" s="3" t="s">
        <v>7</v>
      </c>
      <c r="D597" s="45">
        <v>43859</v>
      </c>
      <c r="E597" s="46">
        <v>44626</v>
      </c>
    </row>
    <row r="598" spans="1:5" x14ac:dyDescent="0.3">
      <c r="A598" t="s">
        <v>616</v>
      </c>
      <c r="B598" t="s">
        <v>33</v>
      </c>
      <c r="C598" s="3" t="s">
        <v>7</v>
      </c>
      <c r="D598" s="45">
        <v>43859</v>
      </c>
      <c r="E598" s="46">
        <v>0</v>
      </c>
    </row>
    <row r="599" spans="1:5" x14ac:dyDescent="0.3">
      <c r="A599" t="s">
        <v>617</v>
      </c>
      <c r="B599" t="s">
        <v>37</v>
      </c>
      <c r="C599" s="3" t="s">
        <v>11</v>
      </c>
      <c r="D599" s="45">
        <v>43860</v>
      </c>
      <c r="E599" s="46">
        <v>0</v>
      </c>
    </row>
    <row r="600" spans="1:5" x14ac:dyDescent="0.3">
      <c r="A600" t="s">
        <v>618</v>
      </c>
      <c r="B600" t="s">
        <v>33</v>
      </c>
      <c r="C600" s="3" t="s">
        <v>11</v>
      </c>
      <c r="D600" s="45">
        <v>43864</v>
      </c>
      <c r="E600" s="46">
        <v>45297</v>
      </c>
    </row>
    <row r="601" spans="1:5" x14ac:dyDescent="0.3">
      <c r="A601" t="s">
        <v>619</v>
      </c>
      <c r="B601" t="s">
        <v>22</v>
      </c>
      <c r="C601" s="3" t="s">
        <v>11</v>
      </c>
      <c r="D601" s="45">
        <v>43864</v>
      </c>
      <c r="E601" s="46">
        <v>45296</v>
      </c>
    </row>
    <row r="602" spans="1:5" x14ac:dyDescent="0.3">
      <c r="A602" t="s">
        <v>620</v>
      </c>
      <c r="B602" t="s">
        <v>29</v>
      </c>
      <c r="C602" s="3" t="s">
        <v>7</v>
      </c>
      <c r="D602" s="45">
        <v>43864</v>
      </c>
      <c r="E602" s="46">
        <v>44929</v>
      </c>
    </row>
    <row r="603" spans="1:5" x14ac:dyDescent="0.3">
      <c r="A603" t="s">
        <v>621</v>
      </c>
      <c r="B603" t="s">
        <v>20</v>
      </c>
      <c r="C603" s="3" t="s">
        <v>11</v>
      </c>
      <c r="D603" s="45">
        <v>43867</v>
      </c>
      <c r="E603" s="46">
        <v>0</v>
      </c>
    </row>
    <row r="604" spans="1:5" x14ac:dyDescent="0.3">
      <c r="A604" t="s">
        <v>622</v>
      </c>
      <c r="B604" t="s">
        <v>22</v>
      </c>
      <c r="C604" s="3" t="s">
        <v>11</v>
      </c>
      <c r="D604" s="45">
        <v>43868</v>
      </c>
      <c r="E604" s="46">
        <v>44907</v>
      </c>
    </row>
    <row r="605" spans="1:5" x14ac:dyDescent="0.3">
      <c r="A605" t="s">
        <v>623</v>
      </c>
      <c r="B605" t="s">
        <v>9</v>
      </c>
      <c r="C605" s="3" t="s">
        <v>7</v>
      </c>
      <c r="D605" s="45">
        <v>43871</v>
      </c>
      <c r="E605" s="46">
        <v>44492</v>
      </c>
    </row>
    <row r="606" spans="1:5" x14ac:dyDescent="0.3">
      <c r="A606" t="s">
        <v>624</v>
      </c>
      <c r="B606" t="s">
        <v>9</v>
      </c>
      <c r="C606" s="3" t="s">
        <v>7</v>
      </c>
      <c r="D606" s="45">
        <v>43871</v>
      </c>
      <c r="E606" s="46">
        <v>0</v>
      </c>
    </row>
    <row r="607" spans="1:5" x14ac:dyDescent="0.3">
      <c r="A607" t="s">
        <v>625</v>
      </c>
      <c r="B607" t="s">
        <v>37</v>
      </c>
      <c r="C607" s="3" t="s">
        <v>7</v>
      </c>
      <c r="D607" s="45">
        <v>43871</v>
      </c>
      <c r="E607" s="46">
        <v>44547</v>
      </c>
    </row>
    <row r="608" spans="1:5" x14ac:dyDescent="0.3">
      <c r="A608" t="s">
        <v>626</v>
      </c>
      <c r="B608" t="s">
        <v>37</v>
      </c>
      <c r="C608" s="3" t="s">
        <v>11</v>
      </c>
      <c r="D608" s="45">
        <v>43872</v>
      </c>
      <c r="E608" s="46">
        <v>45604</v>
      </c>
    </row>
    <row r="609" spans="1:5" x14ac:dyDescent="0.3">
      <c r="A609" t="s">
        <v>627</v>
      </c>
      <c r="B609" t="s">
        <v>9</v>
      </c>
      <c r="C609" s="3" t="s">
        <v>7</v>
      </c>
      <c r="D609" s="45">
        <v>43872</v>
      </c>
      <c r="E609" s="46">
        <v>44397</v>
      </c>
    </row>
    <row r="610" spans="1:5" x14ac:dyDescent="0.3">
      <c r="A610" t="s">
        <v>628</v>
      </c>
      <c r="B610" t="s">
        <v>50</v>
      </c>
      <c r="C610" s="3" t="s">
        <v>7</v>
      </c>
      <c r="D610" s="45">
        <v>43873</v>
      </c>
      <c r="E610" s="46">
        <v>44676</v>
      </c>
    </row>
    <row r="611" spans="1:5" x14ac:dyDescent="0.3">
      <c r="A611" t="s">
        <v>629</v>
      </c>
      <c r="B611" t="s">
        <v>9</v>
      </c>
      <c r="C611" s="3" t="s">
        <v>7</v>
      </c>
      <c r="D611" s="45">
        <v>43874</v>
      </c>
      <c r="E611" s="46">
        <v>44573</v>
      </c>
    </row>
    <row r="612" spans="1:5" x14ac:dyDescent="0.3">
      <c r="A612" t="s">
        <v>630</v>
      </c>
      <c r="B612" t="s">
        <v>9</v>
      </c>
      <c r="C612" s="3" t="s">
        <v>7</v>
      </c>
      <c r="D612" s="45">
        <v>43875</v>
      </c>
      <c r="E612" s="46">
        <v>0</v>
      </c>
    </row>
    <row r="613" spans="1:5" x14ac:dyDescent="0.3">
      <c r="A613" t="s">
        <v>631</v>
      </c>
      <c r="B613" t="s">
        <v>37</v>
      </c>
      <c r="C613" s="3" t="s">
        <v>7</v>
      </c>
      <c r="D613" s="45">
        <v>43878</v>
      </c>
      <c r="E613" s="46">
        <v>44512</v>
      </c>
    </row>
    <row r="614" spans="1:5" x14ac:dyDescent="0.3">
      <c r="A614" t="s">
        <v>632</v>
      </c>
      <c r="B614" t="s">
        <v>33</v>
      </c>
      <c r="C614" s="3" t="s">
        <v>11</v>
      </c>
      <c r="D614" s="45">
        <v>43879</v>
      </c>
      <c r="E614" s="46">
        <v>0</v>
      </c>
    </row>
    <row r="615" spans="1:5" x14ac:dyDescent="0.3">
      <c r="A615" t="s">
        <v>633</v>
      </c>
      <c r="B615" t="s">
        <v>24</v>
      </c>
      <c r="C615" s="3" t="s">
        <v>7</v>
      </c>
      <c r="D615" s="45">
        <v>43881</v>
      </c>
      <c r="E615" s="46">
        <v>44449</v>
      </c>
    </row>
    <row r="616" spans="1:5" x14ac:dyDescent="0.3">
      <c r="A616" t="s">
        <v>634</v>
      </c>
      <c r="B616" t="s">
        <v>37</v>
      </c>
      <c r="C616" s="3" t="s">
        <v>11</v>
      </c>
      <c r="D616" s="45">
        <v>43882</v>
      </c>
      <c r="E616" s="46">
        <v>0</v>
      </c>
    </row>
    <row r="617" spans="1:5" x14ac:dyDescent="0.3">
      <c r="A617" t="s">
        <v>635</v>
      </c>
      <c r="B617" t="s">
        <v>9</v>
      </c>
      <c r="C617" s="3" t="s">
        <v>11</v>
      </c>
      <c r="D617" s="45">
        <v>43885</v>
      </c>
      <c r="E617" s="46">
        <v>44459</v>
      </c>
    </row>
    <row r="618" spans="1:5" x14ac:dyDescent="0.3">
      <c r="A618" t="s">
        <v>636</v>
      </c>
      <c r="B618" t="s">
        <v>9</v>
      </c>
      <c r="C618" s="3" t="s">
        <v>7</v>
      </c>
      <c r="D618" s="45">
        <v>43885</v>
      </c>
      <c r="E618" s="46">
        <v>44293</v>
      </c>
    </row>
    <row r="619" spans="1:5" x14ac:dyDescent="0.3">
      <c r="A619" t="s">
        <v>637</v>
      </c>
      <c r="B619" t="s">
        <v>24</v>
      </c>
      <c r="C619" s="3" t="s">
        <v>11</v>
      </c>
      <c r="D619" s="45">
        <v>43885</v>
      </c>
      <c r="E619" s="46">
        <v>44705</v>
      </c>
    </row>
    <row r="620" spans="1:5" x14ac:dyDescent="0.3">
      <c r="A620" t="s">
        <v>638</v>
      </c>
      <c r="B620" t="s">
        <v>50</v>
      </c>
      <c r="C620" s="3" t="s">
        <v>7</v>
      </c>
      <c r="D620" s="45">
        <v>43886</v>
      </c>
      <c r="E620" s="46">
        <v>44453</v>
      </c>
    </row>
    <row r="621" spans="1:5" x14ac:dyDescent="0.3">
      <c r="A621" t="s">
        <v>639</v>
      </c>
      <c r="B621" t="s">
        <v>9</v>
      </c>
      <c r="C621" s="3" t="s">
        <v>7</v>
      </c>
      <c r="D621" s="45">
        <v>43886</v>
      </c>
      <c r="E621" s="46">
        <v>0</v>
      </c>
    </row>
    <row r="622" spans="1:5" x14ac:dyDescent="0.3">
      <c r="A622" t="s">
        <v>640</v>
      </c>
      <c r="B622" t="s">
        <v>9</v>
      </c>
      <c r="C622" s="3" t="s">
        <v>7</v>
      </c>
      <c r="D622" s="45">
        <v>43886</v>
      </c>
      <c r="E622" s="46">
        <v>0</v>
      </c>
    </row>
    <row r="623" spans="1:5" x14ac:dyDescent="0.3">
      <c r="A623" t="s">
        <v>641</v>
      </c>
      <c r="B623" t="s">
        <v>37</v>
      </c>
      <c r="C623" s="3" t="s">
        <v>11</v>
      </c>
      <c r="D623" s="45">
        <v>43886</v>
      </c>
      <c r="E623" s="46">
        <v>0</v>
      </c>
    </row>
    <row r="624" spans="1:5" x14ac:dyDescent="0.3">
      <c r="A624" t="s">
        <v>642</v>
      </c>
      <c r="B624" t="s">
        <v>9</v>
      </c>
      <c r="C624" s="3" t="s">
        <v>7</v>
      </c>
      <c r="D624" s="45">
        <v>43887</v>
      </c>
      <c r="E624" s="46">
        <v>0</v>
      </c>
    </row>
    <row r="625" spans="1:5" x14ac:dyDescent="0.3">
      <c r="A625" t="s">
        <v>643</v>
      </c>
      <c r="B625" t="s">
        <v>20</v>
      </c>
      <c r="C625" s="3" t="s">
        <v>7</v>
      </c>
      <c r="D625" s="45">
        <v>43888</v>
      </c>
      <c r="E625" s="46">
        <v>0</v>
      </c>
    </row>
    <row r="626" spans="1:5" x14ac:dyDescent="0.3">
      <c r="A626" t="s">
        <v>644</v>
      </c>
      <c r="B626" t="s">
        <v>9</v>
      </c>
      <c r="C626" s="3" t="s">
        <v>11</v>
      </c>
      <c r="D626" s="45">
        <v>43892</v>
      </c>
      <c r="E626" s="46">
        <v>0</v>
      </c>
    </row>
    <row r="627" spans="1:5" x14ac:dyDescent="0.3">
      <c r="A627" t="s">
        <v>645</v>
      </c>
      <c r="B627" t="s">
        <v>9</v>
      </c>
      <c r="C627" s="3" t="s">
        <v>7</v>
      </c>
      <c r="D627" s="45">
        <v>43892</v>
      </c>
      <c r="E627" s="46">
        <v>0</v>
      </c>
    </row>
    <row r="628" spans="1:5" x14ac:dyDescent="0.3">
      <c r="A628" t="s">
        <v>646</v>
      </c>
      <c r="B628" t="s">
        <v>33</v>
      </c>
      <c r="C628" s="3" t="s">
        <v>11</v>
      </c>
      <c r="D628" s="45">
        <v>43892</v>
      </c>
      <c r="E628" s="46">
        <v>0</v>
      </c>
    </row>
    <row r="629" spans="1:5" x14ac:dyDescent="0.3">
      <c r="A629" t="s">
        <v>647</v>
      </c>
      <c r="B629" t="s">
        <v>33</v>
      </c>
      <c r="C629" s="3" t="s">
        <v>11</v>
      </c>
      <c r="D629" s="45">
        <v>43892</v>
      </c>
      <c r="E629" s="46">
        <v>45163</v>
      </c>
    </row>
    <row r="630" spans="1:5" x14ac:dyDescent="0.3">
      <c r="A630" t="s">
        <v>648</v>
      </c>
      <c r="B630" t="s">
        <v>33</v>
      </c>
      <c r="C630" s="3" t="s">
        <v>11</v>
      </c>
      <c r="D630" s="45">
        <v>43892</v>
      </c>
      <c r="E630" s="46">
        <v>45172</v>
      </c>
    </row>
    <row r="631" spans="1:5" x14ac:dyDescent="0.3">
      <c r="A631" t="s">
        <v>649</v>
      </c>
      <c r="B631" t="s">
        <v>9</v>
      </c>
      <c r="C631" s="3" t="s">
        <v>7</v>
      </c>
      <c r="D631" s="45">
        <v>43896</v>
      </c>
      <c r="E631" s="46">
        <v>44340</v>
      </c>
    </row>
    <row r="632" spans="1:5" x14ac:dyDescent="0.3">
      <c r="A632" t="s">
        <v>650</v>
      </c>
      <c r="B632" t="s">
        <v>24</v>
      </c>
      <c r="C632" s="3" t="s">
        <v>11</v>
      </c>
      <c r="D632" s="45">
        <v>43899</v>
      </c>
      <c r="E632" s="46">
        <v>44841</v>
      </c>
    </row>
    <row r="633" spans="1:5" x14ac:dyDescent="0.3">
      <c r="A633" t="s">
        <v>651</v>
      </c>
      <c r="B633" t="s">
        <v>24</v>
      </c>
      <c r="C633" s="3" t="s">
        <v>7</v>
      </c>
      <c r="D633" s="45">
        <v>43899</v>
      </c>
      <c r="E633" s="46">
        <v>0</v>
      </c>
    </row>
    <row r="634" spans="1:5" x14ac:dyDescent="0.3">
      <c r="A634" t="s">
        <v>652</v>
      </c>
      <c r="B634" t="s">
        <v>9</v>
      </c>
      <c r="C634" s="3" t="s">
        <v>7</v>
      </c>
      <c r="D634" s="45">
        <v>43899</v>
      </c>
      <c r="E634" s="46">
        <v>0</v>
      </c>
    </row>
    <row r="635" spans="1:5" x14ac:dyDescent="0.3">
      <c r="A635" t="s">
        <v>653</v>
      </c>
      <c r="B635" t="s">
        <v>33</v>
      </c>
      <c r="C635" s="3" t="s">
        <v>7</v>
      </c>
      <c r="D635" s="45">
        <v>43899</v>
      </c>
      <c r="E635" s="46">
        <v>45464</v>
      </c>
    </row>
    <row r="636" spans="1:5" x14ac:dyDescent="0.3">
      <c r="A636" t="s">
        <v>654</v>
      </c>
      <c r="B636" t="s">
        <v>24</v>
      </c>
      <c r="C636" s="3" t="s">
        <v>7</v>
      </c>
      <c r="D636" s="45">
        <v>43900</v>
      </c>
      <c r="E636" s="46">
        <v>44620</v>
      </c>
    </row>
    <row r="637" spans="1:5" x14ac:dyDescent="0.3">
      <c r="A637" t="s">
        <v>655</v>
      </c>
      <c r="B637" t="s">
        <v>24</v>
      </c>
      <c r="C637" s="3" t="s">
        <v>7</v>
      </c>
      <c r="D637" s="45">
        <v>43900</v>
      </c>
      <c r="E637" s="46">
        <v>0</v>
      </c>
    </row>
    <row r="638" spans="1:5" x14ac:dyDescent="0.3">
      <c r="A638" t="s">
        <v>656</v>
      </c>
      <c r="B638" t="s">
        <v>9</v>
      </c>
      <c r="C638" s="3" t="s">
        <v>11</v>
      </c>
      <c r="D638" s="45">
        <v>43901</v>
      </c>
      <c r="E638" s="46">
        <v>45107</v>
      </c>
    </row>
    <row r="639" spans="1:5" x14ac:dyDescent="0.3">
      <c r="A639" t="s">
        <v>657</v>
      </c>
      <c r="B639" t="s">
        <v>9</v>
      </c>
      <c r="C639" s="3" t="s">
        <v>11</v>
      </c>
      <c r="D639" s="45">
        <v>43901</v>
      </c>
      <c r="E639" s="46">
        <v>45989</v>
      </c>
    </row>
    <row r="640" spans="1:5" x14ac:dyDescent="0.3">
      <c r="A640" t="s">
        <v>658</v>
      </c>
      <c r="B640" t="s">
        <v>9</v>
      </c>
      <c r="C640" s="3" t="s">
        <v>11</v>
      </c>
      <c r="D640" s="45">
        <v>43902</v>
      </c>
      <c r="E640" s="46">
        <v>45332</v>
      </c>
    </row>
    <row r="641" spans="1:5" x14ac:dyDescent="0.3">
      <c r="A641" t="s">
        <v>659</v>
      </c>
      <c r="B641" t="s">
        <v>37</v>
      </c>
      <c r="C641" s="3" t="s">
        <v>11</v>
      </c>
      <c r="D641" s="45">
        <v>43902</v>
      </c>
      <c r="E641" s="46">
        <v>45107</v>
      </c>
    </row>
    <row r="642" spans="1:5" x14ac:dyDescent="0.3">
      <c r="A642" t="s">
        <v>660</v>
      </c>
      <c r="B642" t="s">
        <v>20</v>
      </c>
      <c r="C642" s="3" t="s">
        <v>11</v>
      </c>
      <c r="D642" s="45">
        <v>43903</v>
      </c>
      <c r="E642" s="46">
        <v>0</v>
      </c>
    </row>
    <row r="643" spans="1:5" x14ac:dyDescent="0.3">
      <c r="A643" t="s">
        <v>661</v>
      </c>
      <c r="B643" t="s">
        <v>22</v>
      </c>
      <c r="C643" s="3" t="s">
        <v>7</v>
      </c>
      <c r="D643" s="45">
        <v>43906</v>
      </c>
      <c r="E643" s="46">
        <v>0</v>
      </c>
    </row>
    <row r="644" spans="1:5" x14ac:dyDescent="0.3">
      <c r="A644" t="s">
        <v>662</v>
      </c>
      <c r="B644" t="s">
        <v>33</v>
      </c>
      <c r="C644" s="3" t="s">
        <v>7</v>
      </c>
      <c r="D644" s="45">
        <v>43910</v>
      </c>
      <c r="E644" s="46">
        <v>0</v>
      </c>
    </row>
    <row r="645" spans="1:5" x14ac:dyDescent="0.3">
      <c r="A645" t="s">
        <v>663</v>
      </c>
      <c r="B645" t="s">
        <v>20</v>
      </c>
      <c r="C645" s="3" t="s">
        <v>7</v>
      </c>
      <c r="D645" s="45">
        <v>43910</v>
      </c>
      <c r="E645" s="46">
        <v>45989</v>
      </c>
    </row>
    <row r="646" spans="1:5" x14ac:dyDescent="0.3">
      <c r="A646" t="s">
        <v>664</v>
      </c>
      <c r="B646" t="s">
        <v>33</v>
      </c>
      <c r="C646" s="3" t="s">
        <v>7</v>
      </c>
      <c r="D646" s="45">
        <v>43913</v>
      </c>
      <c r="E646" s="46">
        <v>0</v>
      </c>
    </row>
    <row r="647" spans="1:5" x14ac:dyDescent="0.3">
      <c r="A647" t="s">
        <v>665</v>
      </c>
      <c r="B647" t="s">
        <v>37</v>
      </c>
      <c r="C647" s="3" t="s">
        <v>7</v>
      </c>
      <c r="D647" s="45">
        <v>43913</v>
      </c>
      <c r="E647" s="46">
        <v>0</v>
      </c>
    </row>
    <row r="648" spans="1:5" x14ac:dyDescent="0.3">
      <c r="A648" t="s">
        <v>666</v>
      </c>
      <c r="B648" t="s">
        <v>20</v>
      </c>
      <c r="C648" s="3" t="s">
        <v>11</v>
      </c>
      <c r="D648" s="45">
        <v>43913</v>
      </c>
      <c r="E648" s="46">
        <v>44985</v>
      </c>
    </row>
    <row r="649" spans="1:5" x14ac:dyDescent="0.3">
      <c r="A649" t="s">
        <v>667</v>
      </c>
      <c r="B649" t="s">
        <v>9</v>
      </c>
      <c r="C649" s="3" t="s">
        <v>7</v>
      </c>
      <c r="D649" s="45">
        <v>43913</v>
      </c>
      <c r="E649" s="46">
        <v>0</v>
      </c>
    </row>
    <row r="650" spans="1:5" x14ac:dyDescent="0.3">
      <c r="A650" t="s">
        <v>668</v>
      </c>
      <c r="B650" t="s">
        <v>33</v>
      </c>
      <c r="C650" s="3" t="s">
        <v>11</v>
      </c>
      <c r="D650" s="45">
        <v>43913</v>
      </c>
      <c r="E650" s="46">
        <v>44605</v>
      </c>
    </row>
    <row r="651" spans="1:5" x14ac:dyDescent="0.3">
      <c r="A651" t="s">
        <v>669</v>
      </c>
      <c r="B651" t="s">
        <v>22</v>
      </c>
      <c r="C651" s="3" t="s">
        <v>11</v>
      </c>
      <c r="D651" s="45">
        <v>43913</v>
      </c>
      <c r="E651" s="46">
        <v>0</v>
      </c>
    </row>
    <row r="652" spans="1:5" x14ac:dyDescent="0.3">
      <c r="A652" t="s">
        <v>670</v>
      </c>
      <c r="B652" t="s">
        <v>24</v>
      </c>
      <c r="C652" s="3" t="s">
        <v>7</v>
      </c>
      <c r="D652" s="45">
        <v>43913</v>
      </c>
      <c r="E652" s="46">
        <v>0</v>
      </c>
    </row>
    <row r="653" spans="1:5" x14ac:dyDescent="0.3">
      <c r="A653" t="s">
        <v>671</v>
      </c>
      <c r="B653" t="s">
        <v>9</v>
      </c>
      <c r="C653" s="3" t="s">
        <v>7</v>
      </c>
      <c r="D653" s="45">
        <v>43913</v>
      </c>
      <c r="E653" s="46">
        <v>44470</v>
      </c>
    </row>
    <row r="654" spans="1:5" x14ac:dyDescent="0.3">
      <c r="A654" t="s">
        <v>672</v>
      </c>
      <c r="B654" t="s">
        <v>29</v>
      </c>
      <c r="C654" s="3" t="s">
        <v>7</v>
      </c>
      <c r="D654" s="45">
        <v>43914</v>
      </c>
      <c r="E654" s="46">
        <v>44882</v>
      </c>
    </row>
    <row r="655" spans="1:5" x14ac:dyDescent="0.3">
      <c r="A655" t="s">
        <v>673</v>
      </c>
      <c r="B655" t="s">
        <v>33</v>
      </c>
      <c r="C655" s="3" t="s">
        <v>7</v>
      </c>
      <c r="D655" s="45">
        <v>43915</v>
      </c>
      <c r="E655" s="46">
        <v>44361</v>
      </c>
    </row>
    <row r="656" spans="1:5" x14ac:dyDescent="0.3">
      <c r="A656" t="s">
        <v>674</v>
      </c>
      <c r="B656" t="s">
        <v>9</v>
      </c>
      <c r="C656" s="3" t="s">
        <v>7</v>
      </c>
      <c r="D656" s="45">
        <v>43917</v>
      </c>
      <c r="E656" s="46">
        <v>0</v>
      </c>
    </row>
    <row r="657" spans="1:5" x14ac:dyDescent="0.3">
      <c r="A657" t="s">
        <v>675</v>
      </c>
      <c r="B657" t="s">
        <v>24</v>
      </c>
      <c r="C657" s="3" t="s">
        <v>11</v>
      </c>
      <c r="D657" s="45">
        <v>43917</v>
      </c>
      <c r="E657" s="46">
        <v>45109</v>
      </c>
    </row>
    <row r="658" spans="1:5" x14ac:dyDescent="0.3">
      <c r="A658" t="s">
        <v>676</v>
      </c>
      <c r="B658" t="s">
        <v>33</v>
      </c>
      <c r="C658" s="3" t="s">
        <v>7</v>
      </c>
      <c r="D658" s="45">
        <v>43917</v>
      </c>
      <c r="E658" s="46">
        <v>45359</v>
      </c>
    </row>
    <row r="659" spans="1:5" x14ac:dyDescent="0.3">
      <c r="A659" t="s">
        <v>677</v>
      </c>
      <c r="B659" t="s">
        <v>22</v>
      </c>
      <c r="C659" s="3" t="s">
        <v>7</v>
      </c>
      <c r="D659" s="45">
        <v>43920</v>
      </c>
      <c r="E659" s="46">
        <v>44401</v>
      </c>
    </row>
    <row r="660" spans="1:5" x14ac:dyDescent="0.3">
      <c r="A660" t="s">
        <v>678</v>
      </c>
      <c r="B660" t="s">
        <v>24</v>
      </c>
      <c r="C660" s="3" t="s">
        <v>7</v>
      </c>
      <c r="D660" s="45">
        <v>43920</v>
      </c>
      <c r="E660" s="46">
        <v>0</v>
      </c>
    </row>
    <row r="661" spans="1:5" x14ac:dyDescent="0.3">
      <c r="A661" t="s">
        <v>679</v>
      </c>
      <c r="B661" t="s">
        <v>9</v>
      </c>
      <c r="C661" s="3" t="s">
        <v>7</v>
      </c>
      <c r="D661" s="45">
        <v>43922</v>
      </c>
      <c r="E661" s="46">
        <v>0</v>
      </c>
    </row>
    <row r="662" spans="1:5" x14ac:dyDescent="0.3">
      <c r="A662" t="s">
        <v>680</v>
      </c>
      <c r="B662" t="s">
        <v>50</v>
      </c>
      <c r="C662" s="3" t="s">
        <v>11</v>
      </c>
      <c r="D662" s="45">
        <v>43924</v>
      </c>
      <c r="E662" s="46">
        <v>44648</v>
      </c>
    </row>
    <row r="663" spans="1:5" x14ac:dyDescent="0.3">
      <c r="A663" t="s">
        <v>681</v>
      </c>
      <c r="B663" t="s">
        <v>37</v>
      </c>
      <c r="C663" s="3" t="s">
        <v>11</v>
      </c>
      <c r="D663" s="45">
        <v>43927</v>
      </c>
      <c r="E663" s="46">
        <v>44663</v>
      </c>
    </row>
    <row r="664" spans="1:5" x14ac:dyDescent="0.3">
      <c r="A664" t="s">
        <v>682</v>
      </c>
      <c r="B664" t="s">
        <v>9</v>
      </c>
      <c r="C664" s="3" t="s">
        <v>11</v>
      </c>
      <c r="D664" s="45">
        <v>43927</v>
      </c>
      <c r="E664" s="46">
        <v>44344</v>
      </c>
    </row>
    <row r="665" spans="1:5" x14ac:dyDescent="0.3">
      <c r="A665" t="s">
        <v>683</v>
      </c>
      <c r="B665" t="s">
        <v>24</v>
      </c>
      <c r="C665" s="3" t="s">
        <v>11</v>
      </c>
      <c r="D665" s="45">
        <v>43928</v>
      </c>
      <c r="E665" s="46">
        <v>44794</v>
      </c>
    </row>
    <row r="666" spans="1:5" x14ac:dyDescent="0.3">
      <c r="A666" t="s">
        <v>684</v>
      </c>
      <c r="B666" t="s">
        <v>37</v>
      </c>
      <c r="C666" s="3" t="s">
        <v>7</v>
      </c>
      <c r="D666" s="45">
        <v>43929</v>
      </c>
      <c r="E666" s="46">
        <v>0</v>
      </c>
    </row>
    <row r="667" spans="1:5" x14ac:dyDescent="0.3">
      <c r="A667" t="s">
        <v>685</v>
      </c>
      <c r="B667" t="s">
        <v>33</v>
      </c>
      <c r="C667" s="3" t="s">
        <v>11</v>
      </c>
      <c r="D667" s="45">
        <v>43931</v>
      </c>
      <c r="E667" s="46">
        <v>44371</v>
      </c>
    </row>
    <row r="668" spans="1:5" x14ac:dyDescent="0.3">
      <c r="A668" t="s">
        <v>686</v>
      </c>
      <c r="B668" t="s">
        <v>22</v>
      </c>
      <c r="C668" s="3" t="s">
        <v>7</v>
      </c>
      <c r="D668" s="45">
        <v>43934</v>
      </c>
      <c r="E668" s="46">
        <v>44285</v>
      </c>
    </row>
    <row r="669" spans="1:5" x14ac:dyDescent="0.3">
      <c r="A669" t="s">
        <v>687</v>
      </c>
      <c r="B669" t="s">
        <v>33</v>
      </c>
      <c r="C669" s="3" t="s">
        <v>11</v>
      </c>
      <c r="D669" s="45">
        <v>43934</v>
      </c>
      <c r="E669" s="46">
        <v>0</v>
      </c>
    </row>
    <row r="670" spans="1:5" x14ac:dyDescent="0.3">
      <c r="A670" t="s">
        <v>688</v>
      </c>
      <c r="B670" t="s">
        <v>29</v>
      </c>
      <c r="C670" s="3" t="s">
        <v>11</v>
      </c>
      <c r="D670" s="45">
        <v>43934</v>
      </c>
      <c r="E670" s="46">
        <v>0</v>
      </c>
    </row>
    <row r="671" spans="1:5" x14ac:dyDescent="0.3">
      <c r="A671" t="s">
        <v>689</v>
      </c>
      <c r="B671" t="s">
        <v>58</v>
      </c>
      <c r="C671" s="3" t="s">
        <v>11</v>
      </c>
      <c r="D671" s="45">
        <v>43934</v>
      </c>
      <c r="E671" s="46">
        <v>0</v>
      </c>
    </row>
    <row r="672" spans="1:5" x14ac:dyDescent="0.3">
      <c r="A672" t="s">
        <v>690</v>
      </c>
      <c r="B672" t="s">
        <v>29</v>
      </c>
      <c r="C672" s="3" t="s">
        <v>7</v>
      </c>
      <c r="D672" s="45">
        <v>43934</v>
      </c>
      <c r="E672" s="46">
        <v>0</v>
      </c>
    </row>
    <row r="673" spans="1:5" x14ac:dyDescent="0.3">
      <c r="A673" t="s">
        <v>691</v>
      </c>
      <c r="B673" t="s">
        <v>9</v>
      </c>
      <c r="C673" s="3" t="s">
        <v>11</v>
      </c>
      <c r="D673" s="45">
        <v>43936</v>
      </c>
      <c r="E673" s="46">
        <v>44899</v>
      </c>
    </row>
    <row r="674" spans="1:5" x14ac:dyDescent="0.3">
      <c r="A674" t="s">
        <v>692</v>
      </c>
      <c r="B674" t="s">
        <v>9</v>
      </c>
      <c r="C674" s="3" t="s">
        <v>7</v>
      </c>
      <c r="D674" s="45">
        <v>43938</v>
      </c>
      <c r="E674" s="46">
        <v>44606</v>
      </c>
    </row>
    <row r="675" spans="1:5" x14ac:dyDescent="0.3">
      <c r="A675" t="s">
        <v>693</v>
      </c>
      <c r="B675" t="s">
        <v>33</v>
      </c>
      <c r="C675" s="3" t="s">
        <v>11</v>
      </c>
      <c r="D675" s="45">
        <v>43938</v>
      </c>
      <c r="E675" s="46">
        <v>44351</v>
      </c>
    </row>
    <row r="676" spans="1:5" x14ac:dyDescent="0.3">
      <c r="A676" t="s">
        <v>694</v>
      </c>
      <c r="B676" t="s">
        <v>22</v>
      </c>
      <c r="C676" s="3" t="s">
        <v>11</v>
      </c>
      <c r="D676" s="45">
        <v>43941</v>
      </c>
      <c r="E676" s="46">
        <v>44527</v>
      </c>
    </row>
    <row r="677" spans="1:5" x14ac:dyDescent="0.3">
      <c r="A677" t="s">
        <v>695</v>
      </c>
      <c r="B677" t="s">
        <v>18</v>
      </c>
      <c r="C677" s="3" t="s">
        <v>11</v>
      </c>
      <c r="D677" s="45">
        <v>43941</v>
      </c>
      <c r="E677" s="46">
        <v>45247</v>
      </c>
    </row>
    <row r="678" spans="1:5" x14ac:dyDescent="0.3">
      <c r="A678" t="s">
        <v>696</v>
      </c>
      <c r="B678" t="s">
        <v>18</v>
      </c>
      <c r="C678" s="3" t="s">
        <v>7</v>
      </c>
      <c r="D678" s="45">
        <v>43942</v>
      </c>
      <c r="E678" s="46">
        <v>44601</v>
      </c>
    </row>
    <row r="679" spans="1:5" x14ac:dyDescent="0.3">
      <c r="A679" t="s">
        <v>697</v>
      </c>
      <c r="B679" t="s">
        <v>9</v>
      </c>
      <c r="C679" s="3" t="s">
        <v>7</v>
      </c>
      <c r="D679" s="45">
        <v>43942</v>
      </c>
      <c r="E679" s="46">
        <v>0</v>
      </c>
    </row>
    <row r="680" spans="1:5" x14ac:dyDescent="0.3">
      <c r="A680" t="s">
        <v>698</v>
      </c>
      <c r="B680" t="s">
        <v>29</v>
      </c>
      <c r="C680" s="3" t="s">
        <v>7</v>
      </c>
      <c r="D680" s="45">
        <v>43943</v>
      </c>
      <c r="E680" s="46">
        <v>0</v>
      </c>
    </row>
    <row r="681" spans="1:5" x14ac:dyDescent="0.3">
      <c r="A681" t="s">
        <v>699</v>
      </c>
      <c r="B681" t="s">
        <v>29</v>
      </c>
      <c r="C681" s="3" t="s">
        <v>11</v>
      </c>
      <c r="D681" s="45">
        <v>43944</v>
      </c>
      <c r="E681" s="46">
        <v>44806</v>
      </c>
    </row>
    <row r="682" spans="1:5" x14ac:dyDescent="0.3">
      <c r="A682" t="s">
        <v>700</v>
      </c>
      <c r="B682" t="s">
        <v>18</v>
      </c>
      <c r="C682" s="3" t="s">
        <v>7</v>
      </c>
      <c r="D682" s="45">
        <v>43944</v>
      </c>
      <c r="E682" s="46">
        <v>44309</v>
      </c>
    </row>
    <row r="683" spans="1:5" x14ac:dyDescent="0.3">
      <c r="A683" t="s">
        <v>701</v>
      </c>
      <c r="B683" t="s">
        <v>37</v>
      </c>
      <c r="C683" s="3" t="s">
        <v>11</v>
      </c>
      <c r="D683" s="45">
        <v>43944</v>
      </c>
      <c r="E683" s="46">
        <v>44303</v>
      </c>
    </row>
    <row r="684" spans="1:5" x14ac:dyDescent="0.3">
      <c r="A684" t="s">
        <v>702</v>
      </c>
      <c r="B684" t="s">
        <v>24</v>
      </c>
      <c r="C684" s="3" t="s">
        <v>7</v>
      </c>
      <c r="D684" s="45">
        <v>43944</v>
      </c>
      <c r="E684" s="46">
        <v>0</v>
      </c>
    </row>
    <row r="685" spans="1:5" x14ac:dyDescent="0.3">
      <c r="A685" t="s">
        <v>703</v>
      </c>
      <c r="B685" t="s">
        <v>37</v>
      </c>
      <c r="C685" s="3" t="s">
        <v>11</v>
      </c>
      <c r="D685" s="45">
        <v>43948</v>
      </c>
      <c r="E685" s="46">
        <v>0</v>
      </c>
    </row>
    <row r="686" spans="1:5" x14ac:dyDescent="0.3">
      <c r="A686" t="s">
        <v>704</v>
      </c>
      <c r="B686" t="s">
        <v>9</v>
      </c>
      <c r="C686" s="3" t="s">
        <v>7</v>
      </c>
      <c r="D686" s="45">
        <v>43948</v>
      </c>
      <c r="E686" s="46">
        <v>0</v>
      </c>
    </row>
    <row r="687" spans="1:5" x14ac:dyDescent="0.3">
      <c r="A687" t="s">
        <v>705</v>
      </c>
      <c r="B687" t="s">
        <v>22</v>
      </c>
      <c r="C687" s="3" t="s">
        <v>7</v>
      </c>
      <c r="D687" s="45">
        <v>43950</v>
      </c>
      <c r="E687" s="46">
        <v>44439</v>
      </c>
    </row>
    <row r="688" spans="1:5" x14ac:dyDescent="0.3">
      <c r="A688" t="s">
        <v>706</v>
      </c>
      <c r="B688" t="s">
        <v>22</v>
      </c>
      <c r="C688" s="3" t="s">
        <v>7</v>
      </c>
      <c r="D688" s="45">
        <v>43950</v>
      </c>
      <c r="E688" s="46">
        <v>44512</v>
      </c>
    </row>
    <row r="689" spans="1:5" x14ac:dyDescent="0.3">
      <c r="A689" t="s">
        <v>707</v>
      </c>
      <c r="B689" t="s">
        <v>24</v>
      </c>
      <c r="C689" s="3" t="s">
        <v>7</v>
      </c>
      <c r="D689" s="45">
        <v>43950</v>
      </c>
      <c r="E689" s="46">
        <v>44661</v>
      </c>
    </row>
    <row r="690" spans="1:5" x14ac:dyDescent="0.3">
      <c r="A690" t="s">
        <v>708</v>
      </c>
      <c r="B690" t="s">
        <v>33</v>
      </c>
      <c r="C690" s="3" t="s">
        <v>11</v>
      </c>
      <c r="D690" s="45">
        <v>43951</v>
      </c>
      <c r="E690" s="46">
        <v>44695</v>
      </c>
    </row>
    <row r="691" spans="1:5" x14ac:dyDescent="0.3">
      <c r="A691" t="s">
        <v>709</v>
      </c>
      <c r="B691" t="s">
        <v>37</v>
      </c>
      <c r="C691" s="3" t="s">
        <v>7</v>
      </c>
      <c r="D691" s="45">
        <v>43952</v>
      </c>
      <c r="E691" s="46">
        <v>0</v>
      </c>
    </row>
    <row r="692" spans="1:5" x14ac:dyDescent="0.3">
      <c r="A692" t="s">
        <v>710</v>
      </c>
      <c r="B692" t="s">
        <v>22</v>
      </c>
      <c r="C692" s="3" t="s">
        <v>7</v>
      </c>
      <c r="D692" s="45">
        <v>43955</v>
      </c>
      <c r="E692" s="46">
        <v>44407</v>
      </c>
    </row>
    <row r="693" spans="1:5" x14ac:dyDescent="0.3">
      <c r="A693" t="s">
        <v>711</v>
      </c>
      <c r="B693" t="s">
        <v>37</v>
      </c>
      <c r="C693" s="3" t="s">
        <v>11</v>
      </c>
      <c r="D693" s="45">
        <v>43955</v>
      </c>
      <c r="E693" s="46">
        <v>0</v>
      </c>
    </row>
    <row r="694" spans="1:5" x14ac:dyDescent="0.3">
      <c r="A694" t="s">
        <v>712</v>
      </c>
      <c r="B694" t="s">
        <v>29</v>
      </c>
      <c r="C694" s="3" t="s">
        <v>7</v>
      </c>
      <c r="D694" s="45">
        <v>43955</v>
      </c>
      <c r="E694" s="46">
        <v>44652</v>
      </c>
    </row>
    <row r="695" spans="1:5" x14ac:dyDescent="0.3">
      <c r="A695" t="s">
        <v>713</v>
      </c>
      <c r="B695" t="s">
        <v>33</v>
      </c>
      <c r="C695" s="3" t="s">
        <v>11</v>
      </c>
      <c r="D695" s="45">
        <v>43955</v>
      </c>
      <c r="E695" s="46">
        <v>0</v>
      </c>
    </row>
    <row r="696" spans="1:5" x14ac:dyDescent="0.3">
      <c r="A696" t="s">
        <v>714</v>
      </c>
      <c r="B696" t="s">
        <v>9</v>
      </c>
      <c r="C696" s="3" t="s">
        <v>7</v>
      </c>
      <c r="D696" s="45">
        <v>43955</v>
      </c>
      <c r="E696" s="46">
        <v>0</v>
      </c>
    </row>
    <row r="697" spans="1:5" x14ac:dyDescent="0.3">
      <c r="A697" t="s">
        <v>715</v>
      </c>
      <c r="B697" t="s">
        <v>58</v>
      </c>
      <c r="C697" s="3" t="s">
        <v>11</v>
      </c>
      <c r="D697" s="45">
        <v>43955</v>
      </c>
      <c r="E697" s="46">
        <v>44785</v>
      </c>
    </row>
    <row r="698" spans="1:5" x14ac:dyDescent="0.3">
      <c r="A698" t="s">
        <v>716</v>
      </c>
      <c r="B698" t="s">
        <v>58</v>
      </c>
      <c r="C698" s="3" t="s">
        <v>7</v>
      </c>
      <c r="D698" s="45">
        <v>43955</v>
      </c>
      <c r="E698" s="46">
        <v>44989</v>
      </c>
    </row>
    <row r="699" spans="1:5" x14ac:dyDescent="0.3">
      <c r="A699" t="s">
        <v>717</v>
      </c>
      <c r="B699" t="s">
        <v>9</v>
      </c>
      <c r="C699" s="3" t="s">
        <v>7</v>
      </c>
      <c r="D699" s="45">
        <v>43956</v>
      </c>
      <c r="E699" s="46">
        <v>0</v>
      </c>
    </row>
    <row r="700" spans="1:5" x14ac:dyDescent="0.3">
      <c r="A700" t="s">
        <v>718</v>
      </c>
      <c r="B700" t="s">
        <v>9</v>
      </c>
      <c r="C700" s="3" t="s">
        <v>11</v>
      </c>
      <c r="D700" s="45">
        <v>43956</v>
      </c>
      <c r="E700" s="46">
        <v>44569</v>
      </c>
    </row>
    <row r="701" spans="1:5" x14ac:dyDescent="0.3">
      <c r="A701" t="s">
        <v>719</v>
      </c>
      <c r="B701" t="s">
        <v>9</v>
      </c>
      <c r="C701" s="3" t="s">
        <v>7</v>
      </c>
      <c r="D701" s="45">
        <v>43956</v>
      </c>
      <c r="E701" s="46">
        <v>45305</v>
      </c>
    </row>
    <row r="702" spans="1:5" x14ac:dyDescent="0.3">
      <c r="A702" t="s">
        <v>720</v>
      </c>
      <c r="B702" t="s">
        <v>33</v>
      </c>
      <c r="C702" s="3" t="s">
        <v>7</v>
      </c>
      <c r="D702" s="45">
        <v>43956</v>
      </c>
      <c r="E702" s="46">
        <v>0</v>
      </c>
    </row>
    <row r="703" spans="1:5" x14ac:dyDescent="0.3">
      <c r="A703" t="s">
        <v>721</v>
      </c>
      <c r="B703" t="s">
        <v>9</v>
      </c>
      <c r="C703" s="3" t="s">
        <v>7</v>
      </c>
      <c r="D703" s="45">
        <v>43956</v>
      </c>
      <c r="E703" s="46">
        <v>0</v>
      </c>
    </row>
    <row r="704" spans="1:5" x14ac:dyDescent="0.3">
      <c r="A704" t="s">
        <v>722</v>
      </c>
      <c r="B704" t="s">
        <v>18</v>
      </c>
      <c r="C704" s="3" t="s">
        <v>7</v>
      </c>
      <c r="D704" s="45">
        <v>43956</v>
      </c>
      <c r="E704" s="46">
        <v>0</v>
      </c>
    </row>
    <row r="705" spans="1:5" x14ac:dyDescent="0.3">
      <c r="A705" t="s">
        <v>723</v>
      </c>
      <c r="B705" t="s">
        <v>33</v>
      </c>
      <c r="C705" s="3" t="s">
        <v>11</v>
      </c>
      <c r="D705" s="45">
        <v>43957</v>
      </c>
      <c r="E705" s="46">
        <v>44250</v>
      </c>
    </row>
    <row r="706" spans="1:5" x14ac:dyDescent="0.3">
      <c r="A706" t="s">
        <v>724</v>
      </c>
      <c r="B706" t="s">
        <v>22</v>
      </c>
      <c r="C706" s="3" t="s">
        <v>7</v>
      </c>
      <c r="D706" s="45">
        <v>43959</v>
      </c>
      <c r="E706" s="46">
        <v>44274</v>
      </c>
    </row>
    <row r="707" spans="1:5" x14ac:dyDescent="0.3">
      <c r="A707" t="s">
        <v>725</v>
      </c>
      <c r="B707" t="s">
        <v>9</v>
      </c>
      <c r="C707" s="3" t="s">
        <v>11</v>
      </c>
      <c r="D707" s="45">
        <v>43962</v>
      </c>
      <c r="E707" s="46">
        <v>0</v>
      </c>
    </row>
    <row r="708" spans="1:5" x14ac:dyDescent="0.3">
      <c r="A708" t="s">
        <v>726</v>
      </c>
      <c r="B708" t="s">
        <v>37</v>
      </c>
      <c r="C708" s="3" t="s">
        <v>11</v>
      </c>
      <c r="D708" s="45">
        <v>43962</v>
      </c>
      <c r="E708" s="46">
        <v>44701</v>
      </c>
    </row>
    <row r="709" spans="1:5" x14ac:dyDescent="0.3">
      <c r="A709" t="s">
        <v>727</v>
      </c>
      <c r="B709" t="s">
        <v>24</v>
      </c>
      <c r="C709" s="3" t="s">
        <v>7</v>
      </c>
      <c r="D709" s="45">
        <v>43962</v>
      </c>
      <c r="E709" s="46">
        <v>44330</v>
      </c>
    </row>
    <row r="710" spans="1:5" x14ac:dyDescent="0.3">
      <c r="A710" t="s">
        <v>728</v>
      </c>
      <c r="B710" t="s">
        <v>9</v>
      </c>
      <c r="C710" s="3" t="s">
        <v>7</v>
      </c>
      <c r="D710" s="45">
        <v>43962</v>
      </c>
      <c r="E710" s="46">
        <v>45262</v>
      </c>
    </row>
    <row r="711" spans="1:5" x14ac:dyDescent="0.3">
      <c r="A711" t="s">
        <v>729</v>
      </c>
      <c r="B711" t="s">
        <v>9</v>
      </c>
      <c r="C711" s="3" t="s">
        <v>11</v>
      </c>
      <c r="D711" s="45">
        <v>43962</v>
      </c>
      <c r="E711" s="46">
        <v>45324</v>
      </c>
    </row>
    <row r="712" spans="1:5" x14ac:dyDescent="0.3">
      <c r="A712" t="s">
        <v>730</v>
      </c>
      <c r="B712" t="s">
        <v>9</v>
      </c>
      <c r="C712" s="3" t="s">
        <v>7</v>
      </c>
      <c r="D712" s="45">
        <v>43962</v>
      </c>
      <c r="E712" s="46">
        <v>44695</v>
      </c>
    </row>
    <row r="713" spans="1:5" x14ac:dyDescent="0.3">
      <c r="A713" t="s">
        <v>731</v>
      </c>
      <c r="B713" t="s">
        <v>9</v>
      </c>
      <c r="C713" s="3" t="s">
        <v>11</v>
      </c>
      <c r="D713" s="45">
        <v>43963</v>
      </c>
      <c r="E713" s="46">
        <v>45429</v>
      </c>
    </row>
    <row r="714" spans="1:5" x14ac:dyDescent="0.3">
      <c r="A714" t="s">
        <v>732</v>
      </c>
      <c r="B714" t="s">
        <v>50</v>
      </c>
      <c r="C714" s="3" t="s">
        <v>7</v>
      </c>
      <c r="D714" s="45">
        <v>43963</v>
      </c>
      <c r="E714" s="46">
        <v>44365</v>
      </c>
    </row>
    <row r="715" spans="1:5" x14ac:dyDescent="0.3">
      <c r="A715" t="s">
        <v>733</v>
      </c>
      <c r="B715" t="s">
        <v>9</v>
      </c>
      <c r="C715" s="3" t="s">
        <v>7</v>
      </c>
      <c r="D715" s="45">
        <v>43969</v>
      </c>
      <c r="E715" s="46">
        <v>44519</v>
      </c>
    </row>
    <row r="716" spans="1:5" x14ac:dyDescent="0.3">
      <c r="A716" t="s">
        <v>734</v>
      </c>
      <c r="B716" t="s">
        <v>9</v>
      </c>
      <c r="C716" s="3" t="s">
        <v>7</v>
      </c>
      <c r="D716" s="45">
        <v>43969</v>
      </c>
      <c r="E716" s="46">
        <v>44330</v>
      </c>
    </row>
    <row r="717" spans="1:5" x14ac:dyDescent="0.3">
      <c r="A717" t="s">
        <v>735</v>
      </c>
      <c r="B717" t="s">
        <v>20</v>
      </c>
      <c r="C717" s="3" t="s">
        <v>7</v>
      </c>
      <c r="D717" s="45">
        <v>43969</v>
      </c>
      <c r="E717" s="46">
        <v>44648</v>
      </c>
    </row>
    <row r="718" spans="1:5" x14ac:dyDescent="0.3">
      <c r="A718" t="s">
        <v>736</v>
      </c>
      <c r="B718" t="s">
        <v>33</v>
      </c>
      <c r="C718" s="3" t="s">
        <v>7</v>
      </c>
      <c r="D718" s="45">
        <v>43971</v>
      </c>
      <c r="E718" s="46">
        <v>44333</v>
      </c>
    </row>
    <row r="719" spans="1:5" x14ac:dyDescent="0.3">
      <c r="A719" t="s">
        <v>737</v>
      </c>
      <c r="B719" t="s">
        <v>20</v>
      </c>
      <c r="C719" s="3" t="s">
        <v>11</v>
      </c>
      <c r="D719" s="45">
        <v>43972</v>
      </c>
      <c r="E719" s="46">
        <v>0</v>
      </c>
    </row>
    <row r="720" spans="1:5" x14ac:dyDescent="0.3">
      <c r="A720" t="s">
        <v>738</v>
      </c>
      <c r="B720" t="s">
        <v>29</v>
      </c>
      <c r="C720" s="3" t="s">
        <v>7</v>
      </c>
      <c r="D720" s="45">
        <v>43973</v>
      </c>
      <c r="E720" s="46">
        <v>0</v>
      </c>
    </row>
    <row r="721" spans="1:5" x14ac:dyDescent="0.3">
      <c r="A721" t="s">
        <v>739</v>
      </c>
      <c r="B721" t="s">
        <v>37</v>
      </c>
      <c r="C721" s="3" t="s">
        <v>7</v>
      </c>
      <c r="D721" s="45">
        <v>43973</v>
      </c>
      <c r="E721" s="46">
        <v>45383</v>
      </c>
    </row>
    <row r="722" spans="1:5" x14ac:dyDescent="0.3">
      <c r="A722" t="s">
        <v>740</v>
      </c>
      <c r="B722" t="s">
        <v>24</v>
      </c>
      <c r="C722" s="3" t="s">
        <v>7</v>
      </c>
      <c r="D722" s="45">
        <v>43973</v>
      </c>
      <c r="E722" s="46">
        <v>0</v>
      </c>
    </row>
    <row r="723" spans="1:5" x14ac:dyDescent="0.3">
      <c r="A723" t="s">
        <v>741</v>
      </c>
      <c r="B723" t="s">
        <v>9</v>
      </c>
      <c r="C723" s="3" t="s">
        <v>7</v>
      </c>
      <c r="D723" s="45">
        <v>43976</v>
      </c>
      <c r="E723" s="46">
        <v>44729</v>
      </c>
    </row>
    <row r="724" spans="1:5" x14ac:dyDescent="0.3">
      <c r="A724" t="s">
        <v>742</v>
      </c>
      <c r="B724" t="s">
        <v>22</v>
      </c>
      <c r="C724" s="3" t="s">
        <v>7</v>
      </c>
      <c r="D724" s="45">
        <v>43976</v>
      </c>
      <c r="E724" s="46">
        <v>0</v>
      </c>
    </row>
    <row r="725" spans="1:5" x14ac:dyDescent="0.3">
      <c r="A725" t="s">
        <v>743</v>
      </c>
      <c r="B725" t="s">
        <v>33</v>
      </c>
      <c r="C725" s="3" t="s">
        <v>7</v>
      </c>
      <c r="D725" s="45">
        <v>43976</v>
      </c>
      <c r="E725" s="46">
        <v>45842</v>
      </c>
    </row>
    <row r="726" spans="1:5" x14ac:dyDescent="0.3">
      <c r="A726" t="s">
        <v>744</v>
      </c>
      <c r="B726" t="s">
        <v>20</v>
      </c>
      <c r="C726" s="3" t="s">
        <v>7</v>
      </c>
      <c r="D726" s="45">
        <v>43976</v>
      </c>
      <c r="E726" s="46">
        <v>44694</v>
      </c>
    </row>
    <row r="727" spans="1:5" x14ac:dyDescent="0.3">
      <c r="A727" t="s">
        <v>745</v>
      </c>
      <c r="B727" t="s">
        <v>9</v>
      </c>
      <c r="C727" s="3" t="s">
        <v>7</v>
      </c>
      <c r="D727" s="45">
        <v>43977</v>
      </c>
      <c r="E727" s="46">
        <v>0</v>
      </c>
    </row>
    <row r="728" spans="1:5" x14ac:dyDescent="0.3">
      <c r="A728" t="s">
        <v>746</v>
      </c>
      <c r="B728" t="s">
        <v>58</v>
      </c>
      <c r="C728" s="3" t="s">
        <v>11</v>
      </c>
      <c r="D728" s="45">
        <v>43978</v>
      </c>
      <c r="E728" s="46">
        <v>44730</v>
      </c>
    </row>
    <row r="729" spans="1:5" x14ac:dyDescent="0.3">
      <c r="A729" t="s">
        <v>747</v>
      </c>
      <c r="B729" t="s">
        <v>24</v>
      </c>
      <c r="C729" s="3" t="s">
        <v>11</v>
      </c>
      <c r="D729" s="45">
        <v>43978</v>
      </c>
      <c r="E729" s="46">
        <v>0</v>
      </c>
    </row>
    <row r="730" spans="1:5" x14ac:dyDescent="0.3">
      <c r="A730" t="s">
        <v>748</v>
      </c>
      <c r="B730" t="s">
        <v>9</v>
      </c>
      <c r="C730" s="3" t="s">
        <v>11</v>
      </c>
      <c r="D730" s="45">
        <v>43979</v>
      </c>
      <c r="E730" s="46">
        <v>44582</v>
      </c>
    </row>
    <row r="731" spans="1:5" x14ac:dyDescent="0.3">
      <c r="A731" t="s">
        <v>749</v>
      </c>
      <c r="B731" t="s">
        <v>29</v>
      </c>
      <c r="C731" s="3" t="s">
        <v>11</v>
      </c>
      <c r="D731" s="45">
        <v>43980</v>
      </c>
      <c r="E731" s="46">
        <v>0</v>
      </c>
    </row>
    <row r="732" spans="1:5" x14ac:dyDescent="0.3">
      <c r="A732" t="s">
        <v>750</v>
      </c>
      <c r="B732" t="s">
        <v>9</v>
      </c>
      <c r="C732" s="3" t="s">
        <v>7</v>
      </c>
      <c r="D732" s="45">
        <v>43983</v>
      </c>
      <c r="E732" s="46">
        <v>44591</v>
      </c>
    </row>
    <row r="733" spans="1:5" x14ac:dyDescent="0.3">
      <c r="A733" t="s">
        <v>751</v>
      </c>
      <c r="B733" t="s">
        <v>37</v>
      </c>
      <c r="C733" s="3" t="s">
        <v>11</v>
      </c>
      <c r="D733" s="45">
        <v>43983</v>
      </c>
      <c r="E733" s="46">
        <v>0</v>
      </c>
    </row>
    <row r="734" spans="1:5" x14ac:dyDescent="0.3">
      <c r="A734" t="s">
        <v>752</v>
      </c>
      <c r="B734" t="s">
        <v>37</v>
      </c>
      <c r="C734" s="3" t="s">
        <v>7</v>
      </c>
      <c r="D734" s="45">
        <v>43983</v>
      </c>
      <c r="E734" s="46">
        <v>45107</v>
      </c>
    </row>
    <row r="735" spans="1:5" x14ac:dyDescent="0.3">
      <c r="A735" t="s">
        <v>753</v>
      </c>
      <c r="B735" t="s">
        <v>22</v>
      </c>
      <c r="C735" s="3" t="s">
        <v>7</v>
      </c>
      <c r="D735" s="45">
        <v>43983</v>
      </c>
      <c r="E735" s="46">
        <v>0</v>
      </c>
    </row>
    <row r="736" spans="1:5" x14ac:dyDescent="0.3">
      <c r="A736" t="s">
        <v>754</v>
      </c>
      <c r="B736" t="s">
        <v>33</v>
      </c>
      <c r="C736" s="3" t="s">
        <v>11</v>
      </c>
      <c r="D736" s="45">
        <v>43983</v>
      </c>
      <c r="E736" s="46">
        <v>44283</v>
      </c>
    </row>
    <row r="737" spans="1:5" x14ac:dyDescent="0.3">
      <c r="A737" t="s">
        <v>755</v>
      </c>
      <c r="B737" t="s">
        <v>29</v>
      </c>
      <c r="C737" s="3" t="s">
        <v>7</v>
      </c>
      <c r="D737" s="45">
        <v>43983</v>
      </c>
      <c r="E737" s="46">
        <v>0</v>
      </c>
    </row>
    <row r="738" spans="1:5" x14ac:dyDescent="0.3">
      <c r="A738" t="s">
        <v>756</v>
      </c>
      <c r="B738" t="s">
        <v>24</v>
      </c>
      <c r="C738" s="3" t="s">
        <v>11</v>
      </c>
      <c r="D738" s="45">
        <v>43984</v>
      </c>
      <c r="E738" s="46">
        <v>44386</v>
      </c>
    </row>
    <row r="739" spans="1:5" x14ac:dyDescent="0.3">
      <c r="A739" t="s">
        <v>757</v>
      </c>
      <c r="B739" t="s">
        <v>9</v>
      </c>
      <c r="C739" s="3" t="s">
        <v>7</v>
      </c>
      <c r="D739" s="45">
        <v>43984</v>
      </c>
      <c r="E739" s="46">
        <v>44673</v>
      </c>
    </row>
    <row r="740" spans="1:5" x14ac:dyDescent="0.3">
      <c r="A740" t="s">
        <v>758</v>
      </c>
      <c r="B740" t="s">
        <v>37</v>
      </c>
      <c r="C740" s="3" t="s">
        <v>7</v>
      </c>
      <c r="D740" s="45">
        <v>43984</v>
      </c>
      <c r="E740" s="46">
        <v>44289</v>
      </c>
    </row>
    <row r="741" spans="1:5" x14ac:dyDescent="0.3">
      <c r="A741" t="s">
        <v>759</v>
      </c>
      <c r="B741" t="s">
        <v>37</v>
      </c>
      <c r="C741" s="3" t="s">
        <v>11</v>
      </c>
      <c r="D741" s="45">
        <v>43984</v>
      </c>
      <c r="E741" s="46">
        <v>0</v>
      </c>
    </row>
    <row r="742" spans="1:5" x14ac:dyDescent="0.3">
      <c r="A742" t="s">
        <v>760</v>
      </c>
      <c r="B742" t="s">
        <v>58</v>
      </c>
      <c r="C742" s="3" t="s">
        <v>7</v>
      </c>
      <c r="D742" s="45">
        <v>43985</v>
      </c>
      <c r="E742" s="46">
        <v>44668</v>
      </c>
    </row>
    <row r="743" spans="1:5" x14ac:dyDescent="0.3">
      <c r="A743" t="s">
        <v>761</v>
      </c>
      <c r="B743" t="s">
        <v>9</v>
      </c>
      <c r="C743" s="3" t="s">
        <v>7</v>
      </c>
      <c r="D743" s="45">
        <v>43986</v>
      </c>
      <c r="E743" s="46">
        <v>44430</v>
      </c>
    </row>
    <row r="744" spans="1:5" x14ac:dyDescent="0.3">
      <c r="A744" t="s">
        <v>762</v>
      </c>
      <c r="B744" t="s">
        <v>9</v>
      </c>
      <c r="C744" s="3" t="s">
        <v>7</v>
      </c>
      <c r="D744" s="45">
        <v>43986</v>
      </c>
      <c r="E744" s="46">
        <v>45611</v>
      </c>
    </row>
    <row r="745" spans="1:5" x14ac:dyDescent="0.3">
      <c r="A745" t="s">
        <v>763</v>
      </c>
      <c r="B745" t="s">
        <v>37</v>
      </c>
      <c r="C745" s="3" t="s">
        <v>7</v>
      </c>
      <c r="D745" s="45">
        <v>43987</v>
      </c>
      <c r="E745" s="46">
        <v>0</v>
      </c>
    </row>
    <row r="746" spans="1:5" x14ac:dyDescent="0.3">
      <c r="A746" t="s">
        <v>764</v>
      </c>
      <c r="B746" t="s">
        <v>24</v>
      </c>
      <c r="C746" s="3" t="s">
        <v>7</v>
      </c>
      <c r="D746" s="45">
        <v>43987</v>
      </c>
      <c r="E746" s="46">
        <v>44278</v>
      </c>
    </row>
    <row r="747" spans="1:5" x14ac:dyDescent="0.3">
      <c r="A747" t="s">
        <v>765</v>
      </c>
      <c r="B747" t="s">
        <v>9</v>
      </c>
      <c r="C747" s="3" t="s">
        <v>7</v>
      </c>
      <c r="D747" s="45">
        <v>43990</v>
      </c>
      <c r="E747" s="46">
        <v>0</v>
      </c>
    </row>
    <row r="748" spans="1:5" x14ac:dyDescent="0.3">
      <c r="A748" t="s">
        <v>766</v>
      </c>
      <c r="B748" t="s">
        <v>58</v>
      </c>
      <c r="C748" s="3" t="s">
        <v>7</v>
      </c>
      <c r="D748" s="45">
        <v>43990</v>
      </c>
      <c r="E748" s="46">
        <v>44271</v>
      </c>
    </row>
    <row r="749" spans="1:5" x14ac:dyDescent="0.3">
      <c r="A749" t="s">
        <v>767</v>
      </c>
      <c r="B749" t="s">
        <v>9</v>
      </c>
      <c r="C749" s="3" t="s">
        <v>11</v>
      </c>
      <c r="D749" s="45">
        <v>43990</v>
      </c>
      <c r="E749" s="46">
        <v>44838</v>
      </c>
    </row>
    <row r="750" spans="1:5" x14ac:dyDescent="0.3">
      <c r="A750" t="s">
        <v>768</v>
      </c>
      <c r="B750" t="s">
        <v>9</v>
      </c>
      <c r="C750" s="3" t="s">
        <v>7</v>
      </c>
      <c r="D750" s="45">
        <v>43990</v>
      </c>
      <c r="E750" s="46">
        <v>45180</v>
      </c>
    </row>
    <row r="751" spans="1:5" x14ac:dyDescent="0.3">
      <c r="A751" t="s">
        <v>769</v>
      </c>
      <c r="B751" t="s">
        <v>37</v>
      </c>
      <c r="C751" s="3" t="s">
        <v>11</v>
      </c>
      <c r="D751" s="45">
        <v>43991</v>
      </c>
      <c r="E751" s="46">
        <v>44322</v>
      </c>
    </row>
    <row r="752" spans="1:5" x14ac:dyDescent="0.3">
      <c r="A752" t="s">
        <v>770</v>
      </c>
      <c r="B752" t="s">
        <v>24</v>
      </c>
      <c r="C752" s="3" t="s">
        <v>11</v>
      </c>
      <c r="D752" s="45">
        <v>43991</v>
      </c>
      <c r="E752" s="46">
        <v>44414</v>
      </c>
    </row>
    <row r="753" spans="1:5" x14ac:dyDescent="0.3">
      <c r="A753" t="s">
        <v>771</v>
      </c>
      <c r="B753" t="s">
        <v>24</v>
      </c>
      <c r="C753" s="3" t="s">
        <v>11</v>
      </c>
      <c r="D753" s="45">
        <v>43992</v>
      </c>
      <c r="E753" s="46">
        <v>44518</v>
      </c>
    </row>
    <row r="754" spans="1:5" x14ac:dyDescent="0.3">
      <c r="A754" t="s">
        <v>772</v>
      </c>
      <c r="B754" t="s">
        <v>9</v>
      </c>
      <c r="C754" s="3" t="s">
        <v>11</v>
      </c>
      <c r="D754" s="45">
        <v>43992</v>
      </c>
      <c r="E754" s="46">
        <v>0</v>
      </c>
    </row>
    <row r="755" spans="1:5" x14ac:dyDescent="0.3">
      <c r="A755" t="s">
        <v>773</v>
      </c>
      <c r="B755" t="s">
        <v>33</v>
      </c>
      <c r="C755" s="3" t="s">
        <v>11</v>
      </c>
      <c r="D755" s="45">
        <v>43993</v>
      </c>
      <c r="E755" s="46">
        <v>44309</v>
      </c>
    </row>
    <row r="756" spans="1:5" x14ac:dyDescent="0.3">
      <c r="A756" t="s">
        <v>774</v>
      </c>
      <c r="B756" t="s">
        <v>33</v>
      </c>
      <c r="C756" s="3" t="s">
        <v>7</v>
      </c>
      <c r="D756" s="45">
        <v>43993</v>
      </c>
      <c r="E756" s="46">
        <v>44295</v>
      </c>
    </row>
    <row r="757" spans="1:5" x14ac:dyDescent="0.3">
      <c r="A757" t="s">
        <v>775</v>
      </c>
      <c r="B757" t="s">
        <v>24</v>
      </c>
      <c r="C757" s="3" t="s">
        <v>7</v>
      </c>
      <c r="D757" s="45">
        <v>43993</v>
      </c>
      <c r="E757" s="46">
        <v>0</v>
      </c>
    </row>
    <row r="758" spans="1:5" x14ac:dyDescent="0.3">
      <c r="A758" t="s">
        <v>776</v>
      </c>
      <c r="B758" t="s">
        <v>18</v>
      </c>
      <c r="C758" s="3" t="s">
        <v>7</v>
      </c>
      <c r="D758" s="45">
        <v>43993</v>
      </c>
      <c r="E758" s="46">
        <v>0</v>
      </c>
    </row>
    <row r="759" spans="1:5" x14ac:dyDescent="0.3">
      <c r="A759" t="s">
        <v>777</v>
      </c>
      <c r="B759" t="s">
        <v>20</v>
      </c>
      <c r="C759" s="3" t="s">
        <v>7</v>
      </c>
      <c r="D759" s="45">
        <v>43993</v>
      </c>
      <c r="E759" s="46">
        <v>0</v>
      </c>
    </row>
    <row r="760" spans="1:5" x14ac:dyDescent="0.3">
      <c r="A760" t="s">
        <v>778</v>
      </c>
      <c r="B760" t="s">
        <v>9</v>
      </c>
      <c r="C760" s="3" t="s">
        <v>7</v>
      </c>
      <c r="D760" s="45">
        <v>43997</v>
      </c>
      <c r="E760" s="46">
        <v>0</v>
      </c>
    </row>
    <row r="761" spans="1:5" x14ac:dyDescent="0.3">
      <c r="A761" t="s">
        <v>779</v>
      </c>
      <c r="B761" t="s">
        <v>9</v>
      </c>
      <c r="C761" s="3" t="s">
        <v>11</v>
      </c>
      <c r="D761" s="45">
        <v>43997</v>
      </c>
      <c r="E761" s="46">
        <v>0</v>
      </c>
    </row>
    <row r="762" spans="1:5" x14ac:dyDescent="0.3">
      <c r="A762" t="s">
        <v>780</v>
      </c>
      <c r="B762" t="s">
        <v>50</v>
      </c>
      <c r="C762" s="3" t="s">
        <v>7</v>
      </c>
      <c r="D762" s="45">
        <v>43997</v>
      </c>
      <c r="E762" s="46">
        <v>0</v>
      </c>
    </row>
    <row r="763" spans="1:5" x14ac:dyDescent="0.3">
      <c r="A763" t="s">
        <v>781</v>
      </c>
      <c r="B763" t="s">
        <v>9</v>
      </c>
      <c r="C763" s="3" t="s">
        <v>7</v>
      </c>
      <c r="D763" s="45">
        <v>43998</v>
      </c>
      <c r="E763" s="46">
        <v>0</v>
      </c>
    </row>
    <row r="764" spans="1:5" x14ac:dyDescent="0.3">
      <c r="A764" t="s">
        <v>782</v>
      </c>
      <c r="B764" t="s">
        <v>9</v>
      </c>
      <c r="C764" s="3" t="s">
        <v>11</v>
      </c>
      <c r="D764" s="45">
        <v>43999</v>
      </c>
      <c r="E764" s="46">
        <v>0</v>
      </c>
    </row>
    <row r="765" spans="1:5" x14ac:dyDescent="0.3">
      <c r="A765" t="s">
        <v>783</v>
      </c>
      <c r="B765" t="s">
        <v>9</v>
      </c>
      <c r="C765" s="3" t="s">
        <v>7</v>
      </c>
      <c r="D765" s="45">
        <v>43999</v>
      </c>
      <c r="E765" s="46">
        <v>0</v>
      </c>
    </row>
    <row r="766" spans="1:5" x14ac:dyDescent="0.3">
      <c r="A766" t="s">
        <v>784</v>
      </c>
      <c r="B766" t="s">
        <v>9</v>
      </c>
      <c r="C766" s="3" t="s">
        <v>11</v>
      </c>
      <c r="D766" s="45">
        <v>44000</v>
      </c>
      <c r="E766" s="46">
        <v>0</v>
      </c>
    </row>
    <row r="767" spans="1:5" x14ac:dyDescent="0.3">
      <c r="A767" t="s">
        <v>785</v>
      </c>
      <c r="B767" t="s">
        <v>9</v>
      </c>
      <c r="C767" s="3" t="s">
        <v>7</v>
      </c>
      <c r="D767" s="45">
        <v>44001</v>
      </c>
      <c r="E767" s="46">
        <v>45097</v>
      </c>
    </row>
    <row r="768" spans="1:5" x14ac:dyDescent="0.3">
      <c r="A768" t="s">
        <v>786</v>
      </c>
      <c r="B768" t="s">
        <v>29</v>
      </c>
      <c r="C768" s="3" t="s">
        <v>11</v>
      </c>
      <c r="D768" s="45">
        <v>44001</v>
      </c>
      <c r="E768" s="46">
        <v>45100</v>
      </c>
    </row>
    <row r="769" spans="1:5" x14ac:dyDescent="0.3">
      <c r="A769" t="s">
        <v>787</v>
      </c>
      <c r="B769" t="s">
        <v>9</v>
      </c>
      <c r="C769" s="3" t="s">
        <v>7</v>
      </c>
      <c r="D769" s="45">
        <v>44004</v>
      </c>
      <c r="E769" s="46">
        <v>44831</v>
      </c>
    </row>
    <row r="770" spans="1:5" x14ac:dyDescent="0.3">
      <c r="A770" t="s">
        <v>788</v>
      </c>
      <c r="B770" t="s">
        <v>24</v>
      </c>
      <c r="C770" s="3" t="s">
        <v>11</v>
      </c>
      <c r="D770" s="45">
        <v>44004</v>
      </c>
      <c r="E770" s="46">
        <v>44687</v>
      </c>
    </row>
    <row r="771" spans="1:5" x14ac:dyDescent="0.3">
      <c r="A771" t="s">
        <v>789</v>
      </c>
      <c r="B771" t="s">
        <v>20</v>
      </c>
      <c r="C771" s="3" t="s">
        <v>11</v>
      </c>
      <c r="D771" s="45">
        <v>44004</v>
      </c>
      <c r="E771" s="46">
        <v>0</v>
      </c>
    </row>
    <row r="772" spans="1:5" x14ac:dyDescent="0.3">
      <c r="A772" t="s">
        <v>790</v>
      </c>
      <c r="B772" t="s">
        <v>22</v>
      </c>
      <c r="C772" s="3" t="s">
        <v>7</v>
      </c>
      <c r="D772" s="45">
        <v>44004</v>
      </c>
      <c r="E772" s="46">
        <v>0</v>
      </c>
    </row>
    <row r="773" spans="1:5" x14ac:dyDescent="0.3">
      <c r="A773" t="s">
        <v>791</v>
      </c>
      <c r="B773" t="s">
        <v>24</v>
      </c>
      <c r="C773" s="3" t="s">
        <v>7</v>
      </c>
      <c r="D773" s="45">
        <v>44004</v>
      </c>
      <c r="E773" s="46">
        <v>0</v>
      </c>
    </row>
    <row r="774" spans="1:5" x14ac:dyDescent="0.3">
      <c r="A774" t="s">
        <v>792</v>
      </c>
      <c r="B774" t="s">
        <v>9</v>
      </c>
      <c r="C774" s="3" t="s">
        <v>7</v>
      </c>
      <c r="D774" s="45">
        <v>44004</v>
      </c>
      <c r="E774" s="46">
        <v>0</v>
      </c>
    </row>
    <row r="775" spans="1:5" x14ac:dyDescent="0.3">
      <c r="A775" t="s">
        <v>793</v>
      </c>
      <c r="B775" t="s">
        <v>33</v>
      </c>
      <c r="C775" s="3" t="s">
        <v>11</v>
      </c>
      <c r="D775" s="45">
        <v>44005</v>
      </c>
      <c r="E775" s="46">
        <v>44425</v>
      </c>
    </row>
    <row r="776" spans="1:5" x14ac:dyDescent="0.3">
      <c r="A776" t="s">
        <v>794</v>
      </c>
      <c r="B776" t="s">
        <v>20</v>
      </c>
      <c r="C776" s="3" t="s">
        <v>11</v>
      </c>
      <c r="D776" s="45">
        <v>44005</v>
      </c>
      <c r="E776" s="46">
        <v>45703</v>
      </c>
    </row>
    <row r="777" spans="1:5" x14ac:dyDescent="0.3">
      <c r="A777" t="s">
        <v>795</v>
      </c>
      <c r="B777" t="s">
        <v>9</v>
      </c>
      <c r="C777" s="3" t="s">
        <v>7</v>
      </c>
      <c r="D777" s="45">
        <v>44005</v>
      </c>
      <c r="E777" s="46">
        <v>0</v>
      </c>
    </row>
    <row r="778" spans="1:5" x14ac:dyDescent="0.3">
      <c r="A778" t="s">
        <v>796</v>
      </c>
      <c r="B778" t="s">
        <v>50</v>
      </c>
      <c r="C778" s="3" t="s">
        <v>7</v>
      </c>
      <c r="D778" s="45">
        <v>44005</v>
      </c>
      <c r="E778" s="46">
        <v>0</v>
      </c>
    </row>
    <row r="779" spans="1:5" x14ac:dyDescent="0.3">
      <c r="A779" t="s">
        <v>797</v>
      </c>
      <c r="B779" t="s">
        <v>9</v>
      </c>
      <c r="C779" s="3" t="s">
        <v>7</v>
      </c>
      <c r="D779" s="45">
        <v>44006</v>
      </c>
      <c r="E779" s="46">
        <v>44465</v>
      </c>
    </row>
    <row r="780" spans="1:5" x14ac:dyDescent="0.3">
      <c r="A780" t="s">
        <v>798</v>
      </c>
      <c r="B780" t="s">
        <v>33</v>
      </c>
      <c r="C780" s="3" t="s">
        <v>7</v>
      </c>
      <c r="D780" s="45">
        <v>44007</v>
      </c>
      <c r="E780" s="46">
        <v>45153</v>
      </c>
    </row>
    <row r="781" spans="1:5" x14ac:dyDescent="0.3">
      <c r="A781" t="s">
        <v>799</v>
      </c>
      <c r="B781" t="s">
        <v>37</v>
      </c>
      <c r="C781" s="3" t="s">
        <v>7</v>
      </c>
      <c r="D781" s="45">
        <v>44007</v>
      </c>
      <c r="E781" s="46">
        <v>0</v>
      </c>
    </row>
    <row r="782" spans="1:5" x14ac:dyDescent="0.3">
      <c r="A782" t="s">
        <v>800</v>
      </c>
      <c r="B782" t="s">
        <v>9</v>
      </c>
      <c r="C782" s="3" t="s">
        <v>7</v>
      </c>
      <c r="D782" s="45">
        <v>44007</v>
      </c>
      <c r="E782" s="46">
        <v>0</v>
      </c>
    </row>
    <row r="783" spans="1:5" x14ac:dyDescent="0.3">
      <c r="A783" t="s">
        <v>801</v>
      </c>
      <c r="B783" t="s">
        <v>9</v>
      </c>
      <c r="C783" s="3" t="s">
        <v>7</v>
      </c>
      <c r="D783" s="45">
        <v>44008</v>
      </c>
      <c r="E783" s="46">
        <v>44442</v>
      </c>
    </row>
    <row r="784" spans="1:5" x14ac:dyDescent="0.3">
      <c r="A784" t="s">
        <v>802</v>
      </c>
      <c r="B784" t="s">
        <v>37</v>
      </c>
      <c r="C784" s="3" t="s">
        <v>7</v>
      </c>
      <c r="D784" s="45">
        <v>44011</v>
      </c>
      <c r="E784" s="46">
        <v>45107</v>
      </c>
    </row>
    <row r="785" spans="1:5" x14ac:dyDescent="0.3">
      <c r="A785" t="s">
        <v>803</v>
      </c>
      <c r="B785" t="s">
        <v>33</v>
      </c>
      <c r="C785" s="3" t="s">
        <v>7</v>
      </c>
      <c r="D785" s="45">
        <v>44011</v>
      </c>
      <c r="E785" s="46">
        <v>0</v>
      </c>
    </row>
    <row r="786" spans="1:5" x14ac:dyDescent="0.3">
      <c r="A786" t="s">
        <v>804</v>
      </c>
      <c r="B786" t="s">
        <v>9</v>
      </c>
      <c r="C786" s="3" t="s">
        <v>7</v>
      </c>
      <c r="D786" s="45">
        <v>44011</v>
      </c>
      <c r="E786" s="46">
        <v>44470</v>
      </c>
    </row>
    <row r="787" spans="1:5" x14ac:dyDescent="0.3">
      <c r="A787" t="s">
        <v>805</v>
      </c>
      <c r="B787" t="s">
        <v>9</v>
      </c>
      <c r="C787" s="3" t="s">
        <v>7</v>
      </c>
      <c r="D787" s="45">
        <v>44014</v>
      </c>
      <c r="E787" s="46">
        <v>44485</v>
      </c>
    </row>
    <row r="788" spans="1:5" x14ac:dyDescent="0.3">
      <c r="A788" t="s">
        <v>806</v>
      </c>
      <c r="B788" t="s">
        <v>37</v>
      </c>
      <c r="C788" s="3" t="s">
        <v>7</v>
      </c>
      <c r="D788" s="45">
        <v>44015</v>
      </c>
      <c r="E788" s="46">
        <v>45173</v>
      </c>
    </row>
    <row r="789" spans="1:5" x14ac:dyDescent="0.3">
      <c r="A789" t="s">
        <v>807</v>
      </c>
      <c r="B789" t="s">
        <v>33</v>
      </c>
      <c r="C789" s="3" t="s">
        <v>7</v>
      </c>
      <c r="D789" s="45">
        <v>44018</v>
      </c>
      <c r="E789" s="46">
        <v>0</v>
      </c>
    </row>
    <row r="790" spans="1:5" x14ac:dyDescent="0.3">
      <c r="A790" t="s">
        <v>808</v>
      </c>
      <c r="B790" t="s">
        <v>50</v>
      </c>
      <c r="C790" s="3" t="s">
        <v>7</v>
      </c>
      <c r="D790" s="45">
        <v>44018</v>
      </c>
      <c r="E790" s="46">
        <v>45319</v>
      </c>
    </row>
    <row r="791" spans="1:5" x14ac:dyDescent="0.3">
      <c r="A791" t="s">
        <v>809</v>
      </c>
      <c r="B791" t="s">
        <v>9</v>
      </c>
      <c r="C791" s="3" t="s">
        <v>11</v>
      </c>
      <c r="D791" s="45">
        <v>44020</v>
      </c>
      <c r="E791" s="46">
        <v>0</v>
      </c>
    </row>
    <row r="792" spans="1:5" x14ac:dyDescent="0.3">
      <c r="A792" t="s">
        <v>810</v>
      </c>
      <c r="B792" t="s">
        <v>27</v>
      </c>
      <c r="C792" s="3" t="s">
        <v>7</v>
      </c>
      <c r="D792" s="45">
        <v>44022</v>
      </c>
      <c r="E792" s="46">
        <v>44442</v>
      </c>
    </row>
    <row r="793" spans="1:5" x14ac:dyDescent="0.3">
      <c r="A793" t="s">
        <v>811</v>
      </c>
      <c r="B793" t="s">
        <v>9</v>
      </c>
      <c r="C793" s="3" t="s">
        <v>7</v>
      </c>
      <c r="D793" s="45">
        <v>44022</v>
      </c>
      <c r="E793" s="46">
        <v>44425</v>
      </c>
    </row>
    <row r="794" spans="1:5" x14ac:dyDescent="0.3">
      <c r="A794" t="s">
        <v>812</v>
      </c>
      <c r="B794" t="s">
        <v>9</v>
      </c>
      <c r="C794" s="3" t="s">
        <v>7</v>
      </c>
      <c r="D794" s="45">
        <v>44025</v>
      </c>
      <c r="E794" s="46">
        <v>0</v>
      </c>
    </row>
    <row r="795" spans="1:5" x14ac:dyDescent="0.3">
      <c r="A795" t="s">
        <v>813</v>
      </c>
      <c r="B795" t="s">
        <v>33</v>
      </c>
      <c r="C795" s="3" t="s">
        <v>7</v>
      </c>
      <c r="D795" s="45">
        <v>44025</v>
      </c>
      <c r="E795" s="46">
        <v>0</v>
      </c>
    </row>
    <row r="796" spans="1:5" x14ac:dyDescent="0.3">
      <c r="A796" t="s">
        <v>814</v>
      </c>
      <c r="B796" t="s">
        <v>24</v>
      </c>
      <c r="C796" s="3" t="s">
        <v>7</v>
      </c>
      <c r="D796" s="45">
        <v>44025</v>
      </c>
      <c r="E796" s="46">
        <v>0</v>
      </c>
    </row>
    <row r="797" spans="1:5" x14ac:dyDescent="0.3">
      <c r="A797" t="s">
        <v>815</v>
      </c>
      <c r="B797" t="s">
        <v>9</v>
      </c>
      <c r="C797" s="3" t="s">
        <v>7</v>
      </c>
      <c r="D797" s="45">
        <v>44025</v>
      </c>
      <c r="E797" s="46">
        <v>44340</v>
      </c>
    </row>
    <row r="798" spans="1:5" x14ac:dyDescent="0.3">
      <c r="A798" t="s">
        <v>816</v>
      </c>
      <c r="B798" t="s">
        <v>37</v>
      </c>
      <c r="C798" s="3" t="s">
        <v>7</v>
      </c>
      <c r="D798" s="45">
        <v>44025</v>
      </c>
      <c r="E798" s="46">
        <v>45193</v>
      </c>
    </row>
    <row r="799" spans="1:5" x14ac:dyDescent="0.3">
      <c r="A799" t="s">
        <v>817</v>
      </c>
      <c r="B799" t="s">
        <v>24</v>
      </c>
      <c r="C799" s="3" t="s">
        <v>7</v>
      </c>
      <c r="D799" s="45">
        <v>44026</v>
      </c>
      <c r="E799" s="46">
        <v>44379</v>
      </c>
    </row>
    <row r="800" spans="1:5" x14ac:dyDescent="0.3">
      <c r="A800" t="s">
        <v>818</v>
      </c>
      <c r="B800" t="s">
        <v>22</v>
      </c>
      <c r="C800" s="3" t="s">
        <v>7</v>
      </c>
      <c r="D800" s="45">
        <v>44026</v>
      </c>
      <c r="E800" s="46">
        <v>0</v>
      </c>
    </row>
    <row r="801" spans="1:5" x14ac:dyDescent="0.3">
      <c r="A801" t="s">
        <v>819</v>
      </c>
      <c r="B801" t="s">
        <v>37</v>
      </c>
      <c r="C801" s="3" t="s">
        <v>7</v>
      </c>
      <c r="D801" s="45">
        <v>44027</v>
      </c>
      <c r="E801" s="46">
        <v>0</v>
      </c>
    </row>
    <row r="802" spans="1:5" x14ac:dyDescent="0.3">
      <c r="A802" t="s">
        <v>820</v>
      </c>
      <c r="B802" t="s">
        <v>37</v>
      </c>
      <c r="C802" s="3" t="s">
        <v>7</v>
      </c>
      <c r="D802" s="45">
        <v>44028</v>
      </c>
      <c r="E802" s="46">
        <v>44533</v>
      </c>
    </row>
    <row r="803" spans="1:5" x14ac:dyDescent="0.3">
      <c r="A803" t="s">
        <v>821</v>
      </c>
      <c r="B803" t="s">
        <v>9</v>
      </c>
      <c r="C803" s="3" t="s">
        <v>7</v>
      </c>
      <c r="D803" s="45">
        <v>44028</v>
      </c>
      <c r="E803" s="46">
        <v>45102</v>
      </c>
    </row>
    <row r="804" spans="1:5" x14ac:dyDescent="0.3">
      <c r="A804" t="s">
        <v>822</v>
      </c>
      <c r="B804" t="s">
        <v>20</v>
      </c>
      <c r="C804" s="3" t="s">
        <v>11</v>
      </c>
      <c r="D804" s="45">
        <v>44028</v>
      </c>
      <c r="E804" s="46">
        <v>0</v>
      </c>
    </row>
    <row r="805" spans="1:5" x14ac:dyDescent="0.3">
      <c r="A805" t="s">
        <v>823</v>
      </c>
      <c r="B805" t="s">
        <v>37</v>
      </c>
      <c r="C805" s="3" t="s">
        <v>11</v>
      </c>
      <c r="D805" s="45">
        <v>44029</v>
      </c>
      <c r="E805" s="46">
        <v>0</v>
      </c>
    </row>
    <row r="806" spans="1:5" x14ac:dyDescent="0.3">
      <c r="A806" t="s">
        <v>824</v>
      </c>
      <c r="B806" t="s">
        <v>20</v>
      </c>
      <c r="C806" s="3" t="s">
        <v>7</v>
      </c>
      <c r="D806" s="45">
        <v>44032</v>
      </c>
      <c r="E806" s="46">
        <v>0</v>
      </c>
    </row>
    <row r="807" spans="1:5" x14ac:dyDescent="0.3">
      <c r="A807" t="s">
        <v>825</v>
      </c>
      <c r="B807" t="s">
        <v>9</v>
      </c>
      <c r="C807" s="3" t="s">
        <v>7</v>
      </c>
      <c r="D807" s="45">
        <v>44032</v>
      </c>
      <c r="E807" s="46">
        <v>0</v>
      </c>
    </row>
    <row r="808" spans="1:5" x14ac:dyDescent="0.3">
      <c r="A808" t="s">
        <v>826</v>
      </c>
      <c r="B808" t="s">
        <v>9</v>
      </c>
      <c r="C808" s="3" t="s">
        <v>7</v>
      </c>
      <c r="D808" s="45">
        <v>44035</v>
      </c>
      <c r="E808" s="46">
        <v>44492</v>
      </c>
    </row>
    <row r="809" spans="1:5" x14ac:dyDescent="0.3">
      <c r="A809" t="s">
        <v>827</v>
      </c>
      <c r="B809" t="s">
        <v>22</v>
      </c>
      <c r="C809" s="3" t="s">
        <v>7</v>
      </c>
      <c r="D809" s="45">
        <v>44035</v>
      </c>
      <c r="E809" s="46">
        <v>44575</v>
      </c>
    </row>
    <row r="810" spans="1:5" x14ac:dyDescent="0.3">
      <c r="A810" t="s">
        <v>828</v>
      </c>
      <c r="B810" t="s">
        <v>37</v>
      </c>
      <c r="C810" s="3" t="s">
        <v>7</v>
      </c>
      <c r="D810" s="45">
        <v>44039</v>
      </c>
      <c r="E810" s="46">
        <v>45873</v>
      </c>
    </row>
    <row r="811" spans="1:5" x14ac:dyDescent="0.3">
      <c r="A811" t="s">
        <v>829</v>
      </c>
      <c r="B811" t="s">
        <v>9</v>
      </c>
      <c r="C811" s="3" t="s">
        <v>7</v>
      </c>
      <c r="D811" s="45">
        <v>44039</v>
      </c>
      <c r="E811" s="46">
        <v>45058</v>
      </c>
    </row>
    <row r="812" spans="1:5" x14ac:dyDescent="0.3">
      <c r="A812" t="s">
        <v>830</v>
      </c>
      <c r="B812" t="s">
        <v>9</v>
      </c>
      <c r="C812" s="3" t="s">
        <v>7</v>
      </c>
      <c r="D812" s="45">
        <v>44039</v>
      </c>
      <c r="E812" s="46">
        <v>45895</v>
      </c>
    </row>
    <row r="813" spans="1:5" x14ac:dyDescent="0.3">
      <c r="A813" t="s">
        <v>831</v>
      </c>
      <c r="B813" t="s">
        <v>18</v>
      </c>
      <c r="C813" s="3" t="s">
        <v>11</v>
      </c>
      <c r="D813" s="45">
        <v>44039</v>
      </c>
      <c r="E813" s="46">
        <v>44589</v>
      </c>
    </row>
    <row r="814" spans="1:5" x14ac:dyDescent="0.3">
      <c r="A814" t="s">
        <v>832</v>
      </c>
      <c r="B814" t="s">
        <v>9</v>
      </c>
      <c r="C814" s="3" t="s">
        <v>7</v>
      </c>
      <c r="D814" s="45">
        <v>44041</v>
      </c>
      <c r="E814" s="46">
        <v>45457</v>
      </c>
    </row>
    <row r="815" spans="1:5" x14ac:dyDescent="0.3">
      <c r="A815" t="s">
        <v>833</v>
      </c>
      <c r="B815" t="s">
        <v>9</v>
      </c>
      <c r="C815" s="3" t="s">
        <v>7</v>
      </c>
      <c r="D815" s="45">
        <v>44041</v>
      </c>
      <c r="E815" s="46">
        <v>44779</v>
      </c>
    </row>
    <row r="816" spans="1:5" x14ac:dyDescent="0.3">
      <c r="A816" t="s">
        <v>834</v>
      </c>
      <c r="B816" t="s">
        <v>24</v>
      </c>
      <c r="C816" s="3" t="s">
        <v>7</v>
      </c>
      <c r="D816" s="45">
        <v>44042</v>
      </c>
      <c r="E816" s="46">
        <v>0</v>
      </c>
    </row>
    <row r="817" spans="1:5" x14ac:dyDescent="0.3">
      <c r="A817" t="s">
        <v>835</v>
      </c>
      <c r="B817" t="s">
        <v>33</v>
      </c>
      <c r="C817" s="3" t="s">
        <v>11</v>
      </c>
      <c r="D817" s="45">
        <v>44046</v>
      </c>
      <c r="E817" s="46">
        <v>44837</v>
      </c>
    </row>
    <row r="818" spans="1:5" x14ac:dyDescent="0.3">
      <c r="A818" t="s">
        <v>836</v>
      </c>
      <c r="B818" t="s">
        <v>29</v>
      </c>
      <c r="C818" s="3" t="s">
        <v>7</v>
      </c>
      <c r="D818" s="45">
        <v>44046</v>
      </c>
      <c r="E818" s="46">
        <v>44827</v>
      </c>
    </row>
    <row r="819" spans="1:5" x14ac:dyDescent="0.3">
      <c r="A819" t="s">
        <v>837</v>
      </c>
      <c r="B819" t="s">
        <v>9</v>
      </c>
      <c r="C819" s="3" t="s">
        <v>7</v>
      </c>
      <c r="D819" s="45">
        <v>44046</v>
      </c>
      <c r="E819" s="46">
        <v>45044</v>
      </c>
    </row>
    <row r="820" spans="1:5" x14ac:dyDescent="0.3">
      <c r="A820" t="s">
        <v>838</v>
      </c>
      <c r="B820" t="s">
        <v>33</v>
      </c>
      <c r="C820" s="3" t="s">
        <v>11</v>
      </c>
      <c r="D820" s="45">
        <v>44046</v>
      </c>
      <c r="E820" s="46">
        <v>44358</v>
      </c>
    </row>
    <row r="821" spans="1:5" x14ac:dyDescent="0.3">
      <c r="A821" t="s">
        <v>839</v>
      </c>
      <c r="B821" t="s">
        <v>24</v>
      </c>
      <c r="C821" s="3" t="s">
        <v>7</v>
      </c>
      <c r="D821" s="45">
        <v>44046</v>
      </c>
      <c r="E821" s="46">
        <v>45463</v>
      </c>
    </row>
    <row r="822" spans="1:5" x14ac:dyDescent="0.3">
      <c r="A822" t="s">
        <v>840</v>
      </c>
      <c r="B822" t="s">
        <v>24</v>
      </c>
      <c r="C822" s="3" t="s">
        <v>7</v>
      </c>
      <c r="D822" s="45">
        <v>44046</v>
      </c>
      <c r="E822" s="46">
        <v>0</v>
      </c>
    </row>
    <row r="823" spans="1:5" x14ac:dyDescent="0.3">
      <c r="A823" t="s">
        <v>841</v>
      </c>
      <c r="B823" t="s">
        <v>20</v>
      </c>
      <c r="C823" s="3" t="s">
        <v>7</v>
      </c>
      <c r="D823" s="45">
        <v>44046</v>
      </c>
      <c r="E823" s="46">
        <v>44838</v>
      </c>
    </row>
    <row r="824" spans="1:5" x14ac:dyDescent="0.3">
      <c r="A824" t="s">
        <v>842</v>
      </c>
      <c r="B824" t="s">
        <v>9</v>
      </c>
      <c r="C824" s="3" t="s">
        <v>11</v>
      </c>
      <c r="D824" s="45">
        <v>44047</v>
      </c>
      <c r="E824" s="46">
        <v>44547</v>
      </c>
    </row>
    <row r="825" spans="1:5" x14ac:dyDescent="0.3">
      <c r="A825" t="s">
        <v>843</v>
      </c>
      <c r="B825" t="s">
        <v>92</v>
      </c>
      <c r="C825" s="3" t="s">
        <v>7</v>
      </c>
      <c r="D825" s="45">
        <v>44047</v>
      </c>
      <c r="E825" s="46">
        <v>0</v>
      </c>
    </row>
    <row r="826" spans="1:5" x14ac:dyDescent="0.3">
      <c r="A826" t="s">
        <v>844</v>
      </c>
      <c r="B826" t="s">
        <v>9</v>
      </c>
      <c r="C826" s="3" t="s">
        <v>7</v>
      </c>
      <c r="D826" s="45">
        <v>44048</v>
      </c>
      <c r="E826" s="46">
        <v>0</v>
      </c>
    </row>
    <row r="827" spans="1:5" x14ac:dyDescent="0.3">
      <c r="A827" t="s">
        <v>845</v>
      </c>
      <c r="B827" t="s">
        <v>9</v>
      </c>
      <c r="C827" s="3" t="s">
        <v>7</v>
      </c>
      <c r="D827" s="45">
        <v>44048</v>
      </c>
      <c r="E827" s="46">
        <v>0</v>
      </c>
    </row>
    <row r="828" spans="1:5" x14ac:dyDescent="0.3">
      <c r="A828" t="s">
        <v>846</v>
      </c>
      <c r="B828" t="s">
        <v>33</v>
      </c>
      <c r="C828" s="3" t="s">
        <v>7</v>
      </c>
      <c r="D828" s="45">
        <v>44049</v>
      </c>
      <c r="E828" s="46">
        <v>0</v>
      </c>
    </row>
    <row r="829" spans="1:5" x14ac:dyDescent="0.3">
      <c r="A829" t="s">
        <v>847</v>
      </c>
      <c r="B829" t="s">
        <v>18</v>
      </c>
      <c r="C829" s="3" t="s">
        <v>7</v>
      </c>
      <c r="D829" s="45">
        <v>44050</v>
      </c>
      <c r="E829" s="46">
        <v>44918</v>
      </c>
    </row>
    <row r="830" spans="1:5" x14ac:dyDescent="0.3">
      <c r="A830" t="s">
        <v>848</v>
      </c>
      <c r="B830" t="s">
        <v>24</v>
      </c>
      <c r="C830" s="3" t="s">
        <v>7</v>
      </c>
      <c r="D830" s="45">
        <v>44050</v>
      </c>
      <c r="E830" s="46">
        <v>44649</v>
      </c>
    </row>
    <row r="831" spans="1:5" x14ac:dyDescent="0.3">
      <c r="A831" t="s">
        <v>849</v>
      </c>
      <c r="B831" t="s">
        <v>9</v>
      </c>
      <c r="C831" s="3" t="s">
        <v>11</v>
      </c>
      <c r="D831" s="45">
        <v>44050</v>
      </c>
      <c r="E831" s="46">
        <v>44301</v>
      </c>
    </row>
    <row r="832" spans="1:5" x14ac:dyDescent="0.3">
      <c r="A832" t="s">
        <v>850</v>
      </c>
      <c r="B832" t="s">
        <v>9</v>
      </c>
      <c r="C832" s="3" t="s">
        <v>11</v>
      </c>
      <c r="D832" s="45">
        <v>44053</v>
      </c>
      <c r="E832" s="46">
        <v>0</v>
      </c>
    </row>
    <row r="833" spans="1:5" x14ac:dyDescent="0.3">
      <c r="A833" t="s">
        <v>851</v>
      </c>
      <c r="B833" t="s">
        <v>37</v>
      </c>
      <c r="C833" s="3" t="s">
        <v>11</v>
      </c>
      <c r="D833" s="45">
        <v>44053</v>
      </c>
      <c r="E833" s="46">
        <v>44638</v>
      </c>
    </row>
    <row r="834" spans="1:5" x14ac:dyDescent="0.3">
      <c r="A834" t="s">
        <v>852</v>
      </c>
      <c r="B834" t="s">
        <v>24</v>
      </c>
      <c r="C834" s="3" t="s">
        <v>11</v>
      </c>
      <c r="D834" s="45">
        <v>44053</v>
      </c>
      <c r="E834" s="46">
        <v>45765</v>
      </c>
    </row>
    <row r="835" spans="1:5" x14ac:dyDescent="0.3">
      <c r="A835" t="s">
        <v>853</v>
      </c>
      <c r="B835" t="s">
        <v>9</v>
      </c>
      <c r="C835" s="3" t="s">
        <v>7</v>
      </c>
      <c r="D835" s="45">
        <v>44054</v>
      </c>
      <c r="E835" s="46">
        <v>44428</v>
      </c>
    </row>
    <row r="836" spans="1:5" x14ac:dyDescent="0.3">
      <c r="A836" t="s">
        <v>854</v>
      </c>
      <c r="B836" t="s">
        <v>33</v>
      </c>
      <c r="C836" s="3" t="s">
        <v>11</v>
      </c>
      <c r="D836" s="45">
        <v>44056</v>
      </c>
      <c r="E836" s="46">
        <v>0</v>
      </c>
    </row>
    <row r="837" spans="1:5" x14ac:dyDescent="0.3">
      <c r="A837" t="s">
        <v>855</v>
      </c>
      <c r="B837" t="s">
        <v>33</v>
      </c>
      <c r="C837" s="3" t="s">
        <v>7</v>
      </c>
      <c r="D837" s="45">
        <v>44056</v>
      </c>
      <c r="E837" s="46">
        <v>44558</v>
      </c>
    </row>
    <row r="838" spans="1:5" x14ac:dyDescent="0.3">
      <c r="A838" t="s">
        <v>856</v>
      </c>
      <c r="B838" t="s">
        <v>9</v>
      </c>
      <c r="C838" s="3" t="s">
        <v>7</v>
      </c>
      <c r="D838" s="45">
        <v>44057</v>
      </c>
      <c r="E838" s="46">
        <v>0</v>
      </c>
    </row>
    <row r="839" spans="1:5" x14ac:dyDescent="0.3">
      <c r="A839" t="s">
        <v>857</v>
      </c>
      <c r="B839" t="s">
        <v>37</v>
      </c>
      <c r="C839" s="3" t="s">
        <v>7</v>
      </c>
      <c r="D839" s="45">
        <v>44060</v>
      </c>
      <c r="E839" s="46">
        <v>44428</v>
      </c>
    </row>
    <row r="840" spans="1:5" x14ac:dyDescent="0.3">
      <c r="A840" t="s">
        <v>858</v>
      </c>
      <c r="B840" t="s">
        <v>33</v>
      </c>
      <c r="C840" s="3" t="s">
        <v>11</v>
      </c>
      <c r="D840" s="45">
        <v>44060</v>
      </c>
      <c r="E840" s="46">
        <v>44402</v>
      </c>
    </row>
    <row r="841" spans="1:5" x14ac:dyDescent="0.3">
      <c r="A841" t="s">
        <v>859</v>
      </c>
      <c r="B841" t="s">
        <v>37</v>
      </c>
      <c r="C841" s="3" t="s">
        <v>11</v>
      </c>
      <c r="D841" s="45">
        <v>44060</v>
      </c>
      <c r="E841" s="46">
        <v>44331</v>
      </c>
    </row>
    <row r="842" spans="1:5" x14ac:dyDescent="0.3">
      <c r="A842" t="s">
        <v>860</v>
      </c>
      <c r="B842" t="s">
        <v>9</v>
      </c>
      <c r="C842" s="3" t="s">
        <v>7</v>
      </c>
      <c r="D842" s="45">
        <v>44060</v>
      </c>
      <c r="E842" s="46">
        <v>44913</v>
      </c>
    </row>
    <row r="843" spans="1:5" x14ac:dyDescent="0.3">
      <c r="A843" t="s">
        <v>861</v>
      </c>
      <c r="B843" t="s">
        <v>22</v>
      </c>
      <c r="C843" s="3" t="s">
        <v>7</v>
      </c>
      <c r="D843" s="45">
        <v>44060</v>
      </c>
      <c r="E843" s="46">
        <v>0</v>
      </c>
    </row>
    <row r="844" spans="1:5" x14ac:dyDescent="0.3">
      <c r="A844" t="s">
        <v>862</v>
      </c>
      <c r="B844" t="s">
        <v>33</v>
      </c>
      <c r="C844" s="3" t="s">
        <v>7</v>
      </c>
      <c r="D844" s="45">
        <v>44060</v>
      </c>
      <c r="E844" s="46">
        <v>45474</v>
      </c>
    </row>
    <row r="845" spans="1:5" x14ac:dyDescent="0.3">
      <c r="A845" t="s">
        <v>863</v>
      </c>
      <c r="B845" t="s">
        <v>9</v>
      </c>
      <c r="C845" s="3" t="s">
        <v>7</v>
      </c>
      <c r="D845" s="45">
        <v>44060</v>
      </c>
      <c r="E845" s="46">
        <v>44389</v>
      </c>
    </row>
    <row r="846" spans="1:5" x14ac:dyDescent="0.3">
      <c r="A846" t="s">
        <v>864</v>
      </c>
      <c r="B846" t="s">
        <v>9</v>
      </c>
      <c r="C846" s="3" t="s">
        <v>7</v>
      </c>
      <c r="D846" s="45">
        <v>44061</v>
      </c>
      <c r="E846" s="46">
        <v>45924</v>
      </c>
    </row>
    <row r="847" spans="1:5" x14ac:dyDescent="0.3">
      <c r="A847" t="s">
        <v>865</v>
      </c>
      <c r="B847" t="s">
        <v>18</v>
      </c>
      <c r="C847" s="3" t="s">
        <v>11</v>
      </c>
      <c r="D847" s="45">
        <v>44062</v>
      </c>
      <c r="E847" s="46">
        <v>45639</v>
      </c>
    </row>
    <row r="848" spans="1:5" x14ac:dyDescent="0.3">
      <c r="A848" t="s">
        <v>866</v>
      </c>
      <c r="B848" t="s">
        <v>20</v>
      </c>
      <c r="C848" s="3" t="s">
        <v>7</v>
      </c>
      <c r="D848" s="45">
        <v>44062</v>
      </c>
      <c r="E848" s="46">
        <v>44816</v>
      </c>
    </row>
    <row r="849" spans="1:5" x14ac:dyDescent="0.3">
      <c r="A849" t="s">
        <v>867</v>
      </c>
      <c r="B849" t="s">
        <v>9</v>
      </c>
      <c r="C849" s="3" t="s">
        <v>7</v>
      </c>
      <c r="D849" s="45">
        <v>44062</v>
      </c>
      <c r="E849" s="46">
        <v>44959</v>
      </c>
    </row>
    <row r="850" spans="1:5" x14ac:dyDescent="0.3">
      <c r="A850" t="s">
        <v>868</v>
      </c>
      <c r="B850" t="s">
        <v>37</v>
      </c>
      <c r="C850" s="3" t="s">
        <v>7</v>
      </c>
      <c r="D850" s="45">
        <v>44063</v>
      </c>
      <c r="E850" s="46">
        <v>0</v>
      </c>
    </row>
    <row r="851" spans="1:5" x14ac:dyDescent="0.3">
      <c r="A851" t="s">
        <v>869</v>
      </c>
      <c r="B851" t="s">
        <v>58</v>
      </c>
      <c r="C851" s="3" t="s">
        <v>7</v>
      </c>
      <c r="D851" s="45">
        <v>44063</v>
      </c>
      <c r="E851" s="46">
        <v>0</v>
      </c>
    </row>
    <row r="852" spans="1:5" x14ac:dyDescent="0.3">
      <c r="A852" t="s">
        <v>870</v>
      </c>
      <c r="B852" t="s">
        <v>20</v>
      </c>
      <c r="C852" s="3" t="s">
        <v>11</v>
      </c>
      <c r="D852" s="45">
        <v>44064</v>
      </c>
      <c r="E852" s="46">
        <v>0</v>
      </c>
    </row>
    <row r="853" spans="1:5" x14ac:dyDescent="0.3">
      <c r="A853" t="s">
        <v>871</v>
      </c>
      <c r="B853" t="s">
        <v>9</v>
      </c>
      <c r="C853" s="3" t="s">
        <v>11</v>
      </c>
      <c r="D853" s="45">
        <v>44064</v>
      </c>
      <c r="E853" s="46">
        <v>0</v>
      </c>
    </row>
    <row r="854" spans="1:5" x14ac:dyDescent="0.3">
      <c r="A854" t="s">
        <v>872</v>
      </c>
      <c r="B854" t="s">
        <v>9</v>
      </c>
      <c r="C854" s="3" t="s">
        <v>7</v>
      </c>
      <c r="D854" s="45">
        <v>44067</v>
      </c>
      <c r="E854" s="46">
        <v>45762</v>
      </c>
    </row>
    <row r="855" spans="1:5" x14ac:dyDescent="0.3">
      <c r="A855" t="s">
        <v>873</v>
      </c>
      <c r="B855" t="s">
        <v>27</v>
      </c>
      <c r="C855" s="3" t="s">
        <v>7</v>
      </c>
      <c r="D855" s="45">
        <v>44067</v>
      </c>
      <c r="E855" s="46">
        <v>0</v>
      </c>
    </row>
    <row r="856" spans="1:5" x14ac:dyDescent="0.3">
      <c r="A856" t="s">
        <v>874</v>
      </c>
      <c r="B856" t="s">
        <v>33</v>
      </c>
      <c r="C856" s="3" t="s">
        <v>7</v>
      </c>
      <c r="D856" s="45">
        <v>44068</v>
      </c>
      <c r="E856" s="46">
        <v>44456</v>
      </c>
    </row>
    <row r="857" spans="1:5" x14ac:dyDescent="0.3">
      <c r="A857" t="s">
        <v>875</v>
      </c>
      <c r="B857" t="s">
        <v>29</v>
      </c>
      <c r="C857" s="3" t="s">
        <v>7</v>
      </c>
      <c r="D857" s="45">
        <v>44070</v>
      </c>
      <c r="E857" s="46">
        <v>0</v>
      </c>
    </row>
    <row r="858" spans="1:5" x14ac:dyDescent="0.3">
      <c r="A858" t="s">
        <v>876</v>
      </c>
      <c r="B858" t="s">
        <v>33</v>
      </c>
      <c r="C858" s="3" t="s">
        <v>11</v>
      </c>
      <c r="D858" s="45">
        <v>44071</v>
      </c>
      <c r="E858" s="46">
        <v>44435</v>
      </c>
    </row>
    <row r="859" spans="1:5" x14ac:dyDescent="0.3">
      <c r="A859" t="s">
        <v>877</v>
      </c>
      <c r="B859" t="s">
        <v>37</v>
      </c>
      <c r="C859" s="3" t="s">
        <v>11</v>
      </c>
      <c r="D859" s="45">
        <v>44074</v>
      </c>
      <c r="E859" s="46">
        <v>0</v>
      </c>
    </row>
    <row r="860" spans="1:5" x14ac:dyDescent="0.3">
      <c r="A860" t="s">
        <v>878</v>
      </c>
      <c r="B860" t="s">
        <v>9</v>
      </c>
      <c r="C860" s="3" t="s">
        <v>7</v>
      </c>
      <c r="D860" s="45">
        <v>44074</v>
      </c>
      <c r="E860" s="46">
        <v>0</v>
      </c>
    </row>
    <row r="861" spans="1:5" x14ac:dyDescent="0.3">
      <c r="A861" t="s">
        <v>879</v>
      </c>
      <c r="B861" t="s">
        <v>9</v>
      </c>
      <c r="C861" s="3" t="s">
        <v>11</v>
      </c>
      <c r="D861" s="45">
        <v>44074</v>
      </c>
      <c r="E861" s="46">
        <v>0</v>
      </c>
    </row>
    <row r="862" spans="1:5" x14ac:dyDescent="0.3">
      <c r="A862" t="s">
        <v>880</v>
      </c>
      <c r="B862" t="s">
        <v>20</v>
      </c>
      <c r="C862" s="3" t="s">
        <v>11</v>
      </c>
      <c r="D862" s="45">
        <v>44074</v>
      </c>
      <c r="E862" s="46">
        <v>0</v>
      </c>
    </row>
    <row r="863" spans="1:5" x14ac:dyDescent="0.3">
      <c r="A863" t="s">
        <v>881</v>
      </c>
      <c r="B863" t="s">
        <v>50</v>
      </c>
      <c r="C863" s="3" t="s">
        <v>7</v>
      </c>
      <c r="D863" s="45">
        <v>44075</v>
      </c>
      <c r="E863" s="46">
        <v>44330</v>
      </c>
    </row>
    <row r="864" spans="1:5" x14ac:dyDescent="0.3">
      <c r="A864" t="s">
        <v>882</v>
      </c>
      <c r="B864" t="s">
        <v>9</v>
      </c>
      <c r="C864" s="3" t="s">
        <v>11</v>
      </c>
      <c r="D864" s="45">
        <v>44076</v>
      </c>
      <c r="E864" s="46">
        <v>0</v>
      </c>
    </row>
    <row r="865" spans="1:5" x14ac:dyDescent="0.3">
      <c r="A865" t="s">
        <v>883</v>
      </c>
      <c r="B865" t="s">
        <v>9</v>
      </c>
      <c r="C865" s="3" t="s">
        <v>7</v>
      </c>
      <c r="D865" s="45">
        <v>44076</v>
      </c>
      <c r="E865" s="46">
        <v>0</v>
      </c>
    </row>
    <row r="866" spans="1:5" x14ac:dyDescent="0.3">
      <c r="A866" t="s">
        <v>884</v>
      </c>
      <c r="B866" t="s">
        <v>37</v>
      </c>
      <c r="C866" s="3" t="s">
        <v>7</v>
      </c>
      <c r="D866" s="45">
        <v>44078</v>
      </c>
      <c r="E866" s="46">
        <v>45736</v>
      </c>
    </row>
    <row r="867" spans="1:5" x14ac:dyDescent="0.3">
      <c r="A867" t="s">
        <v>885</v>
      </c>
      <c r="B867" t="s">
        <v>18</v>
      </c>
      <c r="C867" s="3" t="s">
        <v>7</v>
      </c>
      <c r="D867" s="45">
        <v>44078</v>
      </c>
      <c r="E867" s="46">
        <v>45468</v>
      </c>
    </row>
    <row r="868" spans="1:5" x14ac:dyDescent="0.3">
      <c r="A868" t="s">
        <v>886</v>
      </c>
      <c r="B868" t="s">
        <v>29</v>
      </c>
      <c r="C868" s="3" t="s">
        <v>7</v>
      </c>
      <c r="D868" s="45">
        <v>44078</v>
      </c>
      <c r="E868" s="46">
        <v>0</v>
      </c>
    </row>
    <row r="869" spans="1:5" x14ac:dyDescent="0.3">
      <c r="A869" t="s">
        <v>887</v>
      </c>
      <c r="B869" t="s">
        <v>22</v>
      </c>
      <c r="C869" s="3" t="s">
        <v>7</v>
      </c>
      <c r="D869" s="45">
        <v>44078</v>
      </c>
      <c r="E869" s="46">
        <v>44892</v>
      </c>
    </row>
    <row r="870" spans="1:5" x14ac:dyDescent="0.3">
      <c r="A870" t="s">
        <v>888</v>
      </c>
      <c r="B870" t="s">
        <v>33</v>
      </c>
      <c r="C870" s="3" t="s">
        <v>7</v>
      </c>
      <c r="D870" s="45">
        <v>44081</v>
      </c>
      <c r="E870" s="46">
        <v>44344</v>
      </c>
    </row>
    <row r="871" spans="1:5" x14ac:dyDescent="0.3">
      <c r="A871" t="s">
        <v>889</v>
      </c>
      <c r="B871" t="s">
        <v>24</v>
      </c>
      <c r="C871" s="3" t="s">
        <v>7</v>
      </c>
      <c r="D871" s="45">
        <v>44081</v>
      </c>
      <c r="E871" s="46">
        <v>44467</v>
      </c>
    </row>
    <row r="872" spans="1:5" x14ac:dyDescent="0.3">
      <c r="A872" t="s">
        <v>890</v>
      </c>
      <c r="B872" t="s">
        <v>33</v>
      </c>
      <c r="C872" s="3" t="s">
        <v>11</v>
      </c>
      <c r="D872" s="45">
        <v>44081</v>
      </c>
      <c r="E872" s="46">
        <v>0</v>
      </c>
    </row>
    <row r="873" spans="1:5" x14ac:dyDescent="0.3">
      <c r="A873" t="s">
        <v>891</v>
      </c>
      <c r="B873" t="s">
        <v>9</v>
      </c>
      <c r="C873" s="3" t="s">
        <v>7</v>
      </c>
      <c r="D873" s="45">
        <v>44081</v>
      </c>
      <c r="E873" s="46">
        <v>44226</v>
      </c>
    </row>
    <row r="874" spans="1:5" x14ac:dyDescent="0.3">
      <c r="A874" t="s">
        <v>892</v>
      </c>
      <c r="B874" t="s">
        <v>33</v>
      </c>
      <c r="C874" s="3" t="s">
        <v>7</v>
      </c>
      <c r="D874" s="45">
        <v>44081</v>
      </c>
      <c r="E874" s="46">
        <v>44694</v>
      </c>
    </row>
    <row r="875" spans="1:5" x14ac:dyDescent="0.3">
      <c r="A875" t="s">
        <v>893</v>
      </c>
      <c r="B875" t="s">
        <v>9</v>
      </c>
      <c r="C875" s="3" t="s">
        <v>7</v>
      </c>
      <c r="D875" s="45">
        <v>44081</v>
      </c>
      <c r="E875" s="46">
        <v>45205</v>
      </c>
    </row>
    <row r="876" spans="1:5" x14ac:dyDescent="0.3">
      <c r="A876" t="s">
        <v>894</v>
      </c>
      <c r="B876" t="s">
        <v>9</v>
      </c>
      <c r="C876" s="3" t="s">
        <v>11</v>
      </c>
      <c r="D876" s="45">
        <v>44081</v>
      </c>
      <c r="E876" s="46">
        <v>44304</v>
      </c>
    </row>
    <row r="877" spans="1:5" x14ac:dyDescent="0.3">
      <c r="A877" t="s">
        <v>895</v>
      </c>
      <c r="B877" t="s">
        <v>9</v>
      </c>
      <c r="C877" s="3" t="s">
        <v>7</v>
      </c>
      <c r="D877" s="45">
        <v>44082</v>
      </c>
      <c r="E877" s="46">
        <v>45401</v>
      </c>
    </row>
    <row r="878" spans="1:5" x14ac:dyDescent="0.3">
      <c r="A878" t="s">
        <v>896</v>
      </c>
      <c r="B878" t="s">
        <v>37</v>
      </c>
      <c r="C878" s="3" t="s">
        <v>11</v>
      </c>
      <c r="D878" s="45">
        <v>44083</v>
      </c>
      <c r="E878" s="46">
        <v>44666</v>
      </c>
    </row>
    <row r="879" spans="1:5" x14ac:dyDescent="0.3">
      <c r="A879" t="s">
        <v>897</v>
      </c>
      <c r="B879" t="s">
        <v>9</v>
      </c>
      <c r="C879" s="3" t="s">
        <v>7</v>
      </c>
      <c r="D879" s="45">
        <v>44083</v>
      </c>
      <c r="E879" s="46">
        <v>0</v>
      </c>
    </row>
    <row r="880" spans="1:5" x14ac:dyDescent="0.3">
      <c r="A880" t="s">
        <v>898</v>
      </c>
      <c r="B880" t="s">
        <v>9</v>
      </c>
      <c r="C880" s="3" t="s">
        <v>11</v>
      </c>
      <c r="D880" s="45">
        <v>44084</v>
      </c>
      <c r="E880" s="46">
        <v>45117</v>
      </c>
    </row>
    <row r="881" spans="1:5" x14ac:dyDescent="0.3">
      <c r="A881" t="s">
        <v>899</v>
      </c>
      <c r="B881" t="s">
        <v>33</v>
      </c>
      <c r="C881" s="3" t="s">
        <v>11</v>
      </c>
      <c r="D881" s="45">
        <v>44085</v>
      </c>
      <c r="E881" s="46">
        <v>0</v>
      </c>
    </row>
    <row r="882" spans="1:5" x14ac:dyDescent="0.3">
      <c r="A882" t="s">
        <v>900</v>
      </c>
      <c r="B882" t="s">
        <v>9</v>
      </c>
      <c r="C882" s="3" t="s">
        <v>7</v>
      </c>
      <c r="D882" s="45">
        <v>44088</v>
      </c>
      <c r="E882" s="46">
        <v>45061</v>
      </c>
    </row>
    <row r="883" spans="1:5" x14ac:dyDescent="0.3">
      <c r="A883" t="s">
        <v>901</v>
      </c>
      <c r="B883" t="s">
        <v>22</v>
      </c>
      <c r="C883" s="3" t="s">
        <v>11</v>
      </c>
      <c r="D883" s="45">
        <v>44088</v>
      </c>
      <c r="E883" s="46">
        <v>0</v>
      </c>
    </row>
    <row r="884" spans="1:5" x14ac:dyDescent="0.3">
      <c r="A884" t="s">
        <v>902</v>
      </c>
      <c r="B884" t="s">
        <v>29</v>
      </c>
      <c r="C884" s="3" t="s">
        <v>7</v>
      </c>
      <c r="D884" s="45">
        <v>44088</v>
      </c>
      <c r="E884" s="46">
        <v>0</v>
      </c>
    </row>
    <row r="885" spans="1:5" x14ac:dyDescent="0.3">
      <c r="A885" t="s">
        <v>903</v>
      </c>
      <c r="B885" t="s">
        <v>9</v>
      </c>
      <c r="C885" s="3" t="s">
        <v>11</v>
      </c>
      <c r="D885" s="45">
        <v>44088</v>
      </c>
      <c r="E885" s="46">
        <v>44729</v>
      </c>
    </row>
    <row r="886" spans="1:5" x14ac:dyDescent="0.3">
      <c r="A886" t="s">
        <v>904</v>
      </c>
      <c r="B886" t="s">
        <v>18</v>
      </c>
      <c r="C886" s="3" t="s">
        <v>7</v>
      </c>
      <c r="D886" s="45">
        <v>44088</v>
      </c>
      <c r="E886" s="46">
        <v>44913</v>
      </c>
    </row>
    <row r="887" spans="1:5" x14ac:dyDescent="0.3">
      <c r="A887" t="s">
        <v>905</v>
      </c>
      <c r="B887" t="s">
        <v>9</v>
      </c>
      <c r="C887" s="3" t="s">
        <v>11</v>
      </c>
      <c r="D887" s="45">
        <v>44088</v>
      </c>
      <c r="E887" s="46">
        <v>0</v>
      </c>
    </row>
    <row r="888" spans="1:5" x14ac:dyDescent="0.3">
      <c r="A888" t="s">
        <v>906</v>
      </c>
      <c r="B888" t="s">
        <v>37</v>
      </c>
      <c r="C888" s="3" t="s">
        <v>7</v>
      </c>
      <c r="D888" s="45">
        <v>44088</v>
      </c>
      <c r="E888" s="46">
        <v>0</v>
      </c>
    </row>
    <row r="889" spans="1:5" x14ac:dyDescent="0.3">
      <c r="A889" t="s">
        <v>907</v>
      </c>
      <c r="B889" t="s">
        <v>22</v>
      </c>
      <c r="C889" s="3" t="s">
        <v>7</v>
      </c>
      <c r="D889" s="45">
        <v>44088</v>
      </c>
      <c r="E889" s="46">
        <v>44295</v>
      </c>
    </row>
    <row r="890" spans="1:5" x14ac:dyDescent="0.3">
      <c r="A890" t="s">
        <v>908</v>
      </c>
      <c r="B890" t="s">
        <v>9</v>
      </c>
      <c r="C890" s="3" t="s">
        <v>7</v>
      </c>
      <c r="D890" s="45">
        <v>44088</v>
      </c>
      <c r="E890" s="46">
        <v>0</v>
      </c>
    </row>
    <row r="891" spans="1:5" x14ac:dyDescent="0.3">
      <c r="A891" t="s">
        <v>909</v>
      </c>
      <c r="B891" t="s">
        <v>29</v>
      </c>
      <c r="C891" s="3" t="s">
        <v>7</v>
      </c>
      <c r="D891" s="45">
        <v>44090</v>
      </c>
      <c r="E891" s="46">
        <v>45282</v>
      </c>
    </row>
    <row r="892" spans="1:5" x14ac:dyDescent="0.3">
      <c r="A892" t="s">
        <v>910</v>
      </c>
      <c r="B892" t="s">
        <v>37</v>
      </c>
      <c r="C892" s="3" t="s">
        <v>11</v>
      </c>
      <c r="D892" s="45">
        <v>44091</v>
      </c>
      <c r="E892" s="46">
        <v>45122</v>
      </c>
    </row>
    <row r="893" spans="1:5" x14ac:dyDescent="0.3">
      <c r="A893" t="s">
        <v>911</v>
      </c>
      <c r="B893" t="s">
        <v>58</v>
      </c>
      <c r="C893" s="3" t="s">
        <v>7</v>
      </c>
      <c r="D893" s="45">
        <v>44091</v>
      </c>
      <c r="E893" s="46">
        <v>44281</v>
      </c>
    </row>
    <row r="894" spans="1:5" x14ac:dyDescent="0.3">
      <c r="A894" t="s">
        <v>912</v>
      </c>
      <c r="B894" t="s">
        <v>9</v>
      </c>
      <c r="C894" s="3" t="s">
        <v>11</v>
      </c>
      <c r="D894" s="45">
        <v>44091</v>
      </c>
      <c r="E894" s="46">
        <v>0</v>
      </c>
    </row>
    <row r="895" spans="1:5" x14ac:dyDescent="0.3">
      <c r="A895" t="s">
        <v>913</v>
      </c>
      <c r="B895" t="s">
        <v>33</v>
      </c>
      <c r="C895" s="3" t="s">
        <v>11</v>
      </c>
      <c r="D895" s="45">
        <v>44092</v>
      </c>
      <c r="E895" s="46">
        <v>45863</v>
      </c>
    </row>
    <row r="896" spans="1:5" x14ac:dyDescent="0.3">
      <c r="A896" t="s">
        <v>914</v>
      </c>
      <c r="B896" t="s">
        <v>27</v>
      </c>
      <c r="C896" s="3" t="s">
        <v>7</v>
      </c>
      <c r="D896" s="45">
        <v>44095</v>
      </c>
      <c r="E896" s="46">
        <v>44257</v>
      </c>
    </row>
    <row r="897" spans="1:5" x14ac:dyDescent="0.3">
      <c r="A897" t="s">
        <v>915</v>
      </c>
      <c r="B897" t="s">
        <v>50</v>
      </c>
      <c r="C897" s="3" t="s">
        <v>7</v>
      </c>
      <c r="D897" s="45">
        <v>44095</v>
      </c>
      <c r="E897" s="46">
        <v>45556</v>
      </c>
    </row>
    <row r="898" spans="1:5" x14ac:dyDescent="0.3">
      <c r="A898" t="s">
        <v>916</v>
      </c>
      <c r="B898" t="s">
        <v>9</v>
      </c>
      <c r="C898" s="3" t="s">
        <v>7</v>
      </c>
      <c r="D898" s="45">
        <v>44095</v>
      </c>
      <c r="E898" s="46">
        <v>45528</v>
      </c>
    </row>
    <row r="899" spans="1:5" x14ac:dyDescent="0.3">
      <c r="A899" t="s">
        <v>917</v>
      </c>
      <c r="B899" t="s">
        <v>37</v>
      </c>
      <c r="C899" s="3" t="s">
        <v>11</v>
      </c>
      <c r="D899" s="45">
        <v>44097</v>
      </c>
      <c r="E899" s="46">
        <v>0</v>
      </c>
    </row>
    <row r="900" spans="1:5" x14ac:dyDescent="0.3">
      <c r="A900" t="s">
        <v>918</v>
      </c>
      <c r="B900" t="s">
        <v>33</v>
      </c>
      <c r="C900" s="3" t="s">
        <v>11</v>
      </c>
      <c r="D900" s="45">
        <v>44097</v>
      </c>
      <c r="E900" s="46">
        <v>44274</v>
      </c>
    </row>
    <row r="901" spans="1:5" x14ac:dyDescent="0.3">
      <c r="A901" t="s">
        <v>919</v>
      </c>
      <c r="B901" t="s">
        <v>37</v>
      </c>
      <c r="C901" s="3" t="s">
        <v>11</v>
      </c>
      <c r="D901" s="45">
        <v>44098</v>
      </c>
      <c r="E901" s="46">
        <v>0</v>
      </c>
    </row>
    <row r="902" spans="1:5" x14ac:dyDescent="0.3">
      <c r="A902" t="s">
        <v>920</v>
      </c>
      <c r="B902" t="s">
        <v>33</v>
      </c>
      <c r="C902" s="3" t="s">
        <v>7</v>
      </c>
      <c r="D902" s="45">
        <v>44099</v>
      </c>
      <c r="E902" s="46">
        <v>44566</v>
      </c>
    </row>
    <row r="903" spans="1:5" x14ac:dyDescent="0.3">
      <c r="A903" t="s">
        <v>921</v>
      </c>
      <c r="B903" t="s">
        <v>33</v>
      </c>
      <c r="C903" s="3" t="s">
        <v>7</v>
      </c>
      <c r="D903" s="45">
        <v>44099</v>
      </c>
      <c r="E903" s="46">
        <v>0</v>
      </c>
    </row>
    <row r="904" spans="1:5" x14ac:dyDescent="0.3">
      <c r="A904" t="s">
        <v>922</v>
      </c>
      <c r="B904" t="s">
        <v>20</v>
      </c>
      <c r="C904" s="3" t="s">
        <v>11</v>
      </c>
      <c r="D904" s="45">
        <v>44099</v>
      </c>
      <c r="E904" s="46">
        <v>0</v>
      </c>
    </row>
    <row r="905" spans="1:5" x14ac:dyDescent="0.3">
      <c r="A905" t="s">
        <v>923</v>
      </c>
      <c r="B905" t="s">
        <v>24</v>
      </c>
      <c r="C905" s="3" t="s">
        <v>7</v>
      </c>
      <c r="D905" s="45">
        <v>44099</v>
      </c>
      <c r="E905" s="46">
        <v>0</v>
      </c>
    </row>
    <row r="906" spans="1:5" x14ac:dyDescent="0.3">
      <c r="A906" t="s">
        <v>924</v>
      </c>
      <c r="B906" t="s">
        <v>9</v>
      </c>
      <c r="C906" s="3" t="s">
        <v>7</v>
      </c>
      <c r="D906" s="45">
        <v>44099</v>
      </c>
      <c r="E906" s="46">
        <v>0</v>
      </c>
    </row>
    <row r="907" spans="1:5" x14ac:dyDescent="0.3">
      <c r="A907" t="s">
        <v>925</v>
      </c>
      <c r="B907" t="s">
        <v>58</v>
      </c>
      <c r="C907" s="3" t="s">
        <v>7</v>
      </c>
      <c r="D907" s="45">
        <v>44099</v>
      </c>
      <c r="E907" s="46">
        <v>44982</v>
      </c>
    </row>
    <row r="908" spans="1:5" x14ac:dyDescent="0.3">
      <c r="A908" t="s">
        <v>926</v>
      </c>
      <c r="B908" t="s">
        <v>33</v>
      </c>
      <c r="C908" s="3" t="s">
        <v>11</v>
      </c>
      <c r="D908" s="45">
        <v>44102</v>
      </c>
      <c r="E908" s="46">
        <v>44570</v>
      </c>
    </row>
    <row r="909" spans="1:5" x14ac:dyDescent="0.3">
      <c r="A909" t="s">
        <v>927</v>
      </c>
      <c r="B909" t="s">
        <v>27</v>
      </c>
      <c r="C909" s="3" t="s">
        <v>7</v>
      </c>
      <c r="D909" s="45">
        <v>44102</v>
      </c>
      <c r="E909" s="46">
        <v>44537</v>
      </c>
    </row>
    <row r="910" spans="1:5" x14ac:dyDescent="0.3">
      <c r="A910" t="s">
        <v>928</v>
      </c>
      <c r="B910" t="s">
        <v>9</v>
      </c>
      <c r="C910" s="3" t="s">
        <v>7</v>
      </c>
      <c r="D910" s="45">
        <v>44102</v>
      </c>
      <c r="E910" s="46">
        <v>0</v>
      </c>
    </row>
    <row r="911" spans="1:5" x14ac:dyDescent="0.3">
      <c r="A911" t="s">
        <v>929</v>
      </c>
      <c r="B911" t="s">
        <v>9</v>
      </c>
      <c r="C911" s="3" t="s">
        <v>7</v>
      </c>
      <c r="D911" s="45">
        <v>44102</v>
      </c>
      <c r="E911" s="46">
        <v>0</v>
      </c>
    </row>
    <row r="912" spans="1:5" x14ac:dyDescent="0.3">
      <c r="A912" t="s">
        <v>930</v>
      </c>
      <c r="B912" t="s">
        <v>9</v>
      </c>
      <c r="C912" s="3" t="s">
        <v>11</v>
      </c>
      <c r="D912" s="45">
        <v>44102</v>
      </c>
      <c r="E912" s="46">
        <v>44768</v>
      </c>
    </row>
    <row r="913" spans="1:5" x14ac:dyDescent="0.3">
      <c r="A913" t="s">
        <v>931</v>
      </c>
      <c r="B913" t="s">
        <v>9</v>
      </c>
      <c r="C913" s="3" t="s">
        <v>11</v>
      </c>
      <c r="D913" s="45">
        <v>44102</v>
      </c>
      <c r="E913" s="46">
        <v>0</v>
      </c>
    </row>
    <row r="914" spans="1:5" x14ac:dyDescent="0.3">
      <c r="A914" t="s">
        <v>932</v>
      </c>
      <c r="B914" t="s">
        <v>9</v>
      </c>
      <c r="C914" s="3" t="s">
        <v>11</v>
      </c>
      <c r="D914" s="45">
        <v>44103</v>
      </c>
      <c r="E914" s="46">
        <v>0</v>
      </c>
    </row>
    <row r="915" spans="1:5" x14ac:dyDescent="0.3">
      <c r="A915" t="s">
        <v>933</v>
      </c>
      <c r="B915" t="s">
        <v>9</v>
      </c>
      <c r="C915" s="3" t="s">
        <v>7</v>
      </c>
      <c r="D915" s="45">
        <v>44104</v>
      </c>
      <c r="E915" s="46">
        <v>45374</v>
      </c>
    </row>
    <row r="916" spans="1:5" x14ac:dyDescent="0.3">
      <c r="A916" t="s">
        <v>934</v>
      </c>
      <c r="B916" t="s">
        <v>58</v>
      </c>
      <c r="C916" s="3" t="s">
        <v>7</v>
      </c>
      <c r="D916" s="45">
        <v>44104</v>
      </c>
      <c r="E916" s="46">
        <v>0</v>
      </c>
    </row>
    <row r="917" spans="1:5" x14ac:dyDescent="0.3">
      <c r="A917" t="s">
        <v>935</v>
      </c>
      <c r="B917" t="s">
        <v>37</v>
      </c>
      <c r="C917" s="3" t="s">
        <v>7</v>
      </c>
      <c r="D917" s="45">
        <v>44105</v>
      </c>
      <c r="E917" s="46">
        <v>44613</v>
      </c>
    </row>
    <row r="918" spans="1:5" x14ac:dyDescent="0.3">
      <c r="A918" t="s">
        <v>936</v>
      </c>
      <c r="B918" t="s">
        <v>29</v>
      </c>
      <c r="C918" s="3" t="s">
        <v>11</v>
      </c>
      <c r="D918" s="45">
        <v>44105</v>
      </c>
      <c r="E918" s="46">
        <v>44710</v>
      </c>
    </row>
    <row r="919" spans="1:5" x14ac:dyDescent="0.3">
      <c r="A919" t="s">
        <v>937</v>
      </c>
      <c r="B919" t="s">
        <v>33</v>
      </c>
      <c r="C919" s="3" t="s">
        <v>7</v>
      </c>
      <c r="D919" s="45">
        <v>44106</v>
      </c>
      <c r="E919" s="46">
        <v>45218</v>
      </c>
    </row>
    <row r="920" spans="1:5" x14ac:dyDescent="0.3">
      <c r="A920" t="s">
        <v>938</v>
      </c>
      <c r="B920" t="s">
        <v>37</v>
      </c>
      <c r="C920" s="3" t="s">
        <v>11</v>
      </c>
      <c r="D920" s="45">
        <v>44109</v>
      </c>
      <c r="E920" s="46">
        <v>45703</v>
      </c>
    </row>
    <row r="921" spans="1:5" x14ac:dyDescent="0.3">
      <c r="A921" t="s">
        <v>939</v>
      </c>
      <c r="B921" t="s">
        <v>50</v>
      </c>
      <c r="C921" s="3" t="s">
        <v>7</v>
      </c>
      <c r="D921" s="45">
        <v>44109</v>
      </c>
      <c r="E921" s="46">
        <v>44288</v>
      </c>
    </row>
    <row r="922" spans="1:5" x14ac:dyDescent="0.3">
      <c r="A922" t="s">
        <v>940</v>
      </c>
      <c r="B922" t="s">
        <v>9</v>
      </c>
      <c r="C922" s="3" t="s">
        <v>7</v>
      </c>
      <c r="D922" s="45">
        <v>44110</v>
      </c>
      <c r="E922" s="46">
        <v>0</v>
      </c>
    </row>
    <row r="923" spans="1:5" x14ac:dyDescent="0.3">
      <c r="A923" t="s">
        <v>941</v>
      </c>
      <c r="B923" t="s">
        <v>24</v>
      </c>
      <c r="C923" s="3" t="s">
        <v>7</v>
      </c>
      <c r="D923" s="45">
        <v>44111</v>
      </c>
      <c r="E923" s="46">
        <v>44634</v>
      </c>
    </row>
    <row r="924" spans="1:5" x14ac:dyDescent="0.3">
      <c r="A924" t="s">
        <v>942</v>
      </c>
      <c r="B924" t="s">
        <v>33</v>
      </c>
      <c r="C924" s="3" t="s">
        <v>11</v>
      </c>
      <c r="D924" s="45">
        <v>44111</v>
      </c>
      <c r="E924" s="46">
        <v>0</v>
      </c>
    </row>
    <row r="925" spans="1:5" x14ac:dyDescent="0.3">
      <c r="A925" t="s">
        <v>943</v>
      </c>
      <c r="B925" t="s">
        <v>18</v>
      </c>
      <c r="C925" s="3" t="s">
        <v>11</v>
      </c>
      <c r="D925" s="45">
        <v>44111</v>
      </c>
      <c r="E925" s="46">
        <v>0</v>
      </c>
    </row>
    <row r="926" spans="1:5" x14ac:dyDescent="0.3">
      <c r="A926" t="s">
        <v>944</v>
      </c>
      <c r="B926" t="s">
        <v>37</v>
      </c>
      <c r="C926" s="3" t="s">
        <v>7</v>
      </c>
      <c r="D926" s="45">
        <v>44111</v>
      </c>
      <c r="E926" s="46">
        <v>0</v>
      </c>
    </row>
    <row r="927" spans="1:5" x14ac:dyDescent="0.3">
      <c r="A927" t="s">
        <v>945</v>
      </c>
      <c r="B927" t="s">
        <v>37</v>
      </c>
      <c r="C927" s="3" t="s">
        <v>7</v>
      </c>
      <c r="D927" s="45">
        <v>44112</v>
      </c>
      <c r="E927" s="46">
        <v>44481</v>
      </c>
    </row>
    <row r="928" spans="1:5" x14ac:dyDescent="0.3">
      <c r="A928" t="s">
        <v>946</v>
      </c>
      <c r="B928" t="s">
        <v>33</v>
      </c>
      <c r="C928" s="3" t="s">
        <v>11</v>
      </c>
      <c r="D928" s="45">
        <v>44112</v>
      </c>
      <c r="E928" s="46">
        <v>0</v>
      </c>
    </row>
    <row r="929" spans="1:5" x14ac:dyDescent="0.3">
      <c r="A929" t="s">
        <v>947</v>
      </c>
      <c r="B929" t="s">
        <v>58</v>
      </c>
      <c r="C929" s="3" t="s">
        <v>7</v>
      </c>
      <c r="D929" s="45">
        <v>44112</v>
      </c>
      <c r="E929" s="46">
        <v>0</v>
      </c>
    </row>
    <row r="930" spans="1:5" x14ac:dyDescent="0.3">
      <c r="A930" t="s">
        <v>948</v>
      </c>
      <c r="B930" t="s">
        <v>9</v>
      </c>
      <c r="C930" s="3" t="s">
        <v>11</v>
      </c>
      <c r="D930" s="45">
        <v>44116</v>
      </c>
      <c r="E930" s="46">
        <v>45375</v>
      </c>
    </row>
    <row r="931" spans="1:5" x14ac:dyDescent="0.3">
      <c r="A931" t="s">
        <v>949</v>
      </c>
      <c r="B931" t="s">
        <v>9</v>
      </c>
      <c r="C931" s="3" t="s">
        <v>7</v>
      </c>
      <c r="D931" s="45">
        <v>44116</v>
      </c>
      <c r="E931" s="46">
        <v>45256</v>
      </c>
    </row>
    <row r="932" spans="1:5" x14ac:dyDescent="0.3">
      <c r="A932" t="s">
        <v>950</v>
      </c>
      <c r="B932" t="s">
        <v>33</v>
      </c>
      <c r="C932" s="3" t="s">
        <v>7</v>
      </c>
      <c r="D932" s="45">
        <v>44116</v>
      </c>
      <c r="E932" s="46">
        <v>44311</v>
      </c>
    </row>
    <row r="933" spans="1:5" x14ac:dyDescent="0.3">
      <c r="A933" t="s">
        <v>951</v>
      </c>
      <c r="B933" t="s">
        <v>20</v>
      </c>
      <c r="C933" s="3" t="s">
        <v>7</v>
      </c>
      <c r="D933" s="45">
        <v>44116</v>
      </c>
      <c r="E933" s="46">
        <v>0</v>
      </c>
    </row>
    <row r="934" spans="1:5" x14ac:dyDescent="0.3">
      <c r="A934" t="s">
        <v>952</v>
      </c>
      <c r="B934" t="s">
        <v>33</v>
      </c>
      <c r="C934" s="3" t="s">
        <v>7</v>
      </c>
      <c r="D934" s="45">
        <v>44116</v>
      </c>
      <c r="E934" s="46">
        <v>45107</v>
      </c>
    </row>
    <row r="935" spans="1:5" x14ac:dyDescent="0.3">
      <c r="A935" t="s">
        <v>953</v>
      </c>
      <c r="B935" t="s">
        <v>9</v>
      </c>
      <c r="C935" s="3" t="s">
        <v>7</v>
      </c>
      <c r="D935" s="45">
        <v>44117</v>
      </c>
      <c r="E935" s="46">
        <v>0</v>
      </c>
    </row>
    <row r="936" spans="1:5" x14ac:dyDescent="0.3">
      <c r="A936" t="s">
        <v>954</v>
      </c>
      <c r="B936" t="s">
        <v>9</v>
      </c>
      <c r="C936" s="3" t="s">
        <v>7</v>
      </c>
      <c r="D936" s="45">
        <v>44117</v>
      </c>
      <c r="E936" s="46">
        <v>45795</v>
      </c>
    </row>
    <row r="937" spans="1:5" x14ac:dyDescent="0.3">
      <c r="A937" t="s">
        <v>955</v>
      </c>
      <c r="B937" t="s">
        <v>29</v>
      </c>
      <c r="C937" s="3" t="s">
        <v>11</v>
      </c>
      <c r="D937" s="45">
        <v>44117</v>
      </c>
      <c r="E937" s="46">
        <v>0</v>
      </c>
    </row>
    <row r="938" spans="1:5" x14ac:dyDescent="0.3">
      <c r="A938" t="s">
        <v>956</v>
      </c>
      <c r="B938" t="s">
        <v>24</v>
      </c>
      <c r="C938" s="3" t="s">
        <v>11</v>
      </c>
      <c r="D938" s="45">
        <v>44118</v>
      </c>
      <c r="E938" s="46">
        <v>44660</v>
      </c>
    </row>
    <row r="939" spans="1:5" x14ac:dyDescent="0.3">
      <c r="A939" t="s">
        <v>957</v>
      </c>
      <c r="B939" t="s">
        <v>37</v>
      </c>
      <c r="C939" s="3" t="s">
        <v>7</v>
      </c>
      <c r="D939" s="45">
        <v>44118</v>
      </c>
      <c r="E939" s="46">
        <v>0</v>
      </c>
    </row>
    <row r="940" spans="1:5" x14ac:dyDescent="0.3">
      <c r="A940" t="s">
        <v>958</v>
      </c>
      <c r="B940" t="s">
        <v>33</v>
      </c>
      <c r="C940" s="3" t="s">
        <v>7</v>
      </c>
      <c r="D940" s="45">
        <v>44119</v>
      </c>
      <c r="E940" s="46">
        <v>0</v>
      </c>
    </row>
    <row r="941" spans="1:5" x14ac:dyDescent="0.3">
      <c r="A941" t="s">
        <v>959</v>
      </c>
      <c r="B941" t="s">
        <v>9</v>
      </c>
      <c r="C941" s="3" t="s">
        <v>7</v>
      </c>
      <c r="D941" s="45">
        <v>44120</v>
      </c>
      <c r="E941" s="46">
        <v>45478</v>
      </c>
    </row>
    <row r="942" spans="1:5" x14ac:dyDescent="0.3">
      <c r="A942" t="s">
        <v>960</v>
      </c>
      <c r="B942" t="s">
        <v>22</v>
      </c>
      <c r="C942" s="3" t="s">
        <v>11</v>
      </c>
      <c r="D942" s="45">
        <v>44120</v>
      </c>
      <c r="E942" s="46">
        <v>45758</v>
      </c>
    </row>
    <row r="943" spans="1:5" x14ac:dyDescent="0.3">
      <c r="A943" t="s">
        <v>961</v>
      </c>
      <c r="B943" t="s">
        <v>33</v>
      </c>
      <c r="C943" s="3" t="s">
        <v>7</v>
      </c>
      <c r="D943" s="45">
        <v>44120</v>
      </c>
      <c r="E943" s="46">
        <v>0</v>
      </c>
    </row>
    <row r="944" spans="1:5" x14ac:dyDescent="0.3">
      <c r="A944" t="s">
        <v>962</v>
      </c>
      <c r="B944" t="s">
        <v>9</v>
      </c>
      <c r="C944" s="3" t="s">
        <v>7</v>
      </c>
      <c r="D944" s="45">
        <v>44123</v>
      </c>
      <c r="E944" s="46">
        <v>45590</v>
      </c>
    </row>
    <row r="945" spans="1:5" x14ac:dyDescent="0.3">
      <c r="A945" t="s">
        <v>963</v>
      </c>
      <c r="B945" t="s">
        <v>29</v>
      </c>
      <c r="C945" s="3" t="s">
        <v>7</v>
      </c>
      <c r="D945" s="45">
        <v>44123</v>
      </c>
      <c r="E945" s="46">
        <v>0</v>
      </c>
    </row>
    <row r="946" spans="1:5" x14ac:dyDescent="0.3">
      <c r="A946" t="s">
        <v>964</v>
      </c>
      <c r="B946" t="s">
        <v>9</v>
      </c>
      <c r="C946" s="3" t="s">
        <v>11</v>
      </c>
      <c r="D946" s="45">
        <v>44123</v>
      </c>
      <c r="E946" s="46">
        <v>44582</v>
      </c>
    </row>
    <row r="947" spans="1:5" x14ac:dyDescent="0.3">
      <c r="A947" t="s">
        <v>965</v>
      </c>
      <c r="B947" t="s">
        <v>22</v>
      </c>
      <c r="C947" s="3" t="s">
        <v>7</v>
      </c>
      <c r="D947" s="45">
        <v>44124</v>
      </c>
      <c r="E947" s="46">
        <v>0</v>
      </c>
    </row>
    <row r="948" spans="1:5" x14ac:dyDescent="0.3">
      <c r="A948" t="s">
        <v>966</v>
      </c>
      <c r="B948" t="s">
        <v>33</v>
      </c>
      <c r="C948" s="3" t="s">
        <v>11</v>
      </c>
      <c r="D948" s="45">
        <v>44124</v>
      </c>
      <c r="E948" s="46">
        <v>0</v>
      </c>
    </row>
    <row r="949" spans="1:5" x14ac:dyDescent="0.3">
      <c r="A949" t="s">
        <v>967</v>
      </c>
      <c r="B949" t="s">
        <v>24</v>
      </c>
      <c r="C949" s="3" t="s">
        <v>7</v>
      </c>
      <c r="D949" s="45">
        <v>44124</v>
      </c>
      <c r="E949" s="46">
        <v>0</v>
      </c>
    </row>
    <row r="950" spans="1:5" x14ac:dyDescent="0.3">
      <c r="A950" t="s">
        <v>968</v>
      </c>
      <c r="B950" t="s">
        <v>37</v>
      </c>
      <c r="C950" s="3" t="s">
        <v>7</v>
      </c>
      <c r="D950" s="45">
        <v>44127</v>
      </c>
      <c r="E950" s="46">
        <v>0</v>
      </c>
    </row>
    <row r="951" spans="1:5" x14ac:dyDescent="0.3">
      <c r="A951" t="s">
        <v>969</v>
      </c>
      <c r="B951" t="s">
        <v>22</v>
      </c>
      <c r="C951" s="3" t="s">
        <v>7</v>
      </c>
      <c r="D951" s="45">
        <v>44130</v>
      </c>
      <c r="E951" s="46">
        <v>0</v>
      </c>
    </row>
    <row r="952" spans="1:5" x14ac:dyDescent="0.3">
      <c r="A952" t="s">
        <v>970</v>
      </c>
      <c r="B952" t="s">
        <v>58</v>
      </c>
      <c r="C952" s="3" t="s">
        <v>7</v>
      </c>
      <c r="D952" s="45">
        <v>44130</v>
      </c>
      <c r="E952" s="46">
        <v>45361</v>
      </c>
    </row>
    <row r="953" spans="1:5" x14ac:dyDescent="0.3">
      <c r="A953" t="s">
        <v>971</v>
      </c>
      <c r="B953" t="s">
        <v>37</v>
      </c>
      <c r="C953" s="3" t="s">
        <v>11</v>
      </c>
      <c r="D953" s="45">
        <v>44130</v>
      </c>
      <c r="E953" s="46">
        <v>0</v>
      </c>
    </row>
    <row r="954" spans="1:5" x14ac:dyDescent="0.3">
      <c r="A954" t="s">
        <v>972</v>
      </c>
      <c r="B954" t="s">
        <v>9</v>
      </c>
      <c r="C954" s="3" t="s">
        <v>7</v>
      </c>
      <c r="D954" s="45">
        <v>44130</v>
      </c>
      <c r="E954" s="46">
        <v>44590</v>
      </c>
    </row>
    <row r="955" spans="1:5" x14ac:dyDescent="0.3">
      <c r="A955" t="s">
        <v>973</v>
      </c>
      <c r="B955" t="s">
        <v>92</v>
      </c>
      <c r="C955" s="3" t="s">
        <v>11</v>
      </c>
      <c r="D955" s="45">
        <v>44132</v>
      </c>
      <c r="E955" s="46">
        <v>45937</v>
      </c>
    </row>
    <row r="956" spans="1:5" x14ac:dyDescent="0.3">
      <c r="A956" t="s">
        <v>974</v>
      </c>
      <c r="B956" t="s">
        <v>22</v>
      </c>
      <c r="C956" s="3" t="s">
        <v>7</v>
      </c>
      <c r="D956" s="45">
        <v>44132</v>
      </c>
      <c r="E956" s="46">
        <v>0</v>
      </c>
    </row>
    <row r="957" spans="1:5" x14ac:dyDescent="0.3">
      <c r="A957" t="s">
        <v>975</v>
      </c>
      <c r="B957" t="s">
        <v>20</v>
      </c>
      <c r="C957" s="3" t="s">
        <v>11</v>
      </c>
      <c r="D957" s="45">
        <v>44133</v>
      </c>
      <c r="E957" s="46">
        <v>44579</v>
      </c>
    </row>
    <row r="958" spans="1:5" x14ac:dyDescent="0.3">
      <c r="A958" t="s">
        <v>976</v>
      </c>
      <c r="B958" t="s">
        <v>22</v>
      </c>
      <c r="C958" s="3" t="s">
        <v>7</v>
      </c>
      <c r="D958" s="45">
        <v>44137</v>
      </c>
      <c r="E958" s="46">
        <v>44708</v>
      </c>
    </row>
    <row r="959" spans="1:5" x14ac:dyDescent="0.3">
      <c r="A959" t="s">
        <v>977</v>
      </c>
      <c r="B959" t="s">
        <v>9</v>
      </c>
      <c r="C959" s="3" t="s">
        <v>11</v>
      </c>
      <c r="D959" s="45">
        <v>44137</v>
      </c>
      <c r="E959" s="46">
        <v>44709</v>
      </c>
    </row>
    <row r="960" spans="1:5" x14ac:dyDescent="0.3">
      <c r="A960" t="s">
        <v>978</v>
      </c>
      <c r="B960" t="s">
        <v>58</v>
      </c>
      <c r="C960" s="3" t="s">
        <v>7</v>
      </c>
      <c r="D960" s="45">
        <v>44138</v>
      </c>
      <c r="E960" s="46">
        <v>0</v>
      </c>
    </row>
    <row r="961" spans="1:5" x14ac:dyDescent="0.3">
      <c r="A961" t="s">
        <v>979</v>
      </c>
      <c r="B961" t="s">
        <v>58</v>
      </c>
      <c r="C961" s="3" t="s">
        <v>7</v>
      </c>
      <c r="D961" s="45">
        <v>44138</v>
      </c>
      <c r="E961" s="46">
        <v>45299</v>
      </c>
    </row>
    <row r="962" spans="1:5" x14ac:dyDescent="0.3">
      <c r="A962" t="s">
        <v>980</v>
      </c>
      <c r="B962" t="s">
        <v>9</v>
      </c>
      <c r="C962" s="3" t="s">
        <v>7</v>
      </c>
      <c r="D962" s="45">
        <v>44139</v>
      </c>
      <c r="E962" s="46">
        <v>0</v>
      </c>
    </row>
    <row r="963" spans="1:5" x14ac:dyDescent="0.3">
      <c r="A963" t="s">
        <v>981</v>
      </c>
      <c r="B963" t="s">
        <v>27</v>
      </c>
      <c r="C963" s="3" t="s">
        <v>7</v>
      </c>
      <c r="D963" s="45">
        <v>44140</v>
      </c>
      <c r="E963" s="46">
        <v>44897</v>
      </c>
    </row>
    <row r="964" spans="1:5" x14ac:dyDescent="0.3">
      <c r="A964" t="s">
        <v>982</v>
      </c>
      <c r="B964" t="s">
        <v>37</v>
      </c>
      <c r="C964" s="3" t="s">
        <v>7</v>
      </c>
      <c r="D964" s="45">
        <v>44141</v>
      </c>
      <c r="E964" s="46">
        <v>44964</v>
      </c>
    </row>
    <row r="965" spans="1:5" x14ac:dyDescent="0.3">
      <c r="A965" t="s">
        <v>983</v>
      </c>
      <c r="B965" t="s">
        <v>29</v>
      </c>
      <c r="C965" s="3" t="s">
        <v>7</v>
      </c>
      <c r="D965" s="45">
        <v>44141</v>
      </c>
      <c r="E965" s="46">
        <v>0</v>
      </c>
    </row>
    <row r="966" spans="1:5" x14ac:dyDescent="0.3">
      <c r="A966" t="s">
        <v>984</v>
      </c>
      <c r="B966" t="s">
        <v>27</v>
      </c>
      <c r="C966" s="3" t="s">
        <v>7</v>
      </c>
      <c r="D966" s="45">
        <v>44155</v>
      </c>
      <c r="E966" s="46">
        <v>45671</v>
      </c>
    </row>
    <row r="967" spans="1:5" x14ac:dyDescent="0.3">
      <c r="A967" t="s">
        <v>985</v>
      </c>
      <c r="B967" t="s">
        <v>9</v>
      </c>
      <c r="C967" s="3" t="s">
        <v>7</v>
      </c>
      <c r="D967" s="45">
        <v>44160</v>
      </c>
      <c r="E967" s="46">
        <v>0</v>
      </c>
    </row>
    <row r="968" spans="1:5" x14ac:dyDescent="0.3">
      <c r="A968" t="s">
        <v>986</v>
      </c>
      <c r="B968" t="s">
        <v>24</v>
      </c>
      <c r="C968" s="3" t="s">
        <v>11</v>
      </c>
      <c r="D968" s="45">
        <v>44168</v>
      </c>
      <c r="E968" s="46">
        <v>0</v>
      </c>
    </row>
    <row r="969" spans="1:5" x14ac:dyDescent="0.3">
      <c r="A969" t="s">
        <v>987</v>
      </c>
      <c r="B969" t="s">
        <v>37</v>
      </c>
      <c r="C969" s="3" t="s">
        <v>11</v>
      </c>
      <c r="D969" s="45">
        <v>44172</v>
      </c>
      <c r="E969" s="46">
        <v>44421</v>
      </c>
    </row>
    <row r="970" spans="1:5" x14ac:dyDescent="0.3">
      <c r="A970" t="s">
        <v>988</v>
      </c>
      <c r="B970" t="s">
        <v>33</v>
      </c>
      <c r="C970" s="3" t="s">
        <v>7</v>
      </c>
      <c r="D970" s="45">
        <v>44173</v>
      </c>
      <c r="E970" s="46">
        <v>44710</v>
      </c>
    </row>
    <row r="971" spans="1:5" x14ac:dyDescent="0.3">
      <c r="A971" t="s">
        <v>989</v>
      </c>
      <c r="B971" t="s">
        <v>18</v>
      </c>
      <c r="C971" s="3" t="s">
        <v>7</v>
      </c>
      <c r="D971" s="45">
        <v>44173</v>
      </c>
      <c r="E971" s="46">
        <v>0</v>
      </c>
    </row>
    <row r="972" spans="1:5" x14ac:dyDescent="0.3">
      <c r="A972" t="s">
        <v>990</v>
      </c>
      <c r="B972" t="s">
        <v>33</v>
      </c>
      <c r="C972" s="3" t="s">
        <v>7</v>
      </c>
      <c r="D972" s="45">
        <v>44174</v>
      </c>
      <c r="E972" s="46">
        <v>44505</v>
      </c>
    </row>
    <row r="973" spans="1:5" x14ac:dyDescent="0.3">
      <c r="A973" t="s">
        <v>991</v>
      </c>
      <c r="B973" t="s">
        <v>33</v>
      </c>
      <c r="C973" s="3" t="s">
        <v>7</v>
      </c>
      <c r="D973" s="45">
        <v>44175</v>
      </c>
      <c r="E973" s="46">
        <v>44820</v>
      </c>
    </row>
    <row r="974" spans="1:5" x14ac:dyDescent="0.3">
      <c r="A974" t="s">
        <v>992</v>
      </c>
      <c r="B974" t="s">
        <v>20</v>
      </c>
      <c r="C974" s="3" t="s">
        <v>7</v>
      </c>
      <c r="D974" s="45">
        <v>44180</v>
      </c>
      <c r="E974" s="46">
        <v>0</v>
      </c>
    </row>
    <row r="975" spans="1:5" x14ac:dyDescent="0.3">
      <c r="A975" t="s">
        <v>993</v>
      </c>
      <c r="B975" t="s">
        <v>9</v>
      </c>
      <c r="C975" s="3" t="s">
        <v>7</v>
      </c>
      <c r="D975" s="45">
        <v>44186</v>
      </c>
      <c r="E975" s="46">
        <v>0</v>
      </c>
    </row>
    <row r="976" spans="1:5" x14ac:dyDescent="0.3">
      <c r="A976" t="s">
        <v>994</v>
      </c>
      <c r="B976" t="s">
        <v>33</v>
      </c>
      <c r="C976" s="3" t="s">
        <v>7</v>
      </c>
      <c r="D976" s="45">
        <v>44197</v>
      </c>
      <c r="E976" s="46">
        <v>45380</v>
      </c>
    </row>
    <row r="977" spans="1:5" x14ac:dyDescent="0.3">
      <c r="A977" t="s">
        <v>995</v>
      </c>
      <c r="B977" t="s">
        <v>50</v>
      </c>
      <c r="C977" s="3" t="s">
        <v>7</v>
      </c>
      <c r="D977" s="45">
        <v>44214</v>
      </c>
      <c r="E977" s="46">
        <v>0</v>
      </c>
    </row>
    <row r="978" spans="1:5" x14ac:dyDescent="0.3">
      <c r="A978" t="s">
        <v>996</v>
      </c>
      <c r="B978" t="s">
        <v>9</v>
      </c>
      <c r="C978" s="3" t="s">
        <v>11</v>
      </c>
      <c r="D978" s="45">
        <v>44203</v>
      </c>
      <c r="E978" s="46">
        <v>0</v>
      </c>
    </row>
    <row r="979" spans="1:5" x14ac:dyDescent="0.3">
      <c r="A979" t="s">
        <v>997</v>
      </c>
      <c r="B979" t="s">
        <v>9</v>
      </c>
      <c r="C979" s="3" t="s">
        <v>7</v>
      </c>
      <c r="D979" s="45">
        <v>44214</v>
      </c>
      <c r="E979" s="46">
        <v>0</v>
      </c>
    </row>
    <row r="980" spans="1:5" x14ac:dyDescent="0.3">
      <c r="A980" t="s">
        <v>998</v>
      </c>
      <c r="B980" t="s">
        <v>50</v>
      </c>
      <c r="C980" s="3" t="s">
        <v>11</v>
      </c>
      <c r="D980" s="45">
        <v>44214</v>
      </c>
      <c r="E980" s="46">
        <v>44444</v>
      </c>
    </row>
    <row r="981" spans="1:5" x14ac:dyDescent="0.3">
      <c r="A981" t="s">
        <v>999</v>
      </c>
      <c r="B981" t="s">
        <v>9</v>
      </c>
      <c r="C981" s="3" t="s">
        <v>11</v>
      </c>
      <c r="D981" s="45">
        <v>44208</v>
      </c>
      <c r="E981" s="46">
        <v>44333</v>
      </c>
    </row>
    <row r="982" spans="1:5" x14ac:dyDescent="0.3">
      <c r="A982" t="s">
        <v>1000</v>
      </c>
      <c r="B982" t="s">
        <v>9</v>
      </c>
      <c r="C982" s="3" t="s">
        <v>7</v>
      </c>
      <c r="D982" s="45">
        <v>44221</v>
      </c>
      <c r="E982" s="46">
        <v>45107</v>
      </c>
    </row>
    <row r="983" spans="1:5" x14ac:dyDescent="0.3">
      <c r="A983" t="s">
        <v>1001</v>
      </c>
      <c r="B983" t="s">
        <v>50</v>
      </c>
      <c r="C983" s="3" t="s">
        <v>11</v>
      </c>
      <c r="D983" s="45">
        <v>44207</v>
      </c>
      <c r="E983" s="46">
        <v>45629</v>
      </c>
    </row>
    <row r="984" spans="1:5" x14ac:dyDescent="0.3">
      <c r="A984" t="s">
        <v>1002</v>
      </c>
      <c r="B984" t="s">
        <v>27</v>
      </c>
      <c r="C984" s="3" t="s">
        <v>7</v>
      </c>
      <c r="D984" s="45">
        <v>44221</v>
      </c>
      <c r="E984" s="46">
        <v>45758</v>
      </c>
    </row>
    <row r="985" spans="1:5" x14ac:dyDescent="0.3">
      <c r="A985" t="s">
        <v>1003</v>
      </c>
      <c r="B985" t="s">
        <v>9</v>
      </c>
      <c r="C985" s="3" t="s">
        <v>7</v>
      </c>
      <c r="D985" s="45">
        <v>44197</v>
      </c>
      <c r="E985" s="46">
        <v>44931</v>
      </c>
    </row>
    <row r="986" spans="1:5" x14ac:dyDescent="0.3">
      <c r="A986" t="s">
        <v>1004</v>
      </c>
      <c r="B986" t="s">
        <v>9</v>
      </c>
      <c r="C986" s="3" t="s">
        <v>7</v>
      </c>
      <c r="D986" s="45">
        <v>44202</v>
      </c>
      <c r="E986" s="46">
        <v>0</v>
      </c>
    </row>
    <row r="987" spans="1:5" x14ac:dyDescent="0.3">
      <c r="A987" t="s">
        <v>1005</v>
      </c>
      <c r="B987" t="s">
        <v>9</v>
      </c>
      <c r="C987" s="3" t="s">
        <v>11</v>
      </c>
      <c r="D987" s="45">
        <v>44207</v>
      </c>
      <c r="E987" s="46">
        <v>45368</v>
      </c>
    </row>
    <row r="988" spans="1:5" x14ac:dyDescent="0.3">
      <c r="A988" t="s">
        <v>1006</v>
      </c>
      <c r="B988" t="s">
        <v>9</v>
      </c>
      <c r="C988" s="3" t="s">
        <v>7</v>
      </c>
      <c r="D988" s="45">
        <v>44207</v>
      </c>
      <c r="E988" s="46">
        <v>0</v>
      </c>
    </row>
    <row r="989" spans="1:5" x14ac:dyDescent="0.3">
      <c r="A989" t="s">
        <v>1007</v>
      </c>
      <c r="B989" t="s">
        <v>9</v>
      </c>
      <c r="C989" s="3" t="s">
        <v>11</v>
      </c>
      <c r="D989" s="45">
        <v>44216</v>
      </c>
      <c r="E989" s="46">
        <v>0</v>
      </c>
    </row>
    <row r="990" spans="1:5" x14ac:dyDescent="0.3">
      <c r="A990" t="s">
        <v>1008</v>
      </c>
      <c r="B990" t="s">
        <v>37</v>
      </c>
      <c r="C990" s="3" t="s">
        <v>11</v>
      </c>
      <c r="D990" s="45">
        <v>44200</v>
      </c>
      <c r="E990" s="46">
        <v>44537</v>
      </c>
    </row>
    <row r="991" spans="1:5" x14ac:dyDescent="0.3">
      <c r="A991" t="s">
        <v>1009</v>
      </c>
      <c r="B991" t="s">
        <v>9</v>
      </c>
      <c r="C991" s="3" t="s">
        <v>11</v>
      </c>
      <c r="D991" s="45">
        <v>44214</v>
      </c>
      <c r="E991" s="46">
        <v>44751</v>
      </c>
    </row>
    <row r="992" spans="1:5" x14ac:dyDescent="0.3">
      <c r="A992" t="s">
        <v>1010</v>
      </c>
      <c r="B992" t="s">
        <v>27</v>
      </c>
      <c r="C992" s="3" t="s">
        <v>7</v>
      </c>
      <c r="D992" s="45">
        <v>44200</v>
      </c>
      <c r="E992" s="46">
        <v>44785</v>
      </c>
    </row>
    <row r="993" spans="1:5" x14ac:dyDescent="0.3">
      <c r="A993" t="s">
        <v>1011</v>
      </c>
      <c r="B993" t="s">
        <v>9</v>
      </c>
      <c r="C993" s="3" t="s">
        <v>7</v>
      </c>
      <c r="D993" s="45">
        <v>44215</v>
      </c>
      <c r="E993" s="46">
        <v>0</v>
      </c>
    </row>
    <row r="994" spans="1:5" x14ac:dyDescent="0.3">
      <c r="A994" t="s">
        <v>1012</v>
      </c>
      <c r="B994" t="s">
        <v>20</v>
      </c>
      <c r="C994" s="3" t="s">
        <v>11</v>
      </c>
      <c r="D994" s="45">
        <v>44235</v>
      </c>
      <c r="E994" s="46">
        <v>45135</v>
      </c>
    </row>
    <row r="995" spans="1:5" x14ac:dyDescent="0.3">
      <c r="A995" t="s">
        <v>1013</v>
      </c>
      <c r="B995" t="s">
        <v>22</v>
      </c>
      <c r="C995" s="3" t="s">
        <v>7</v>
      </c>
      <c r="D995" s="45">
        <v>44228</v>
      </c>
      <c r="E995" s="46">
        <v>45677</v>
      </c>
    </row>
    <row r="996" spans="1:5" x14ac:dyDescent="0.3">
      <c r="A996" t="s">
        <v>1014</v>
      </c>
      <c r="B996" t="s">
        <v>27</v>
      </c>
      <c r="C996" s="3" t="s">
        <v>7</v>
      </c>
      <c r="D996" s="45">
        <v>44228</v>
      </c>
      <c r="E996" s="46">
        <v>45446</v>
      </c>
    </row>
    <row r="997" spans="1:5" x14ac:dyDescent="0.3">
      <c r="A997" t="s">
        <v>1015</v>
      </c>
      <c r="B997" t="s">
        <v>9</v>
      </c>
      <c r="C997" s="3" t="s">
        <v>7</v>
      </c>
      <c r="D997" s="45">
        <v>44242</v>
      </c>
      <c r="E997" s="46">
        <v>0</v>
      </c>
    </row>
    <row r="998" spans="1:5" x14ac:dyDescent="0.3">
      <c r="A998" t="s">
        <v>1016</v>
      </c>
      <c r="B998" t="s">
        <v>9</v>
      </c>
      <c r="C998" s="3" t="s">
        <v>7</v>
      </c>
      <c r="D998" s="45">
        <v>44252</v>
      </c>
      <c r="E998" s="46">
        <v>0</v>
      </c>
    </row>
    <row r="999" spans="1:5" x14ac:dyDescent="0.3">
      <c r="A999" t="s">
        <v>1017</v>
      </c>
      <c r="B999" t="s">
        <v>50</v>
      </c>
      <c r="C999" s="3" t="s">
        <v>7</v>
      </c>
      <c r="D999" s="45">
        <v>44242</v>
      </c>
      <c r="E999" s="46">
        <v>44656</v>
      </c>
    </row>
    <row r="1000" spans="1:5" x14ac:dyDescent="0.3">
      <c r="A1000" t="s">
        <v>1018</v>
      </c>
      <c r="B1000" t="s">
        <v>9</v>
      </c>
      <c r="C1000" s="3" t="s">
        <v>11</v>
      </c>
      <c r="D1000" s="45">
        <v>44242</v>
      </c>
      <c r="E1000" s="46">
        <v>44663</v>
      </c>
    </row>
    <row r="1001" spans="1:5" x14ac:dyDescent="0.3">
      <c r="A1001" t="s">
        <v>1019</v>
      </c>
      <c r="B1001" t="s">
        <v>27</v>
      </c>
      <c r="C1001" s="3" t="s">
        <v>7</v>
      </c>
      <c r="D1001" s="45">
        <v>44251</v>
      </c>
      <c r="E1001" s="46">
        <v>0</v>
      </c>
    </row>
    <row r="1002" spans="1:5" x14ac:dyDescent="0.3">
      <c r="A1002" t="s">
        <v>1020</v>
      </c>
      <c r="B1002" t="s">
        <v>9</v>
      </c>
      <c r="C1002" s="3" t="s">
        <v>11</v>
      </c>
      <c r="D1002" s="45">
        <v>44228</v>
      </c>
      <c r="E1002" s="46">
        <v>0</v>
      </c>
    </row>
    <row r="1003" spans="1:5" x14ac:dyDescent="0.3">
      <c r="A1003" t="s">
        <v>1021</v>
      </c>
      <c r="B1003" t="s">
        <v>29</v>
      </c>
      <c r="C1003" s="3" t="s">
        <v>7</v>
      </c>
      <c r="D1003" s="45">
        <v>44245</v>
      </c>
      <c r="E1003" s="46">
        <v>44661</v>
      </c>
    </row>
    <row r="1004" spans="1:5" x14ac:dyDescent="0.3">
      <c r="A1004" t="s">
        <v>1022</v>
      </c>
      <c r="B1004" t="s">
        <v>9</v>
      </c>
      <c r="C1004" s="3" t="s">
        <v>11</v>
      </c>
      <c r="D1004" s="45">
        <v>44228</v>
      </c>
      <c r="E1004" s="46">
        <v>0</v>
      </c>
    </row>
    <row r="1005" spans="1:5" x14ac:dyDescent="0.3">
      <c r="A1005" t="s">
        <v>1023</v>
      </c>
      <c r="B1005" t="s">
        <v>9</v>
      </c>
      <c r="C1005" s="3" t="s">
        <v>11</v>
      </c>
      <c r="D1005" s="45">
        <v>44270</v>
      </c>
      <c r="E1005" s="46">
        <v>0</v>
      </c>
    </row>
    <row r="1006" spans="1:5" x14ac:dyDescent="0.3">
      <c r="A1006" t="s">
        <v>1024</v>
      </c>
      <c r="B1006" t="s">
        <v>9</v>
      </c>
      <c r="C1006" s="3" t="s">
        <v>11</v>
      </c>
      <c r="D1006" s="45">
        <v>44267</v>
      </c>
      <c r="E1006" s="46">
        <v>0</v>
      </c>
    </row>
    <row r="1007" spans="1:5" x14ac:dyDescent="0.3">
      <c r="A1007" t="s">
        <v>1025</v>
      </c>
      <c r="B1007" t="s">
        <v>9</v>
      </c>
      <c r="C1007" s="3" t="s">
        <v>7</v>
      </c>
      <c r="D1007" s="45">
        <v>44263</v>
      </c>
      <c r="E1007" s="46">
        <v>0</v>
      </c>
    </row>
    <row r="1008" spans="1:5" x14ac:dyDescent="0.3">
      <c r="A1008" t="s">
        <v>1026</v>
      </c>
      <c r="B1008" t="s">
        <v>50</v>
      </c>
      <c r="C1008" s="3" t="s">
        <v>7</v>
      </c>
      <c r="D1008" s="45">
        <v>44277</v>
      </c>
      <c r="E1008" s="46">
        <v>44716</v>
      </c>
    </row>
    <row r="1009" spans="1:5" x14ac:dyDescent="0.3">
      <c r="A1009" t="s">
        <v>1027</v>
      </c>
      <c r="B1009" t="s">
        <v>33</v>
      </c>
      <c r="C1009" s="3" t="s">
        <v>7</v>
      </c>
      <c r="D1009" s="45">
        <v>44259</v>
      </c>
      <c r="E1009" s="46">
        <v>44690</v>
      </c>
    </row>
    <row r="1010" spans="1:5" x14ac:dyDescent="0.3">
      <c r="A1010" t="s">
        <v>1028</v>
      </c>
      <c r="B1010" t="s">
        <v>29</v>
      </c>
      <c r="C1010" s="3" t="s">
        <v>7</v>
      </c>
      <c r="D1010" s="45">
        <v>44257</v>
      </c>
      <c r="E1010" s="46">
        <v>0</v>
      </c>
    </row>
    <row r="1011" spans="1:5" x14ac:dyDescent="0.3">
      <c r="A1011" t="s">
        <v>1029</v>
      </c>
      <c r="B1011" t="s">
        <v>24</v>
      </c>
      <c r="C1011" s="3" t="s">
        <v>7</v>
      </c>
      <c r="D1011" s="45">
        <v>44277</v>
      </c>
      <c r="E1011" s="46">
        <v>45688</v>
      </c>
    </row>
    <row r="1012" spans="1:5" x14ac:dyDescent="0.3">
      <c r="A1012" t="s">
        <v>1030</v>
      </c>
      <c r="B1012" t="s">
        <v>9</v>
      </c>
      <c r="C1012" s="3" t="s">
        <v>11</v>
      </c>
      <c r="D1012" s="45">
        <v>44263</v>
      </c>
      <c r="E1012" s="46">
        <v>0</v>
      </c>
    </row>
    <row r="1013" spans="1:5" x14ac:dyDescent="0.3">
      <c r="A1013" t="s">
        <v>1031</v>
      </c>
      <c r="B1013" t="s">
        <v>33</v>
      </c>
      <c r="C1013" s="3" t="s">
        <v>11</v>
      </c>
      <c r="D1013" s="45">
        <v>44256</v>
      </c>
      <c r="E1013" s="46">
        <v>44678</v>
      </c>
    </row>
    <row r="1014" spans="1:5" x14ac:dyDescent="0.3">
      <c r="A1014" t="s">
        <v>1032</v>
      </c>
      <c r="B1014" t="s">
        <v>37</v>
      </c>
      <c r="C1014" s="3" t="s">
        <v>7</v>
      </c>
      <c r="D1014" s="45">
        <v>44270</v>
      </c>
      <c r="E1014" s="46">
        <v>0</v>
      </c>
    </row>
    <row r="1015" spans="1:5" x14ac:dyDescent="0.3">
      <c r="A1015" t="s">
        <v>1033</v>
      </c>
      <c r="B1015" t="s">
        <v>50</v>
      </c>
      <c r="C1015" s="3" t="s">
        <v>7</v>
      </c>
      <c r="D1015" s="45">
        <v>44270</v>
      </c>
      <c r="E1015" s="46">
        <v>44782</v>
      </c>
    </row>
    <row r="1016" spans="1:5" x14ac:dyDescent="0.3">
      <c r="A1016" t="s">
        <v>1034</v>
      </c>
      <c r="B1016" t="s">
        <v>50</v>
      </c>
      <c r="C1016" s="3" t="s">
        <v>7</v>
      </c>
      <c r="D1016" s="45">
        <v>44263</v>
      </c>
      <c r="E1016" s="46">
        <v>45551</v>
      </c>
    </row>
    <row r="1017" spans="1:5" x14ac:dyDescent="0.3">
      <c r="A1017" t="s">
        <v>1035</v>
      </c>
      <c r="B1017" t="s">
        <v>37</v>
      </c>
      <c r="C1017" s="3" t="s">
        <v>7</v>
      </c>
      <c r="D1017" s="45">
        <v>44256</v>
      </c>
      <c r="E1017" s="46">
        <v>44696</v>
      </c>
    </row>
    <row r="1018" spans="1:5" x14ac:dyDescent="0.3">
      <c r="A1018" t="s">
        <v>1036</v>
      </c>
      <c r="B1018" t="s">
        <v>58</v>
      </c>
      <c r="C1018" s="3" t="s">
        <v>7</v>
      </c>
      <c r="D1018" s="45">
        <v>44256</v>
      </c>
      <c r="E1018" s="46">
        <v>44473</v>
      </c>
    </row>
    <row r="1019" spans="1:5" x14ac:dyDescent="0.3">
      <c r="A1019" t="s">
        <v>1037</v>
      </c>
      <c r="B1019" t="s">
        <v>9</v>
      </c>
      <c r="C1019" s="3" t="s">
        <v>7</v>
      </c>
      <c r="D1019" s="45">
        <v>44277</v>
      </c>
      <c r="E1019" s="46">
        <v>0</v>
      </c>
    </row>
    <row r="1020" spans="1:5" x14ac:dyDescent="0.3">
      <c r="A1020" t="s">
        <v>1038</v>
      </c>
      <c r="B1020" t="s">
        <v>9</v>
      </c>
      <c r="C1020" s="3" t="s">
        <v>11</v>
      </c>
      <c r="D1020" s="45">
        <v>44263</v>
      </c>
      <c r="E1020" s="46">
        <v>44733</v>
      </c>
    </row>
    <row r="1021" spans="1:5" x14ac:dyDescent="0.3">
      <c r="A1021" t="s">
        <v>1039</v>
      </c>
      <c r="B1021" t="s">
        <v>9</v>
      </c>
      <c r="C1021" s="3" t="s">
        <v>7</v>
      </c>
      <c r="D1021" s="45">
        <v>44263</v>
      </c>
      <c r="E1021" s="46">
        <v>44794</v>
      </c>
    </row>
    <row r="1022" spans="1:5" x14ac:dyDescent="0.3">
      <c r="A1022" t="s">
        <v>1040</v>
      </c>
      <c r="B1022" t="s">
        <v>9</v>
      </c>
      <c r="C1022" s="3" t="s">
        <v>7</v>
      </c>
      <c r="D1022" s="45">
        <v>44256</v>
      </c>
      <c r="E1022" s="46">
        <v>0</v>
      </c>
    </row>
    <row r="1023" spans="1:5" x14ac:dyDescent="0.3">
      <c r="A1023" t="s">
        <v>1041</v>
      </c>
      <c r="B1023" t="s">
        <v>9</v>
      </c>
      <c r="C1023" s="3" t="s">
        <v>11</v>
      </c>
      <c r="D1023" s="45">
        <v>44263</v>
      </c>
      <c r="E1023" s="46">
        <v>0</v>
      </c>
    </row>
    <row r="1024" spans="1:5" x14ac:dyDescent="0.3">
      <c r="A1024" t="s">
        <v>1042</v>
      </c>
      <c r="B1024" t="s">
        <v>50</v>
      </c>
      <c r="C1024" s="3" t="s">
        <v>7</v>
      </c>
      <c r="D1024" s="45">
        <v>44270</v>
      </c>
      <c r="E1024" s="46">
        <v>44603</v>
      </c>
    </row>
    <row r="1025" spans="1:5" x14ac:dyDescent="0.3">
      <c r="A1025" t="s">
        <v>1043</v>
      </c>
      <c r="B1025" t="s">
        <v>37</v>
      </c>
      <c r="C1025" s="3" t="s">
        <v>11</v>
      </c>
      <c r="D1025" s="45">
        <v>44256</v>
      </c>
      <c r="E1025" s="46">
        <v>0</v>
      </c>
    </row>
    <row r="1026" spans="1:5" x14ac:dyDescent="0.3">
      <c r="A1026" t="s">
        <v>1044</v>
      </c>
      <c r="B1026" t="s">
        <v>33</v>
      </c>
      <c r="C1026" s="3" t="s">
        <v>11</v>
      </c>
      <c r="D1026" s="45">
        <v>44266</v>
      </c>
      <c r="E1026" s="46">
        <v>0</v>
      </c>
    </row>
    <row r="1027" spans="1:5" x14ac:dyDescent="0.3">
      <c r="A1027" t="s">
        <v>1045</v>
      </c>
      <c r="B1027" t="s">
        <v>33</v>
      </c>
      <c r="C1027" s="3" t="s">
        <v>7</v>
      </c>
      <c r="D1027" s="45">
        <v>44298</v>
      </c>
      <c r="E1027" s="46">
        <v>44687</v>
      </c>
    </row>
    <row r="1028" spans="1:5" x14ac:dyDescent="0.3">
      <c r="A1028" t="s">
        <v>1046</v>
      </c>
      <c r="B1028" t="s">
        <v>9</v>
      </c>
      <c r="C1028" s="3" t="s">
        <v>7</v>
      </c>
      <c r="D1028" s="45">
        <v>44291</v>
      </c>
      <c r="E1028" s="46">
        <v>44948</v>
      </c>
    </row>
    <row r="1029" spans="1:5" x14ac:dyDescent="0.3">
      <c r="A1029" t="s">
        <v>1047</v>
      </c>
      <c r="B1029" t="s">
        <v>9</v>
      </c>
      <c r="C1029" s="3" t="s">
        <v>7</v>
      </c>
      <c r="D1029" s="45">
        <v>44291</v>
      </c>
      <c r="E1029" s="46">
        <v>0</v>
      </c>
    </row>
    <row r="1030" spans="1:5" x14ac:dyDescent="0.3">
      <c r="A1030" t="s">
        <v>1048</v>
      </c>
      <c r="B1030" t="s">
        <v>37</v>
      </c>
      <c r="C1030" s="3" t="s">
        <v>11</v>
      </c>
      <c r="D1030" s="45">
        <v>44305</v>
      </c>
      <c r="E1030" s="46">
        <v>0</v>
      </c>
    </row>
    <row r="1031" spans="1:5" x14ac:dyDescent="0.3">
      <c r="A1031" t="s">
        <v>1049</v>
      </c>
      <c r="B1031" t="s">
        <v>22</v>
      </c>
      <c r="C1031" s="3" t="s">
        <v>11</v>
      </c>
      <c r="D1031" s="45">
        <v>44312</v>
      </c>
      <c r="E1031" s="46">
        <v>0</v>
      </c>
    </row>
    <row r="1032" spans="1:5" x14ac:dyDescent="0.3">
      <c r="A1032" t="s">
        <v>1050</v>
      </c>
      <c r="B1032" t="s">
        <v>27</v>
      </c>
      <c r="C1032" s="3" t="s">
        <v>7</v>
      </c>
      <c r="D1032" s="45">
        <v>44291</v>
      </c>
      <c r="E1032" s="46">
        <v>44764</v>
      </c>
    </row>
    <row r="1033" spans="1:5" x14ac:dyDescent="0.3">
      <c r="A1033" t="s">
        <v>1051</v>
      </c>
      <c r="B1033" t="s">
        <v>27</v>
      </c>
      <c r="C1033" s="3" t="s">
        <v>11</v>
      </c>
      <c r="D1033" s="45">
        <v>44291</v>
      </c>
      <c r="E1033" s="46">
        <v>45550</v>
      </c>
    </row>
    <row r="1034" spans="1:5" x14ac:dyDescent="0.3">
      <c r="A1034" t="s">
        <v>1052</v>
      </c>
      <c r="B1034" t="s">
        <v>9</v>
      </c>
      <c r="C1034" s="3" t="s">
        <v>7</v>
      </c>
      <c r="D1034" s="45">
        <v>44294</v>
      </c>
      <c r="E1034" s="46">
        <v>44586</v>
      </c>
    </row>
    <row r="1035" spans="1:5" x14ac:dyDescent="0.3">
      <c r="A1035" t="s">
        <v>1053</v>
      </c>
      <c r="B1035" t="s">
        <v>18</v>
      </c>
      <c r="C1035" s="3" t="s">
        <v>7</v>
      </c>
      <c r="D1035" s="45">
        <v>44291</v>
      </c>
      <c r="E1035" s="46">
        <v>0</v>
      </c>
    </row>
    <row r="1036" spans="1:5" x14ac:dyDescent="0.3">
      <c r="A1036" t="s">
        <v>1054</v>
      </c>
      <c r="B1036" t="s">
        <v>9</v>
      </c>
      <c r="C1036" s="3" t="s">
        <v>7</v>
      </c>
      <c r="D1036" s="45">
        <v>44305</v>
      </c>
      <c r="E1036" s="46">
        <v>0</v>
      </c>
    </row>
    <row r="1037" spans="1:5" x14ac:dyDescent="0.3">
      <c r="A1037" t="s">
        <v>1055</v>
      </c>
      <c r="B1037" t="s">
        <v>24</v>
      </c>
      <c r="C1037" s="3" t="s">
        <v>7</v>
      </c>
      <c r="D1037" s="45">
        <v>44305</v>
      </c>
      <c r="E1037" s="46">
        <v>44508</v>
      </c>
    </row>
    <row r="1038" spans="1:5" x14ac:dyDescent="0.3">
      <c r="A1038" t="s">
        <v>1056</v>
      </c>
      <c r="B1038" t="s">
        <v>9</v>
      </c>
      <c r="C1038" s="3" t="s">
        <v>7</v>
      </c>
      <c r="D1038" s="45">
        <v>44305</v>
      </c>
      <c r="E1038" s="46">
        <v>0</v>
      </c>
    </row>
    <row r="1039" spans="1:5" x14ac:dyDescent="0.3">
      <c r="A1039" t="s">
        <v>1057</v>
      </c>
      <c r="B1039" t="s">
        <v>22</v>
      </c>
      <c r="C1039" s="3" t="s">
        <v>11</v>
      </c>
      <c r="D1039" s="45">
        <v>44312</v>
      </c>
      <c r="E1039" s="46">
        <v>0</v>
      </c>
    </row>
    <row r="1040" spans="1:5" x14ac:dyDescent="0.3">
      <c r="A1040" t="s">
        <v>1058</v>
      </c>
      <c r="B1040" t="s">
        <v>92</v>
      </c>
      <c r="C1040" s="3" t="s">
        <v>11</v>
      </c>
      <c r="D1040" s="45">
        <v>44312</v>
      </c>
      <c r="E1040" s="46">
        <v>44932</v>
      </c>
    </row>
    <row r="1041" spans="1:5" x14ac:dyDescent="0.3">
      <c r="A1041" t="s">
        <v>1059</v>
      </c>
      <c r="B1041" t="s">
        <v>50</v>
      </c>
      <c r="C1041" s="3" t="s">
        <v>7</v>
      </c>
      <c r="D1041" s="45">
        <v>44308</v>
      </c>
      <c r="E1041" s="46">
        <v>0</v>
      </c>
    </row>
    <row r="1042" spans="1:5" x14ac:dyDescent="0.3">
      <c r="A1042" t="s">
        <v>1060</v>
      </c>
      <c r="B1042" t="s">
        <v>33</v>
      </c>
      <c r="C1042" s="3" t="s">
        <v>7</v>
      </c>
      <c r="D1042" s="45">
        <v>44298</v>
      </c>
      <c r="E1042" s="46">
        <v>0</v>
      </c>
    </row>
    <row r="1043" spans="1:5" x14ac:dyDescent="0.3">
      <c r="A1043" t="s">
        <v>1061</v>
      </c>
      <c r="B1043" t="s">
        <v>37</v>
      </c>
      <c r="C1043" s="3" t="s">
        <v>7</v>
      </c>
      <c r="D1043" s="45">
        <v>44308</v>
      </c>
      <c r="E1043" s="46">
        <v>0</v>
      </c>
    </row>
    <row r="1044" spans="1:5" x14ac:dyDescent="0.3">
      <c r="A1044" t="s">
        <v>1062</v>
      </c>
      <c r="B1044" t="s">
        <v>9</v>
      </c>
      <c r="C1044" s="3" t="s">
        <v>7</v>
      </c>
      <c r="D1044" s="45">
        <v>44295</v>
      </c>
      <c r="E1044" s="46">
        <v>44950</v>
      </c>
    </row>
    <row r="1045" spans="1:5" x14ac:dyDescent="0.3">
      <c r="A1045" t="s">
        <v>1063</v>
      </c>
      <c r="B1045" t="s">
        <v>9</v>
      </c>
      <c r="C1045" s="3" t="s">
        <v>7</v>
      </c>
      <c r="D1045" s="45">
        <v>44291</v>
      </c>
      <c r="E1045" s="46">
        <v>45037</v>
      </c>
    </row>
    <row r="1046" spans="1:5" x14ac:dyDescent="0.3">
      <c r="A1046" t="s">
        <v>1064</v>
      </c>
      <c r="B1046" t="s">
        <v>33</v>
      </c>
      <c r="C1046" s="3" t="s">
        <v>11</v>
      </c>
      <c r="D1046" s="45">
        <v>44301</v>
      </c>
      <c r="E1046" s="46">
        <v>44827</v>
      </c>
    </row>
    <row r="1047" spans="1:5" x14ac:dyDescent="0.3">
      <c r="A1047" t="s">
        <v>1065</v>
      </c>
      <c r="B1047" t="s">
        <v>9</v>
      </c>
      <c r="C1047" s="3" t="s">
        <v>7</v>
      </c>
      <c r="D1047" s="45">
        <v>44306</v>
      </c>
      <c r="E1047" s="46">
        <v>44541</v>
      </c>
    </row>
    <row r="1048" spans="1:5" x14ac:dyDescent="0.3">
      <c r="A1048" t="s">
        <v>1066</v>
      </c>
      <c r="B1048" t="s">
        <v>9</v>
      </c>
      <c r="C1048" s="3" t="s">
        <v>7</v>
      </c>
      <c r="D1048" s="45">
        <v>44305</v>
      </c>
      <c r="E1048" s="46">
        <v>45747</v>
      </c>
    </row>
    <row r="1049" spans="1:5" x14ac:dyDescent="0.3">
      <c r="A1049" t="s">
        <v>1067</v>
      </c>
      <c r="B1049" t="s">
        <v>22</v>
      </c>
      <c r="C1049" s="3" t="s">
        <v>7</v>
      </c>
      <c r="D1049" s="45">
        <v>44294</v>
      </c>
      <c r="E1049" s="46">
        <v>44785</v>
      </c>
    </row>
    <row r="1050" spans="1:5" x14ac:dyDescent="0.3">
      <c r="A1050" t="s">
        <v>1068</v>
      </c>
      <c r="B1050" t="s">
        <v>29</v>
      </c>
      <c r="C1050" s="3" t="s">
        <v>7</v>
      </c>
      <c r="D1050" s="45">
        <v>44305</v>
      </c>
      <c r="E1050" s="46">
        <v>0</v>
      </c>
    </row>
    <row r="1051" spans="1:5" x14ac:dyDescent="0.3">
      <c r="A1051" t="s">
        <v>1069</v>
      </c>
      <c r="B1051" t="s">
        <v>33</v>
      </c>
      <c r="C1051" s="3" t="s">
        <v>7</v>
      </c>
      <c r="D1051" s="45">
        <v>44309</v>
      </c>
      <c r="E1051" s="46">
        <v>0</v>
      </c>
    </row>
    <row r="1052" spans="1:5" x14ac:dyDescent="0.3">
      <c r="A1052" t="s">
        <v>1070</v>
      </c>
      <c r="B1052" t="s">
        <v>33</v>
      </c>
      <c r="C1052" s="3" t="s">
        <v>11</v>
      </c>
      <c r="D1052" s="45">
        <v>44305</v>
      </c>
      <c r="E1052" s="46">
        <v>45163</v>
      </c>
    </row>
    <row r="1053" spans="1:5" x14ac:dyDescent="0.3">
      <c r="A1053" t="s">
        <v>1071</v>
      </c>
      <c r="B1053" t="s">
        <v>27</v>
      </c>
      <c r="C1053" s="3" t="s">
        <v>7</v>
      </c>
      <c r="D1053" s="45">
        <v>44298</v>
      </c>
      <c r="E1053" s="46">
        <v>0</v>
      </c>
    </row>
    <row r="1054" spans="1:5" x14ac:dyDescent="0.3">
      <c r="A1054" t="s">
        <v>1072</v>
      </c>
      <c r="B1054" t="s">
        <v>9</v>
      </c>
      <c r="C1054" s="3" t="s">
        <v>7</v>
      </c>
      <c r="D1054" s="45">
        <v>44300</v>
      </c>
      <c r="E1054" s="46">
        <v>44661</v>
      </c>
    </row>
    <row r="1055" spans="1:5" x14ac:dyDescent="0.3">
      <c r="A1055" t="s">
        <v>1073</v>
      </c>
      <c r="B1055" t="s">
        <v>9</v>
      </c>
      <c r="C1055" s="3" t="s">
        <v>7</v>
      </c>
      <c r="D1055" s="45">
        <v>44305</v>
      </c>
      <c r="E1055" s="46">
        <v>44692</v>
      </c>
    </row>
    <row r="1056" spans="1:5" x14ac:dyDescent="0.3">
      <c r="A1056" t="s">
        <v>1074</v>
      </c>
      <c r="B1056" t="s">
        <v>22</v>
      </c>
      <c r="C1056" s="3" t="s">
        <v>11</v>
      </c>
      <c r="D1056" s="45">
        <v>44312</v>
      </c>
      <c r="E1056" s="46">
        <v>0</v>
      </c>
    </row>
    <row r="1057" spans="1:5" x14ac:dyDescent="0.3">
      <c r="A1057" t="s">
        <v>1075</v>
      </c>
      <c r="B1057" t="s">
        <v>29</v>
      </c>
      <c r="C1057" s="3" t="s">
        <v>7</v>
      </c>
      <c r="D1057" s="45">
        <v>44291</v>
      </c>
      <c r="E1057" s="46">
        <v>0</v>
      </c>
    </row>
    <row r="1058" spans="1:5" x14ac:dyDescent="0.3">
      <c r="A1058" t="s">
        <v>1076</v>
      </c>
      <c r="B1058" t="s">
        <v>9</v>
      </c>
      <c r="C1058" s="3" t="s">
        <v>7</v>
      </c>
      <c r="D1058" s="45">
        <v>44305</v>
      </c>
      <c r="E1058" s="46">
        <v>44974</v>
      </c>
    </row>
    <row r="1059" spans="1:5" x14ac:dyDescent="0.3">
      <c r="A1059" t="s">
        <v>1077</v>
      </c>
      <c r="B1059" t="s">
        <v>29</v>
      </c>
      <c r="C1059" s="3" t="s">
        <v>7</v>
      </c>
      <c r="D1059" s="45">
        <v>44305</v>
      </c>
      <c r="E1059" s="46">
        <v>45846</v>
      </c>
    </row>
    <row r="1060" spans="1:5" x14ac:dyDescent="0.3">
      <c r="A1060" t="s">
        <v>1078</v>
      </c>
      <c r="B1060" t="s">
        <v>33</v>
      </c>
      <c r="C1060" s="3" t="s">
        <v>7</v>
      </c>
      <c r="D1060" s="45">
        <v>44305</v>
      </c>
      <c r="E1060" s="46">
        <v>0</v>
      </c>
    </row>
    <row r="1061" spans="1:5" x14ac:dyDescent="0.3">
      <c r="A1061" t="s">
        <v>1079</v>
      </c>
      <c r="B1061" t="s">
        <v>9</v>
      </c>
      <c r="C1061" s="3" t="s">
        <v>7</v>
      </c>
      <c r="D1061" s="45">
        <v>44298</v>
      </c>
      <c r="E1061" s="46">
        <v>0</v>
      </c>
    </row>
    <row r="1062" spans="1:5" x14ac:dyDescent="0.3">
      <c r="A1062" t="s">
        <v>1080</v>
      </c>
      <c r="B1062" t="s">
        <v>9</v>
      </c>
      <c r="C1062" s="3" t="s">
        <v>11</v>
      </c>
      <c r="D1062" s="45">
        <v>44309</v>
      </c>
      <c r="E1062" s="46">
        <v>45842</v>
      </c>
    </row>
    <row r="1063" spans="1:5" x14ac:dyDescent="0.3">
      <c r="A1063" t="s">
        <v>1081</v>
      </c>
      <c r="B1063" t="s">
        <v>9</v>
      </c>
      <c r="C1063" s="3" t="s">
        <v>11</v>
      </c>
      <c r="D1063" s="45">
        <v>44326</v>
      </c>
      <c r="E1063" s="46">
        <v>0</v>
      </c>
    </row>
    <row r="1064" spans="1:5" x14ac:dyDescent="0.3">
      <c r="A1064" t="s">
        <v>1082</v>
      </c>
      <c r="B1064" t="s">
        <v>9</v>
      </c>
      <c r="C1064" s="3" t="s">
        <v>11</v>
      </c>
      <c r="D1064" s="45">
        <v>44319</v>
      </c>
      <c r="E1064" s="46">
        <v>0</v>
      </c>
    </row>
    <row r="1065" spans="1:5" x14ac:dyDescent="0.3">
      <c r="A1065" t="s">
        <v>1083</v>
      </c>
      <c r="B1065" t="s">
        <v>9</v>
      </c>
      <c r="C1065" s="3" t="s">
        <v>7</v>
      </c>
      <c r="D1065" s="45">
        <v>44319</v>
      </c>
      <c r="E1065" s="46">
        <v>0</v>
      </c>
    </row>
    <row r="1066" spans="1:5" x14ac:dyDescent="0.3">
      <c r="A1066" t="s">
        <v>1084</v>
      </c>
      <c r="B1066" t="s">
        <v>9</v>
      </c>
      <c r="C1066" s="3" t="s">
        <v>7</v>
      </c>
      <c r="D1066" s="45">
        <v>44319</v>
      </c>
      <c r="E1066" s="46">
        <v>44471</v>
      </c>
    </row>
    <row r="1067" spans="1:5" x14ac:dyDescent="0.3">
      <c r="A1067" t="s">
        <v>1085</v>
      </c>
      <c r="B1067" t="s">
        <v>50</v>
      </c>
      <c r="C1067" s="3" t="s">
        <v>11</v>
      </c>
      <c r="D1067" s="45">
        <v>44333</v>
      </c>
      <c r="E1067" s="46">
        <v>0</v>
      </c>
    </row>
    <row r="1068" spans="1:5" x14ac:dyDescent="0.3">
      <c r="A1068" t="s">
        <v>1086</v>
      </c>
      <c r="B1068" t="s">
        <v>37</v>
      </c>
      <c r="C1068" s="3" t="s">
        <v>7</v>
      </c>
      <c r="D1068" s="45">
        <v>44333</v>
      </c>
      <c r="E1068" s="46">
        <v>44375</v>
      </c>
    </row>
    <row r="1069" spans="1:5" x14ac:dyDescent="0.3">
      <c r="A1069" t="s">
        <v>1087</v>
      </c>
      <c r="B1069" t="s">
        <v>9</v>
      </c>
      <c r="C1069" s="3" t="s">
        <v>11</v>
      </c>
      <c r="D1069" s="45">
        <v>44340</v>
      </c>
      <c r="E1069" s="46">
        <v>0</v>
      </c>
    </row>
    <row r="1070" spans="1:5" x14ac:dyDescent="0.3">
      <c r="A1070" t="s">
        <v>1088</v>
      </c>
      <c r="B1070" t="s">
        <v>9</v>
      </c>
      <c r="C1070" s="3" t="s">
        <v>11</v>
      </c>
      <c r="D1070" s="45">
        <v>44319</v>
      </c>
      <c r="E1070" s="46">
        <v>0</v>
      </c>
    </row>
    <row r="1071" spans="1:5" x14ac:dyDescent="0.3">
      <c r="A1071" t="s">
        <v>1089</v>
      </c>
      <c r="B1071" t="s">
        <v>33</v>
      </c>
      <c r="C1071" s="3" t="s">
        <v>11</v>
      </c>
      <c r="D1071" s="45">
        <v>44319</v>
      </c>
      <c r="E1071" s="46">
        <v>0</v>
      </c>
    </row>
    <row r="1072" spans="1:5" x14ac:dyDescent="0.3">
      <c r="A1072" t="s">
        <v>1090</v>
      </c>
      <c r="B1072" t="s">
        <v>33</v>
      </c>
      <c r="C1072" s="3" t="s">
        <v>11</v>
      </c>
      <c r="D1072" s="45">
        <v>44344</v>
      </c>
      <c r="E1072" s="46">
        <v>45077</v>
      </c>
    </row>
    <row r="1073" spans="1:5" x14ac:dyDescent="0.3">
      <c r="A1073" t="s">
        <v>1091</v>
      </c>
      <c r="B1073" t="s">
        <v>33</v>
      </c>
      <c r="C1073" s="3" t="s">
        <v>11</v>
      </c>
      <c r="D1073" s="45">
        <v>44333</v>
      </c>
      <c r="E1073" s="46">
        <v>0</v>
      </c>
    </row>
    <row r="1074" spans="1:5" x14ac:dyDescent="0.3">
      <c r="A1074" t="s">
        <v>1092</v>
      </c>
      <c r="B1074" t="s">
        <v>9</v>
      </c>
      <c r="C1074" s="3" t="s">
        <v>7</v>
      </c>
      <c r="D1074" s="45">
        <v>44335</v>
      </c>
      <c r="E1074" s="46">
        <v>44576</v>
      </c>
    </row>
    <row r="1075" spans="1:5" x14ac:dyDescent="0.3">
      <c r="A1075" t="s">
        <v>1093</v>
      </c>
      <c r="B1075" t="s">
        <v>9</v>
      </c>
      <c r="C1075" s="3" t="s">
        <v>7</v>
      </c>
      <c r="D1075" s="45">
        <v>44333</v>
      </c>
      <c r="E1075" s="46">
        <v>0</v>
      </c>
    </row>
    <row r="1076" spans="1:5" x14ac:dyDescent="0.3">
      <c r="A1076" t="s">
        <v>1094</v>
      </c>
      <c r="B1076" t="s">
        <v>58</v>
      </c>
      <c r="C1076" s="3" t="s">
        <v>7</v>
      </c>
      <c r="D1076" s="45">
        <v>44340</v>
      </c>
      <c r="E1076" s="46">
        <v>0</v>
      </c>
    </row>
    <row r="1077" spans="1:5" x14ac:dyDescent="0.3">
      <c r="A1077" t="s">
        <v>1095</v>
      </c>
      <c r="B1077" t="s">
        <v>33</v>
      </c>
      <c r="C1077" s="3" t="s">
        <v>11</v>
      </c>
      <c r="D1077" s="45">
        <v>44326</v>
      </c>
      <c r="E1077" s="46">
        <v>45582</v>
      </c>
    </row>
    <row r="1078" spans="1:5" x14ac:dyDescent="0.3">
      <c r="A1078" t="s">
        <v>1096</v>
      </c>
      <c r="B1078" t="s">
        <v>9</v>
      </c>
      <c r="C1078" s="3" t="s">
        <v>7</v>
      </c>
      <c r="D1078" s="45">
        <v>44333</v>
      </c>
      <c r="E1078" s="46">
        <v>44804</v>
      </c>
    </row>
    <row r="1079" spans="1:5" x14ac:dyDescent="0.3">
      <c r="A1079" t="s">
        <v>1097</v>
      </c>
      <c r="B1079" t="s">
        <v>9</v>
      </c>
      <c r="C1079" s="3" t="s">
        <v>7</v>
      </c>
      <c r="D1079" s="45">
        <v>44326</v>
      </c>
      <c r="E1079" s="46">
        <v>45622</v>
      </c>
    </row>
    <row r="1080" spans="1:5" x14ac:dyDescent="0.3">
      <c r="A1080" t="s">
        <v>1098</v>
      </c>
      <c r="B1080" t="s">
        <v>50</v>
      </c>
      <c r="C1080" s="3" t="s">
        <v>7</v>
      </c>
      <c r="D1080" s="45">
        <v>44326</v>
      </c>
      <c r="E1080" s="46">
        <v>44887</v>
      </c>
    </row>
    <row r="1081" spans="1:5" x14ac:dyDescent="0.3">
      <c r="A1081" t="s">
        <v>1099</v>
      </c>
      <c r="B1081" t="s">
        <v>50</v>
      </c>
      <c r="C1081" s="3" t="s">
        <v>7</v>
      </c>
      <c r="D1081" s="45">
        <v>44336</v>
      </c>
      <c r="E1081" s="46">
        <v>0</v>
      </c>
    </row>
    <row r="1082" spans="1:5" x14ac:dyDescent="0.3">
      <c r="A1082" t="s">
        <v>1100</v>
      </c>
      <c r="B1082" t="s">
        <v>27</v>
      </c>
      <c r="C1082" s="3" t="s">
        <v>7</v>
      </c>
      <c r="D1082" s="45">
        <v>44333</v>
      </c>
      <c r="E1082" s="46">
        <v>45558</v>
      </c>
    </row>
    <row r="1083" spans="1:5" x14ac:dyDescent="0.3">
      <c r="A1083" t="s">
        <v>1101</v>
      </c>
      <c r="B1083" t="s">
        <v>37</v>
      </c>
      <c r="C1083" s="3" t="s">
        <v>7</v>
      </c>
      <c r="D1083" s="45">
        <v>44319</v>
      </c>
      <c r="E1083" s="46">
        <v>0</v>
      </c>
    </row>
    <row r="1084" spans="1:5" x14ac:dyDescent="0.3">
      <c r="A1084" t="s">
        <v>1102</v>
      </c>
      <c r="B1084" t="s">
        <v>33</v>
      </c>
      <c r="C1084" s="3" t="s">
        <v>11</v>
      </c>
      <c r="D1084" s="45">
        <v>44333</v>
      </c>
      <c r="E1084" s="46">
        <v>0</v>
      </c>
    </row>
    <row r="1085" spans="1:5" x14ac:dyDescent="0.3">
      <c r="A1085" t="s">
        <v>1103</v>
      </c>
      <c r="B1085" t="s">
        <v>27</v>
      </c>
      <c r="C1085" s="3" t="s">
        <v>11</v>
      </c>
      <c r="D1085" s="45">
        <v>44334</v>
      </c>
      <c r="E1085" s="46">
        <v>44409</v>
      </c>
    </row>
    <row r="1086" spans="1:5" x14ac:dyDescent="0.3">
      <c r="A1086" t="s">
        <v>1104</v>
      </c>
      <c r="B1086" t="s">
        <v>22</v>
      </c>
      <c r="C1086" s="3" t="s">
        <v>11</v>
      </c>
      <c r="D1086" s="45">
        <v>44319</v>
      </c>
      <c r="E1086" s="46">
        <v>44911</v>
      </c>
    </row>
    <row r="1087" spans="1:5" x14ac:dyDescent="0.3">
      <c r="A1087" t="s">
        <v>1105</v>
      </c>
      <c r="B1087" t="s">
        <v>22</v>
      </c>
      <c r="C1087" s="3" t="s">
        <v>7</v>
      </c>
      <c r="D1087" s="45">
        <v>44327</v>
      </c>
      <c r="E1087" s="46">
        <v>0</v>
      </c>
    </row>
    <row r="1088" spans="1:5" x14ac:dyDescent="0.3">
      <c r="A1088" t="s">
        <v>1106</v>
      </c>
      <c r="B1088" t="s">
        <v>9</v>
      </c>
      <c r="C1088" s="3" t="s">
        <v>7</v>
      </c>
      <c r="D1088" s="45">
        <v>44340</v>
      </c>
      <c r="E1088" s="46">
        <v>45290</v>
      </c>
    </row>
    <row r="1089" spans="1:5" x14ac:dyDescent="0.3">
      <c r="A1089" t="s">
        <v>1107</v>
      </c>
      <c r="B1089" t="s">
        <v>9</v>
      </c>
      <c r="C1089" s="3" t="s">
        <v>11</v>
      </c>
      <c r="D1089" s="45">
        <v>44340</v>
      </c>
      <c r="E1089" s="46">
        <v>0</v>
      </c>
    </row>
    <row r="1090" spans="1:5" x14ac:dyDescent="0.3">
      <c r="A1090" t="s">
        <v>1108</v>
      </c>
      <c r="B1090" t="s">
        <v>58</v>
      </c>
      <c r="C1090" s="3" t="s">
        <v>11</v>
      </c>
      <c r="D1090" s="45">
        <v>44322</v>
      </c>
      <c r="E1090" s="46">
        <v>0</v>
      </c>
    </row>
    <row r="1091" spans="1:5" x14ac:dyDescent="0.3">
      <c r="A1091" t="s">
        <v>1109</v>
      </c>
      <c r="B1091" t="s">
        <v>29</v>
      </c>
      <c r="C1091" s="3" t="s">
        <v>7</v>
      </c>
      <c r="D1091" s="45">
        <v>44326</v>
      </c>
      <c r="E1091" s="46">
        <v>44633</v>
      </c>
    </row>
    <row r="1092" spans="1:5" x14ac:dyDescent="0.3">
      <c r="A1092" t="s">
        <v>1110</v>
      </c>
      <c r="B1092" t="s">
        <v>9</v>
      </c>
      <c r="C1092" s="3" t="s">
        <v>7</v>
      </c>
      <c r="D1092" s="45">
        <v>44319</v>
      </c>
      <c r="E1092" s="46">
        <v>0</v>
      </c>
    </row>
    <row r="1093" spans="1:5" x14ac:dyDescent="0.3">
      <c r="A1093" t="s">
        <v>1111</v>
      </c>
      <c r="B1093" t="s">
        <v>50</v>
      </c>
      <c r="C1093" s="3" t="s">
        <v>7</v>
      </c>
      <c r="D1093" s="45">
        <v>44329</v>
      </c>
      <c r="E1093" s="46">
        <v>44862</v>
      </c>
    </row>
    <row r="1094" spans="1:5" x14ac:dyDescent="0.3">
      <c r="A1094" t="s">
        <v>1112</v>
      </c>
      <c r="B1094" t="s">
        <v>50</v>
      </c>
      <c r="C1094" s="3" t="s">
        <v>11</v>
      </c>
      <c r="D1094" s="45">
        <v>44326</v>
      </c>
      <c r="E1094" s="46">
        <v>44999</v>
      </c>
    </row>
    <row r="1095" spans="1:5" x14ac:dyDescent="0.3">
      <c r="A1095" t="s">
        <v>1113</v>
      </c>
      <c r="B1095" t="s">
        <v>24</v>
      </c>
      <c r="C1095" s="3" t="s">
        <v>7</v>
      </c>
      <c r="D1095" s="45">
        <v>44326</v>
      </c>
      <c r="E1095" s="46">
        <v>0</v>
      </c>
    </row>
    <row r="1096" spans="1:5" x14ac:dyDescent="0.3">
      <c r="A1096" t="s">
        <v>1114</v>
      </c>
      <c r="B1096" t="s">
        <v>9</v>
      </c>
      <c r="C1096" s="3" t="s">
        <v>7</v>
      </c>
      <c r="D1096" s="45">
        <v>44333</v>
      </c>
      <c r="E1096" s="46">
        <v>0</v>
      </c>
    </row>
    <row r="1097" spans="1:5" x14ac:dyDescent="0.3">
      <c r="A1097" t="s">
        <v>1115</v>
      </c>
      <c r="B1097" t="s">
        <v>24</v>
      </c>
      <c r="C1097" s="3" t="s">
        <v>7</v>
      </c>
      <c r="D1097" s="45">
        <v>44335</v>
      </c>
      <c r="E1097" s="46">
        <v>45893</v>
      </c>
    </row>
    <row r="1098" spans="1:5" x14ac:dyDescent="0.3">
      <c r="A1098" t="s">
        <v>1116</v>
      </c>
      <c r="B1098" t="s">
        <v>33</v>
      </c>
      <c r="C1098" s="3" t="s">
        <v>7</v>
      </c>
      <c r="D1098" s="45">
        <v>44333</v>
      </c>
      <c r="E1098" s="46">
        <v>45079</v>
      </c>
    </row>
    <row r="1099" spans="1:5" x14ac:dyDescent="0.3">
      <c r="A1099" t="s">
        <v>1117</v>
      </c>
      <c r="B1099" t="s">
        <v>37</v>
      </c>
      <c r="C1099" s="3" t="s">
        <v>7</v>
      </c>
      <c r="D1099" s="45">
        <v>44363</v>
      </c>
      <c r="E1099" s="46">
        <v>45036</v>
      </c>
    </row>
    <row r="1100" spans="1:5" x14ac:dyDescent="0.3">
      <c r="A1100" t="s">
        <v>1118</v>
      </c>
      <c r="B1100" t="s">
        <v>24</v>
      </c>
      <c r="C1100" s="3" t="s">
        <v>7</v>
      </c>
      <c r="D1100" s="45">
        <v>44361</v>
      </c>
      <c r="E1100" s="46">
        <v>44686</v>
      </c>
    </row>
    <row r="1101" spans="1:5" x14ac:dyDescent="0.3">
      <c r="A1101" t="s">
        <v>1119</v>
      </c>
      <c r="B1101" t="s">
        <v>9</v>
      </c>
      <c r="C1101" s="3" t="s">
        <v>7</v>
      </c>
      <c r="D1101" s="45">
        <v>44354</v>
      </c>
      <c r="E1101" s="46">
        <v>45102</v>
      </c>
    </row>
    <row r="1102" spans="1:5" x14ac:dyDescent="0.3">
      <c r="A1102" t="s">
        <v>1120</v>
      </c>
      <c r="B1102" t="s">
        <v>33</v>
      </c>
      <c r="C1102" s="3" t="s">
        <v>7</v>
      </c>
      <c r="D1102" s="45">
        <v>44370</v>
      </c>
      <c r="E1102" s="46">
        <v>45073</v>
      </c>
    </row>
    <row r="1103" spans="1:5" x14ac:dyDescent="0.3">
      <c r="A1103" t="s">
        <v>1121</v>
      </c>
      <c r="B1103" t="s">
        <v>29</v>
      </c>
      <c r="C1103" s="3" t="s">
        <v>7</v>
      </c>
      <c r="D1103" s="45">
        <v>44375</v>
      </c>
      <c r="E1103" s="46">
        <v>0</v>
      </c>
    </row>
    <row r="1104" spans="1:5" x14ac:dyDescent="0.3">
      <c r="A1104" t="s">
        <v>1122</v>
      </c>
      <c r="B1104" t="s">
        <v>50</v>
      </c>
      <c r="C1104" s="3" t="s">
        <v>11</v>
      </c>
      <c r="D1104" s="45">
        <v>44364</v>
      </c>
      <c r="E1104" s="46">
        <v>44897</v>
      </c>
    </row>
    <row r="1105" spans="1:5" x14ac:dyDescent="0.3">
      <c r="A1105" t="s">
        <v>1123</v>
      </c>
      <c r="B1105" t="s">
        <v>9</v>
      </c>
      <c r="C1105" s="3" t="s">
        <v>7</v>
      </c>
      <c r="D1105" s="45">
        <v>44356</v>
      </c>
      <c r="E1105" s="46">
        <v>0</v>
      </c>
    </row>
    <row r="1106" spans="1:5" x14ac:dyDescent="0.3">
      <c r="A1106" t="s">
        <v>1124</v>
      </c>
      <c r="B1106" t="s">
        <v>37</v>
      </c>
      <c r="C1106" s="3" t="s">
        <v>7</v>
      </c>
      <c r="D1106" s="45">
        <v>44361</v>
      </c>
      <c r="E1106" s="46">
        <v>0</v>
      </c>
    </row>
    <row r="1107" spans="1:5" x14ac:dyDescent="0.3">
      <c r="A1107" t="s">
        <v>1125</v>
      </c>
      <c r="B1107" t="s">
        <v>24</v>
      </c>
      <c r="C1107" s="3" t="s">
        <v>11</v>
      </c>
      <c r="D1107" s="45">
        <v>44351</v>
      </c>
      <c r="E1107" s="46">
        <v>0</v>
      </c>
    </row>
    <row r="1108" spans="1:5" x14ac:dyDescent="0.3">
      <c r="A1108" t="s">
        <v>1126</v>
      </c>
      <c r="B1108" t="s">
        <v>50</v>
      </c>
      <c r="C1108" s="3" t="s">
        <v>7</v>
      </c>
      <c r="D1108" s="45">
        <v>44351</v>
      </c>
      <c r="E1108" s="46">
        <v>0</v>
      </c>
    </row>
    <row r="1109" spans="1:5" x14ac:dyDescent="0.3">
      <c r="A1109" t="s">
        <v>1127</v>
      </c>
      <c r="B1109" t="s">
        <v>37</v>
      </c>
      <c r="C1109" s="3" t="s">
        <v>11</v>
      </c>
      <c r="D1109" s="45">
        <v>44354</v>
      </c>
      <c r="E1109" s="46">
        <v>0</v>
      </c>
    </row>
    <row r="1110" spans="1:5" x14ac:dyDescent="0.3">
      <c r="A1110" t="s">
        <v>1128</v>
      </c>
      <c r="B1110" t="s">
        <v>37</v>
      </c>
      <c r="C1110" s="3" t="s">
        <v>11</v>
      </c>
      <c r="D1110" s="45">
        <v>44364</v>
      </c>
      <c r="E1110" s="46">
        <v>0</v>
      </c>
    </row>
    <row r="1111" spans="1:5" x14ac:dyDescent="0.3">
      <c r="A1111" t="s">
        <v>1129</v>
      </c>
      <c r="B1111" t="s">
        <v>9</v>
      </c>
      <c r="C1111" s="3" t="s">
        <v>7</v>
      </c>
      <c r="D1111" s="45">
        <v>44354</v>
      </c>
      <c r="E1111" s="46">
        <v>0</v>
      </c>
    </row>
    <row r="1112" spans="1:5" x14ac:dyDescent="0.3">
      <c r="A1112" t="s">
        <v>1130</v>
      </c>
      <c r="B1112" t="s">
        <v>33</v>
      </c>
      <c r="C1112" s="3" t="s">
        <v>7</v>
      </c>
      <c r="D1112" s="45">
        <v>44361</v>
      </c>
      <c r="E1112" s="46">
        <v>45191</v>
      </c>
    </row>
    <row r="1113" spans="1:5" x14ac:dyDescent="0.3">
      <c r="A1113" t="s">
        <v>1131</v>
      </c>
      <c r="B1113" t="s">
        <v>29</v>
      </c>
      <c r="C1113" s="3" t="s">
        <v>7</v>
      </c>
      <c r="D1113" s="45">
        <v>44368</v>
      </c>
      <c r="E1113" s="46">
        <v>0</v>
      </c>
    </row>
    <row r="1114" spans="1:5" x14ac:dyDescent="0.3">
      <c r="A1114" t="s">
        <v>1132</v>
      </c>
      <c r="B1114" t="s">
        <v>9</v>
      </c>
      <c r="C1114" s="3" t="s">
        <v>11</v>
      </c>
      <c r="D1114" s="45">
        <v>44368</v>
      </c>
      <c r="E1114" s="46">
        <v>0</v>
      </c>
    </row>
    <row r="1115" spans="1:5" x14ac:dyDescent="0.3">
      <c r="A1115" t="s">
        <v>1133</v>
      </c>
      <c r="B1115" t="s">
        <v>22</v>
      </c>
      <c r="C1115" s="3" t="s">
        <v>11</v>
      </c>
      <c r="D1115" s="45">
        <v>44354</v>
      </c>
      <c r="E1115" s="46">
        <v>0</v>
      </c>
    </row>
    <row r="1116" spans="1:5" x14ac:dyDescent="0.3">
      <c r="A1116" t="s">
        <v>1134</v>
      </c>
      <c r="B1116" t="s">
        <v>27</v>
      </c>
      <c r="C1116" s="3" t="s">
        <v>11</v>
      </c>
      <c r="D1116" s="45">
        <v>44363</v>
      </c>
      <c r="E1116" s="46">
        <v>0</v>
      </c>
    </row>
    <row r="1117" spans="1:5" x14ac:dyDescent="0.3">
      <c r="A1117" t="s">
        <v>1135</v>
      </c>
      <c r="B1117" t="s">
        <v>9</v>
      </c>
      <c r="C1117" s="3" t="s">
        <v>11</v>
      </c>
      <c r="D1117" s="45">
        <v>44354</v>
      </c>
      <c r="E1117" s="46">
        <v>44849</v>
      </c>
    </row>
    <row r="1118" spans="1:5" x14ac:dyDescent="0.3">
      <c r="A1118" t="s">
        <v>1136</v>
      </c>
      <c r="B1118" t="s">
        <v>24</v>
      </c>
      <c r="C1118" s="3" t="s">
        <v>7</v>
      </c>
      <c r="D1118" s="45">
        <v>44368</v>
      </c>
      <c r="E1118" s="46">
        <v>0</v>
      </c>
    </row>
    <row r="1119" spans="1:5" x14ac:dyDescent="0.3">
      <c r="A1119" t="s">
        <v>1137</v>
      </c>
      <c r="B1119" t="s">
        <v>50</v>
      </c>
      <c r="C1119" s="3" t="s">
        <v>11</v>
      </c>
      <c r="D1119" s="45">
        <v>44368</v>
      </c>
      <c r="E1119" s="46">
        <v>0</v>
      </c>
    </row>
    <row r="1120" spans="1:5" x14ac:dyDescent="0.3">
      <c r="A1120" t="s">
        <v>1138</v>
      </c>
      <c r="B1120" t="s">
        <v>20</v>
      </c>
      <c r="C1120" s="3" t="s">
        <v>7</v>
      </c>
      <c r="D1120" s="45">
        <v>44368</v>
      </c>
      <c r="E1120" s="46">
        <v>44981</v>
      </c>
    </row>
    <row r="1121" spans="1:5" x14ac:dyDescent="0.3">
      <c r="A1121" t="s">
        <v>1139</v>
      </c>
      <c r="B1121" t="s">
        <v>9</v>
      </c>
      <c r="C1121" s="3" t="s">
        <v>7</v>
      </c>
      <c r="D1121" s="45">
        <v>44361</v>
      </c>
      <c r="E1121" s="46">
        <v>0</v>
      </c>
    </row>
    <row r="1122" spans="1:5" x14ac:dyDescent="0.3">
      <c r="A1122" t="s">
        <v>1140</v>
      </c>
      <c r="B1122" t="s">
        <v>29</v>
      </c>
      <c r="C1122" s="3" t="s">
        <v>7</v>
      </c>
      <c r="D1122" s="45">
        <v>44362</v>
      </c>
      <c r="E1122" s="46">
        <v>45500</v>
      </c>
    </row>
    <row r="1123" spans="1:5" x14ac:dyDescent="0.3">
      <c r="A1123" t="s">
        <v>1141</v>
      </c>
      <c r="B1123" t="s">
        <v>22</v>
      </c>
      <c r="C1123" s="3" t="s">
        <v>7</v>
      </c>
      <c r="D1123" s="45">
        <v>44371</v>
      </c>
      <c r="E1123" s="46">
        <v>0</v>
      </c>
    </row>
    <row r="1124" spans="1:5" x14ac:dyDescent="0.3">
      <c r="A1124" t="s">
        <v>1142</v>
      </c>
      <c r="B1124" t="s">
        <v>9</v>
      </c>
      <c r="C1124" s="3" t="s">
        <v>7</v>
      </c>
      <c r="D1124" s="45">
        <v>44382</v>
      </c>
      <c r="E1124" s="46">
        <v>0</v>
      </c>
    </row>
    <row r="1125" spans="1:5" x14ac:dyDescent="0.3">
      <c r="A1125" t="s">
        <v>1143</v>
      </c>
      <c r="B1125" t="s">
        <v>9</v>
      </c>
      <c r="C1125" s="3" t="s">
        <v>7</v>
      </c>
      <c r="D1125" s="45">
        <v>44396</v>
      </c>
      <c r="E1125" s="46">
        <v>0</v>
      </c>
    </row>
    <row r="1126" spans="1:5" x14ac:dyDescent="0.3">
      <c r="A1126" t="s">
        <v>1144</v>
      </c>
      <c r="B1126" t="s">
        <v>22</v>
      </c>
      <c r="C1126" s="3" t="s">
        <v>7</v>
      </c>
      <c r="D1126" s="45">
        <v>44410</v>
      </c>
      <c r="E1126" s="46">
        <v>44683</v>
      </c>
    </row>
    <row r="1127" spans="1:5" x14ac:dyDescent="0.3">
      <c r="A1127" t="s">
        <v>1145</v>
      </c>
      <c r="B1127" t="s">
        <v>9</v>
      </c>
      <c r="C1127" s="3" t="s">
        <v>11</v>
      </c>
      <c r="D1127" s="45">
        <v>44382</v>
      </c>
      <c r="E1127" s="46">
        <v>45637</v>
      </c>
    </row>
    <row r="1128" spans="1:5" x14ac:dyDescent="0.3">
      <c r="A1128" t="s">
        <v>1146</v>
      </c>
      <c r="B1128" t="s">
        <v>9</v>
      </c>
      <c r="C1128" s="3" t="s">
        <v>11</v>
      </c>
      <c r="D1128" s="45">
        <v>44396</v>
      </c>
      <c r="E1128" s="46">
        <v>44778</v>
      </c>
    </row>
    <row r="1129" spans="1:5" x14ac:dyDescent="0.3">
      <c r="A1129" t="s">
        <v>1147</v>
      </c>
      <c r="B1129" t="s">
        <v>9</v>
      </c>
      <c r="C1129" s="3" t="s">
        <v>11</v>
      </c>
      <c r="D1129" s="45">
        <v>44410</v>
      </c>
      <c r="E1129" s="46">
        <v>44857</v>
      </c>
    </row>
    <row r="1130" spans="1:5" x14ac:dyDescent="0.3">
      <c r="A1130" t="s">
        <v>1148</v>
      </c>
      <c r="B1130" t="s">
        <v>9</v>
      </c>
      <c r="C1130" s="3" t="s">
        <v>11</v>
      </c>
      <c r="D1130" s="45">
        <v>44382</v>
      </c>
      <c r="E1130" s="46">
        <v>45133</v>
      </c>
    </row>
    <row r="1131" spans="1:5" x14ac:dyDescent="0.3">
      <c r="A1131" t="s">
        <v>1149</v>
      </c>
      <c r="B1131" t="s">
        <v>9</v>
      </c>
      <c r="C1131" s="3" t="s">
        <v>7</v>
      </c>
      <c r="D1131" s="45">
        <v>44396</v>
      </c>
      <c r="E1131" s="46">
        <v>0</v>
      </c>
    </row>
    <row r="1132" spans="1:5" x14ac:dyDescent="0.3">
      <c r="A1132" t="s">
        <v>1150</v>
      </c>
      <c r="B1132" t="s">
        <v>22</v>
      </c>
      <c r="C1132" s="3" t="s">
        <v>7</v>
      </c>
      <c r="D1132" s="45">
        <v>44410</v>
      </c>
      <c r="E1132" s="46">
        <v>45104</v>
      </c>
    </row>
    <row r="1133" spans="1:5" x14ac:dyDescent="0.3">
      <c r="A1133" t="s">
        <v>1151</v>
      </c>
      <c r="B1133" t="s">
        <v>9</v>
      </c>
      <c r="C1133" s="3" t="s">
        <v>7</v>
      </c>
      <c r="D1133" s="45">
        <v>44382</v>
      </c>
      <c r="E1133" s="46">
        <v>44901</v>
      </c>
    </row>
    <row r="1134" spans="1:5" x14ac:dyDescent="0.3">
      <c r="A1134" t="s">
        <v>1152</v>
      </c>
      <c r="B1134" t="s">
        <v>22</v>
      </c>
      <c r="C1134" s="3" t="s">
        <v>7</v>
      </c>
      <c r="D1134" s="45">
        <v>44396</v>
      </c>
      <c r="E1134" s="46">
        <v>45291</v>
      </c>
    </row>
    <row r="1135" spans="1:5" x14ac:dyDescent="0.3">
      <c r="A1135" t="s">
        <v>1153</v>
      </c>
      <c r="B1135" t="s">
        <v>9</v>
      </c>
      <c r="C1135" s="3" t="s">
        <v>11</v>
      </c>
      <c r="D1135" s="45">
        <v>44410</v>
      </c>
      <c r="E1135" s="46">
        <v>44631</v>
      </c>
    </row>
    <row r="1136" spans="1:5" x14ac:dyDescent="0.3">
      <c r="A1136" t="s">
        <v>1154</v>
      </c>
      <c r="B1136" t="s">
        <v>37</v>
      </c>
      <c r="C1136" s="3" t="s">
        <v>11</v>
      </c>
      <c r="D1136" s="45">
        <v>44382</v>
      </c>
      <c r="E1136" s="46">
        <v>0</v>
      </c>
    </row>
    <row r="1137" spans="1:5" x14ac:dyDescent="0.3">
      <c r="A1137" t="s">
        <v>1155</v>
      </c>
      <c r="B1137" t="s">
        <v>37</v>
      </c>
      <c r="C1137" s="3" t="s">
        <v>7</v>
      </c>
      <c r="D1137" s="45">
        <v>44396</v>
      </c>
      <c r="E1137" s="46">
        <v>0</v>
      </c>
    </row>
    <row r="1138" spans="1:5" x14ac:dyDescent="0.3">
      <c r="A1138" t="s">
        <v>1156</v>
      </c>
      <c r="B1138" t="s">
        <v>33</v>
      </c>
      <c r="C1138" s="3" t="s">
        <v>11</v>
      </c>
      <c r="D1138" s="45">
        <v>44410</v>
      </c>
      <c r="E1138" s="46">
        <v>44537</v>
      </c>
    </row>
    <row r="1139" spans="1:5" x14ac:dyDescent="0.3">
      <c r="A1139" t="s">
        <v>1157</v>
      </c>
      <c r="B1139" t="s">
        <v>9</v>
      </c>
      <c r="C1139" s="3" t="s">
        <v>7</v>
      </c>
      <c r="D1139" s="45">
        <v>44382</v>
      </c>
      <c r="E1139" s="46">
        <v>0</v>
      </c>
    </row>
    <row r="1140" spans="1:5" x14ac:dyDescent="0.3">
      <c r="A1140" t="s">
        <v>1158</v>
      </c>
      <c r="B1140" t="s">
        <v>9</v>
      </c>
      <c r="C1140" s="3" t="s">
        <v>11</v>
      </c>
      <c r="D1140" s="45">
        <v>44396</v>
      </c>
      <c r="E1140" s="46">
        <v>0</v>
      </c>
    </row>
    <row r="1141" spans="1:5" x14ac:dyDescent="0.3">
      <c r="A1141" t="s">
        <v>1159</v>
      </c>
      <c r="B1141" t="s">
        <v>9</v>
      </c>
      <c r="C1141" s="3" t="s">
        <v>7</v>
      </c>
      <c r="D1141" s="45">
        <v>44410</v>
      </c>
      <c r="E1141" s="46">
        <v>0</v>
      </c>
    </row>
    <row r="1142" spans="1:5" x14ac:dyDescent="0.3">
      <c r="A1142" t="s">
        <v>1160</v>
      </c>
      <c r="B1142" t="s">
        <v>9</v>
      </c>
      <c r="C1142" s="3" t="s">
        <v>7</v>
      </c>
      <c r="D1142" s="45">
        <v>44382</v>
      </c>
      <c r="E1142" s="46">
        <v>0</v>
      </c>
    </row>
    <row r="1143" spans="1:5" x14ac:dyDescent="0.3">
      <c r="A1143" t="s">
        <v>1161</v>
      </c>
      <c r="B1143" t="s">
        <v>37</v>
      </c>
      <c r="C1143" s="3" t="s">
        <v>7</v>
      </c>
      <c r="D1143" s="45">
        <v>44396</v>
      </c>
      <c r="E1143" s="46">
        <v>45699</v>
      </c>
    </row>
    <row r="1144" spans="1:5" x14ac:dyDescent="0.3">
      <c r="A1144" t="s">
        <v>1162</v>
      </c>
      <c r="B1144" t="s">
        <v>22</v>
      </c>
      <c r="C1144" s="3" t="s">
        <v>7</v>
      </c>
      <c r="D1144" s="45">
        <v>44410</v>
      </c>
      <c r="E1144" s="46">
        <v>0</v>
      </c>
    </row>
    <row r="1145" spans="1:5" x14ac:dyDescent="0.3">
      <c r="A1145" t="s">
        <v>1163</v>
      </c>
      <c r="B1145" t="s">
        <v>9</v>
      </c>
      <c r="C1145" s="3" t="s">
        <v>7</v>
      </c>
      <c r="D1145" s="45">
        <v>44382</v>
      </c>
      <c r="E1145" s="46">
        <v>0</v>
      </c>
    </row>
    <row r="1146" spans="1:5" x14ac:dyDescent="0.3">
      <c r="A1146" t="s">
        <v>1164</v>
      </c>
      <c r="B1146" t="s">
        <v>33</v>
      </c>
      <c r="C1146" s="3" t="s">
        <v>11</v>
      </c>
      <c r="D1146" s="45">
        <v>44396</v>
      </c>
      <c r="E1146" s="46">
        <v>44765</v>
      </c>
    </row>
    <row r="1147" spans="1:5" x14ac:dyDescent="0.3">
      <c r="A1147" t="s">
        <v>1165</v>
      </c>
      <c r="B1147" t="s">
        <v>9</v>
      </c>
      <c r="C1147" s="3" t="s">
        <v>7</v>
      </c>
      <c r="D1147" s="45">
        <v>44410</v>
      </c>
      <c r="E1147" s="46">
        <v>44512</v>
      </c>
    </row>
    <row r="1148" spans="1:5" x14ac:dyDescent="0.3">
      <c r="A1148" t="s">
        <v>1166</v>
      </c>
      <c r="B1148" t="s">
        <v>9</v>
      </c>
      <c r="C1148" s="3" t="s">
        <v>11</v>
      </c>
      <c r="D1148" s="45">
        <v>44382</v>
      </c>
      <c r="E1148" s="46">
        <v>45732</v>
      </c>
    </row>
    <row r="1149" spans="1:5" x14ac:dyDescent="0.3">
      <c r="A1149" t="s">
        <v>1167</v>
      </c>
      <c r="B1149" t="s">
        <v>9</v>
      </c>
      <c r="C1149" s="3" t="s">
        <v>7</v>
      </c>
      <c r="D1149" s="45">
        <v>44396</v>
      </c>
      <c r="E1149" s="46">
        <v>0</v>
      </c>
    </row>
    <row r="1150" spans="1:5" x14ac:dyDescent="0.3">
      <c r="A1150" t="s">
        <v>1168</v>
      </c>
      <c r="B1150" t="s">
        <v>9</v>
      </c>
      <c r="C1150" s="3" t="s">
        <v>11</v>
      </c>
      <c r="D1150" s="45">
        <v>44410</v>
      </c>
      <c r="E1150" s="46">
        <v>45217</v>
      </c>
    </row>
    <row r="1151" spans="1:5" x14ac:dyDescent="0.3">
      <c r="A1151" t="s">
        <v>1169</v>
      </c>
      <c r="B1151" t="s">
        <v>9</v>
      </c>
      <c r="C1151" s="3" t="s">
        <v>7</v>
      </c>
      <c r="D1151" s="45">
        <v>44382</v>
      </c>
      <c r="E1151" s="46">
        <v>0</v>
      </c>
    </row>
    <row r="1152" spans="1:5" x14ac:dyDescent="0.3">
      <c r="A1152" t="s">
        <v>1170</v>
      </c>
      <c r="B1152" t="s">
        <v>9</v>
      </c>
      <c r="C1152" s="3" t="s">
        <v>7</v>
      </c>
      <c r="D1152" s="45">
        <v>44396</v>
      </c>
      <c r="E1152" s="46">
        <v>45702</v>
      </c>
    </row>
    <row r="1153" spans="1:5" x14ac:dyDescent="0.3">
      <c r="A1153" t="s">
        <v>1171</v>
      </c>
      <c r="B1153" t="s">
        <v>9</v>
      </c>
      <c r="C1153" s="3" t="s">
        <v>7</v>
      </c>
      <c r="D1153" s="45">
        <v>44410</v>
      </c>
      <c r="E1153" s="46">
        <v>0</v>
      </c>
    </row>
    <row r="1154" spans="1:5" x14ac:dyDescent="0.3">
      <c r="A1154" t="s">
        <v>1172</v>
      </c>
      <c r="B1154" t="s">
        <v>9</v>
      </c>
      <c r="C1154" s="3" t="s">
        <v>7</v>
      </c>
      <c r="D1154" s="45">
        <v>44382</v>
      </c>
      <c r="E1154" s="46">
        <v>45107</v>
      </c>
    </row>
    <row r="1155" spans="1:5" x14ac:dyDescent="0.3">
      <c r="A1155" t="s">
        <v>1173</v>
      </c>
      <c r="B1155" t="s">
        <v>9</v>
      </c>
      <c r="C1155" s="3" t="s">
        <v>7</v>
      </c>
      <c r="D1155" s="45">
        <v>44396</v>
      </c>
      <c r="E1155" s="46">
        <v>0</v>
      </c>
    </row>
    <row r="1156" spans="1:5" x14ac:dyDescent="0.3">
      <c r="A1156" t="s">
        <v>1174</v>
      </c>
      <c r="B1156" t="s">
        <v>9</v>
      </c>
      <c r="C1156" s="3" t="s">
        <v>11</v>
      </c>
      <c r="D1156" s="45">
        <v>44410</v>
      </c>
      <c r="E1156" s="46">
        <v>44784</v>
      </c>
    </row>
    <row r="1157" spans="1:5" x14ac:dyDescent="0.3">
      <c r="A1157" t="s">
        <v>1175</v>
      </c>
      <c r="B1157" t="s">
        <v>22</v>
      </c>
      <c r="C1157" s="3" t="s">
        <v>7</v>
      </c>
      <c r="D1157" s="45">
        <v>44382</v>
      </c>
      <c r="E1157" s="46">
        <v>44675</v>
      </c>
    </row>
    <row r="1158" spans="1:5" x14ac:dyDescent="0.3">
      <c r="A1158" t="s">
        <v>1176</v>
      </c>
      <c r="B1158" t="s">
        <v>37</v>
      </c>
      <c r="C1158" s="3" t="s">
        <v>11</v>
      </c>
      <c r="D1158" s="45">
        <v>44396</v>
      </c>
      <c r="E1158" s="46">
        <v>0</v>
      </c>
    </row>
    <row r="1159" spans="1:5" x14ac:dyDescent="0.3">
      <c r="A1159" t="s">
        <v>1177</v>
      </c>
      <c r="B1159" t="s">
        <v>9</v>
      </c>
      <c r="C1159" s="3" t="s">
        <v>7</v>
      </c>
      <c r="D1159" s="45">
        <v>44410</v>
      </c>
      <c r="E1159" s="46">
        <v>45107</v>
      </c>
    </row>
    <row r="1160" spans="1:5" x14ac:dyDescent="0.3">
      <c r="A1160" t="s">
        <v>1178</v>
      </c>
      <c r="B1160" t="s">
        <v>9</v>
      </c>
      <c r="C1160" s="3" t="s">
        <v>7</v>
      </c>
      <c r="D1160" s="45">
        <v>44382</v>
      </c>
      <c r="E1160" s="46">
        <v>44636</v>
      </c>
    </row>
    <row r="1161" spans="1:5" x14ac:dyDescent="0.3">
      <c r="A1161" t="s">
        <v>1179</v>
      </c>
      <c r="B1161" t="s">
        <v>9</v>
      </c>
      <c r="C1161" s="3" t="s">
        <v>7</v>
      </c>
      <c r="D1161" s="45">
        <v>44396</v>
      </c>
      <c r="E1161" s="46">
        <v>45205</v>
      </c>
    </row>
    <row r="1162" spans="1:5" x14ac:dyDescent="0.3">
      <c r="A1162" t="s">
        <v>1180</v>
      </c>
      <c r="B1162" t="s">
        <v>9</v>
      </c>
      <c r="C1162" s="3" t="s">
        <v>11</v>
      </c>
      <c r="D1162" s="45">
        <v>44410</v>
      </c>
      <c r="E1162" s="46">
        <v>45759</v>
      </c>
    </row>
    <row r="1163" spans="1:5" x14ac:dyDescent="0.3">
      <c r="A1163" t="s">
        <v>1181</v>
      </c>
      <c r="B1163" t="s">
        <v>9</v>
      </c>
      <c r="C1163" s="3" t="s">
        <v>11</v>
      </c>
      <c r="D1163" s="45">
        <v>44382</v>
      </c>
      <c r="E1163" s="46">
        <v>45030</v>
      </c>
    </row>
    <row r="1164" spans="1:5" x14ac:dyDescent="0.3">
      <c r="A1164" t="s">
        <v>1182</v>
      </c>
      <c r="B1164" t="s">
        <v>9</v>
      </c>
      <c r="C1164" s="3" t="s">
        <v>7</v>
      </c>
      <c r="D1164" s="45">
        <v>44396</v>
      </c>
      <c r="E1164" s="46">
        <v>0</v>
      </c>
    </row>
    <row r="1165" spans="1:5" x14ac:dyDescent="0.3">
      <c r="A1165" t="s">
        <v>1183</v>
      </c>
      <c r="B1165" t="s">
        <v>9</v>
      </c>
      <c r="C1165" s="3" t="s">
        <v>11</v>
      </c>
      <c r="D1165" s="45">
        <v>44410</v>
      </c>
      <c r="E1165" s="46">
        <v>45847</v>
      </c>
    </row>
    <row r="1166" spans="1:5" x14ac:dyDescent="0.3">
      <c r="A1166" t="s">
        <v>1184</v>
      </c>
      <c r="B1166" t="s">
        <v>9</v>
      </c>
      <c r="C1166" s="3" t="s">
        <v>11</v>
      </c>
      <c r="D1166" s="45">
        <v>44382</v>
      </c>
      <c r="E1166" s="46">
        <v>44604</v>
      </c>
    </row>
    <row r="1167" spans="1:5" x14ac:dyDescent="0.3">
      <c r="A1167" t="s">
        <v>1185</v>
      </c>
      <c r="B1167" t="s">
        <v>33</v>
      </c>
      <c r="C1167" s="3" t="s">
        <v>7</v>
      </c>
      <c r="D1167" s="45">
        <v>44396</v>
      </c>
      <c r="E1167" s="46">
        <v>0</v>
      </c>
    </row>
    <row r="1168" spans="1:5" x14ac:dyDescent="0.3">
      <c r="A1168" t="s">
        <v>1186</v>
      </c>
      <c r="B1168" t="s">
        <v>9</v>
      </c>
      <c r="C1168" s="3" t="s">
        <v>7</v>
      </c>
      <c r="D1168" s="45">
        <v>44410</v>
      </c>
      <c r="E1168" s="46">
        <v>0</v>
      </c>
    </row>
    <row r="1169" spans="1:5" x14ac:dyDescent="0.3">
      <c r="A1169" t="s">
        <v>1187</v>
      </c>
      <c r="B1169" t="s">
        <v>9</v>
      </c>
      <c r="C1169" s="3" t="s">
        <v>7</v>
      </c>
      <c r="D1169" s="45">
        <v>44382</v>
      </c>
      <c r="E1169" s="46">
        <v>45051</v>
      </c>
    </row>
    <row r="1170" spans="1:5" x14ac:dyDescent="0.3">
      <c r="A1170" t="s">
        <v>1188</v>
      </c>
      <c r="B1170" t="s">
        <v>9</v>
      </c>
      <c r="C1170" s="3" t="s">
        <v>7</v>
      </c>
      <c r="D1170" s="45">
        <v>44396</v>
      </c>
      <c r="E1170" s="46">
        <v>45026</v>
      </c>
    </row>
    <row r="1171" spans="1:5" x14ac:dyDescent="0.3">
      <c r="A1171" t="s">
        <v>1189</v>
      </c>
      <c r="B1171" t="s">
        <v>37</v>
      </c>
      <c r="C1171" s="3" t="s">
        <v>11</v>
      </c>
      <c r="D1171" s="45">
        <v>44410</v>
      </c>
      <c r="E1171" s="46">
        <v>44555</v>
      </c>
    </row>
    <row r="1172" spans="1:5" x14ac:dyDescent="0.3">
      <c r="A1172" t="s">
        <v>1190</v>
      </c>
      <c r="B1172" t="s">
        <v>9</v>
      </c>
      <c r="C1172" s="3" t="s">
        <v>11</v>
      </c>
      <c r="D1172" s="45">
        <v>44382</v>
      </c>
      <c r="E1172" s="46">
        <v>44704</v>
      </c>
    </row>
    <row r="1173" spans="1:5" x14ac:dyDescent="0.3">
      <c r="A1173" t="s">
        <v>1191</v>
      </c>
      <c r="B1173" t="s">
        <v>22</v>
      </c>
      <c r="C1173" s="3" t="s">
        <v>7</v>
      </c>
      <c r="D1173" s="45">
        <v>44396</v>
      </c>
      <c r="E1173" s="46">
        <v>44547</v>
      </c>
    </row>
    <row r="1174" spans="1:5" x14ac:dyDescent="0.3">
      <c r="A1174" t="s">
        <v>1192</v>
      </c>
      <c r="B1174" t="s">
        <v>9</v>
      </c>
      <c r="C1174" s="3" t="s">
        <v>7</v>
      </c>
      <c r="D1174" s="45">
        <v>44410</v>
      </c>
      <c r="E1174" s="46">
        <v>0</v>
      </c>
    </row>
    <row r="1175" spans="1:5" x14ac:dyDescent="0.3">
      <c r="A1175" t="s">
        <v>1193</v>
      </c>
      <c r="B1175" t="s">
        <v>9</v>
      </c>
      <c r="C1175" s="3" t="s">
        <v>7</v>
      </c>
      <c r="D1175" s="45">
        <v>44382</v>
      </c>
      <c r="E1175" s="46">
        <v>0</v>
      </c>
    </row>
    <row r="1176" spans="1:5" x14ac:dyDescent="0.3">
      <c r="A1176" t="s">
        <v>1194</v>
      </c>
      <c r="B1176" t="s">
        <v>9</v>
      </c>
      <c r="C1176" s="3" t="s">
        <v>11</v>
      </c>
      <c r="D1176" s="45">
        <v>44396</v>
      </c>
      <c r="E1176" s="46">
        <v>44548</v>
      </c>
    </row>
    <row r="1177" spans="1:5" x14ac:dyDescent="0.3">
      <c r="A1177" t="s">
        <v>1195</v>
      </c>
      <c r="B1177" t="s">
        <v>9</v>
      </c>
      <c r="C1177" s="3" t="s">
        <v>11</v>
      </c>
      <c r="D1177" s="45">
        <v>44410</v>
      </c>
      <c r="E1177" s="46">
        <v>0</v>
      </c>
    </row>
    <row r="1178" spans="1:5" x14ac:dyDescent="0.3">
      <c r="A1178" t="s">
        <v>1196</v>
      </c>
      <c r="B1178" t="s">
        <v>9</v>
      </c>
      <c r="C1178" s="3" t="s">
        <v>7</v>
      </c>
      <c r="D1178" s="45">
        <v>44382</v>
      </c>
      <c r="E1178" s="46">
        <v>0</v>
      </c>
    </row>
    <row r="1179" spans="1:5" x14ac:dyDescent="0.3">
      <c r="A1179" t="s">
        <v>1197</v>
      </c>
      <c r="B1179" t="s">
        <v>33</v>
      </c>
      <c r="C1179" s="3" t="s">
        <v>7</v>
      </c>
      <c r="D1179" s="45">
        <v>44466</v>
      </c>
      <c r="E1179" s="46">
        <v>0</v>
      </c>
    </row>
    <row r="1180" spans="1:5" x14ac:dyDescent="0.3">
      <c r="A1180" t="s">
        <v>1198</v>
      </c>
      <c r="B1180" t="s">
        <v>9</v>
      </c>
      <c r="C1180" s="3" t="s">
        <v>11</v>
      </c>
      <c r="D1180" s="45">
        <v>44445</v>
      </c>
      <c r="E1180" s="46">
        <v>0</v>
      </c>
    </row>
    <row r="1181" spans="1:5" x14ac:dyDescent="0.3">
      <c r="A1181" t="s">
        <v>1199</v>
      </c>
      <c r="B1181" t="s">
        <v>24</v>
      </c>
      <c r="C1181" s="3" t="s">
        <v>11</v>
      </c>
      <c r="D1181" s="45">
        <v>44463</v>
      </c>
      <c r="E1181" s="46">
        <v>0</v>
      </c>
    </row>
    <row r="1182" spans="1:5" x14ac:dyDescent="0.3">
      <c r="A1182" t="s">
        <v>1200</v>
      </c>
      <c r="B1182" t="s">
        <v>22</v>
      </c>
      <c r="C1182" s="3" t="s">
        <v>7</v>
      </c>
      <c r="D1182" s="45">
        <v>44461</v>
      </c>
      <c r="E1182" s="46">
        <v>44666</v>
      </c>
    </row>
    <row r="1183" spans="1:5" x14ac:dyDescent="0.3">
      <c r="A1183" t="s">
        <v>1201</v>
      </c>
      <c r="B1183" t="s">
        <v>50</v>
      </c>
      <c r="C1183" s="3" t="s">
        <v>11</v>
      </c>
      <c r="D1183" s="45">
        <v>44459</v>
      </c>
      <c r="E1183" s="46">
        <v>0</v>
      </c>
    </row>
    <row r="1184" spans="1:5" x14ac:dyDescent="0.3">
      <c r="A1184" t="s">
        <v>1202</v>
      </c>
      <c r="B1184" t="s">
        <v>22</v>
      </c>
      <c r="C1184" s="3" t="s">
        <v>11</v>
      </c>
      <c r="D1184" s="45">
        <v>44453</v>
      </c>
      <c r="E1184" s="46">
        <v>0</v>
      </c>
    </row>
    <row r="1185" spans="1:5" x14ac:dyDescent="0.3">
      <c r="A1185" t="s">
        <v>1203</v>
      </c>
      <c r="B1185" t="s">
        <v>22</v>
      </c>
      <c r="C1185" s="3" t="s">
        <v>7</v>
      </c>
      <c r="D1185" s="45">
        <v>44459</v>
      </c>
      <c r="E1185" s="46">
        <v>45732</v>
      </c>
    </row>
    <row r="1186" spans="1:5" x14ac:dyDescent="0.3">
      <c r="A1186" t="s">
        <v>1204</v>
      </c>
      <c r="B1186" t="s">
        <v>37</v>
      </c>
      <c r="C1186" s="3" t="s">
        <v>7</v>
      </c>
      <c r="D1186" s="45">
        <v>44459</v>
      </c>
      <c r="E1186" s="46">
        <v>0</v>
      </c>
    </row>
    <row r="1187" spans="1:5" x14ac:dyDescent="0.3">
      <c r="A1187" t="s">
        <v>1205</v>
      </c>
      <c r="B1187" t="s">
        <v>50</v>
      </c>
      <c r="C1187" s="3" t="s">
        <v>7</v>
      </c>
      <c r="D1187" s="45">
        <v>44452</v>
      </c>
      <c r="E1187" s="46">
        <v>44817</v>
      </c>
    </row>
    <row r="1188" spans="1:5" x14ac:dyDescent="0.3">
      <c r="A1188" t="s">
        <v>1206</v>
      </c>
      <c r="B1188" t="s">
        <v>24</v>
      </c>
      <c r="C1188" s="3" t="s">
        <v>11</v>
      </c>
      <c r="D1188" s="45">
        <v>44445</v>
      </c>
      <c r="E1188" s="46">
        <v>45107</v>
      </c>
    </row>
    <row r="1189" spans="1:5" x14ac:dyDescent="0.3">
      <c r="A1189" t="s">
        <v>1207</v>
      </c>
      <c r="B1189" t="s">
        <v>22</v>
      </c>
      <c r="C1189" s="3" t="s">
        <v>11</v>
      </c>
      <c r="D1189" s="45">
        <v>44452</v>
      </c>
      <c r="E1189" s="46">
        <v>44632</v>
      </c>
    </row>
    <row r="1190" spans="1:5" x14ac:dyDescent="0.3">
      <c r="A1190" t="s">
        <v>1208</v>
      </c>
      <c r="B1190" t="s">
        <v>9</v>
      </c>
      <c r="C1190" s="3" t="s">
        <v>11</v>
      </c>
      <c r="D1190" s="45">
        <v>44445</v>
      </c>
      <c r="E1190" s="46">
        <v>44747</v>
      </c>
    </row>
    <row r="1191" spans="1:5" x14ac:dyDescent="0.3">
      <c r="A1191" t="s">
        <v>1209</v>
      </c>
      <c r="B1191" t="s">
        <v>24</v>
      </c>
      <c r="C1191" s="3" t="s">
        <v>11</v>
      </c>
      <c r="D1191" s="45">
        <v>44466</v>
      </c>
      <c r="E1191" s="46">
        <v>0</v>
      </c>
    </row>
    <row r="1192" spans="1:5" x14ac:dyDescent="0.3">
      <c r="A1192" t="s">
        <v>1210</v>
      </c>
      <c r="B1192" t="s">
        <v>33</v>
      </c>
      <c r="C1192" s="3" t="s">
        <v>7</v>
      </c>
      <c r="D1192" s="45">
        <v>44456</v>
      </c>
      <c r="E1192" s="46">
        <v>0</v>
      </c>
    </row>
    <row r="1193" spans="1:5" x14ac:dyDescent="0.3">
      <c r="A1193" t="s">
        <v>1211</v>
      </c>
      <c r="B1193" t="s">
        <v>9</v>
      </c>
      <c r="C1193" s="3" t="s">
        <v>11</v>
      </c>
      <c r="D1193" s="45">
        <v>44445</v>
      </c>
      <c r="E1193" s="46">
        <v>0</v>
      </c>
    </row>
    <row r="1194" spans="1:5" x14ac:dyDescent="0.3">
      <c r="A1194" t="s">
        <v>1212</v>
      </c>
      <c r="B1194" t="s">
        <v>33</v>
      </c>
      <c r="C1194" s="3" t="s">
        <v>11</v>
      </c>
      <c r="D1194" s="45">
        <v>44466</v>
      </c>
      <c r="E1194" s="46">
        <v>45713</v>
      </c>
    </row>
    <row r="1195" spans="1:5" x14ac:dyDescent="0.3">
      <c r="A1195" t="s">
        <v>1213</v>
      </c>
      <c r="B1195" t="s">
        <v>33</v>
      </c>
      <c r="C1195" s="3" t="s">
        <v>7</v>
      </c>
      <c r="D1195" s="45">
        <v>44445</v>
      </c>
      <c r="E1195" s="46">
        <v>0</v>
      </c>
    </row>
    <row r="1196" spans="1:5" x14ac:dyDescent="0.3">
      <c r="A1196" t="s">
        <v>1214</v>
      </c>
      <c r="B1196" t="s">
        <v>9</v>
      </c>
      <c r="C1196" s="3" t="s">
        <v>7</v>
      </c>
      <c r="D1196" s="45">
        <v>44445</v>
      </c>
      <c r="E1196" s="46">
        <v>44687</v>
      </c>
    </row>
    <row r="1197" spans="1:5" x14ac:dyDescent="0.3">
      <c r="A1197" t="s">
        <v>1215</v>
      </c>
      <c r="B1197" t="s">
        <v>33</v>
      </c>
      <c r="C1197" s="3" t="s">
        <v>7</v>
      </c>
      <c r="D1197" s="45">
        <v>44453</v>
      </c>
      <c r="E1197" s="46">
        <v>44885</v>
      </c>
    </row>
    <row r="1198" spans="1:5" x14ac:dyDescent="0.3">
      <c r="A1198" t="s">
        <v>1216</v>
      </c>
      <c r="B1198" t="s">
        <v>24</v>
      </c>
      <c r="C1198" s="3" t="s">
        <v>7</v>
      </c>
      <c r="D1198" s="45">
        <v>44445</v>
      </c>
      <c r="E1198" s="46">
        <v>44926</v>
      </c>
    </row>
    <row r="1199" spans="1:5" x14ac:dyDescent="0.3">
      <c r="A1199" t="s">
        <v>1217</v>
      </c>
      <c r="B1199" t="s">
        <v>33</v>
      </c>
      <c r="C1199" s="3" t="s">
        <v>11</v>
      </c>
      <c r="D1199" s="45">
        <v>44446</v>
      </c>
      <c r="E1199" s="46">
        <v>0</v>
      </c>
    </row>
    <row r="1200" spans="1:5" x14ac:dyDescent="0.3">
      <c r="A1200" t="s">
        <v>1218</v>
      </c>
      <c r="B1200" t="s">
        <v>24</v>
      </c>
      <c r="C1200" s="3" t="s">
        <v>7</v>
      </c>
      <c r="D1200" s="45">
        <v>44459</v>
      </c>
      <c r="E1200" s="46">
        <v>0</v>
      </c>
    </row>
    <row r="1201" spans="1:5" x14ac:dyDescent="0.3">
      <c r="A1201" t="s">
        <v>1219</v>
      </c>
      <c r="B1201" t="s">
        <v>9</v>
      </c>
      <c r="C1201" s="3" t="s">
        <v>11</v>
      </c>
      <c r="D1201" s="45">
        <v>44463</v>
      </c>
      <c r="E1201" s="46">
        <v>0</v>
      </c>
    </row>
    <row r="1202" spans="1:5" x14ac:dyDescent="0.3">
      <c r="A1202" t="s">
        <v>1220</v>
      </c>
      <c r="B1202" t="s">
        <v>27</v>
      </c>
      <c r="C1202" s="3" t="s">
        <v>7</v>
      </c>
      <c r="D1202" s="45">
        <v>44452</v>
      </c>
      <c r="E1202" s="46">
        <v>0</v>
      </c>
    </row>
    <row r="1203" spans="1:5" x14ac:dyDescent="0.3">
      <c r="A1203" t="s">
        <v>1221</v>
      </c>
      <c r="B1203" t="s">
        <v>33</v>
      </c>
      <c r="C1203" s="3" t="s">
        <v>11</v>
      </c>
      <c r="D1203" s="45">
        <v>44445</v>
      </c>
      <c r="E1203" s="46">
        <v>0</v>
      </c>
    </row>
    <row r="1204" spans="1:5" x14ac:dyDescent="0.3">
      <c r="A1204" t="s">
        <v>1222</v>
      </c>
      <c r="B1204" t="s">
        <v>50</v>
      </c>
      <c r="C1204" s="3" t="s">
        <v>11</v>
      </c>
      <c r="D1204" s="45">
        <v>44452</v>
      </c>
      <c r="E1204" s="46">
        <v>0</v>
      </c>
    </row>
    <row r="1205" spans="1:5" x14ac:dyDescent="0.3">
      <c r="A1205" t="s">
        <v>1223</v>
      </c>
      <c r="B1205" t="s">
        <v>9</v>
      </c>
      <c r="C1205" s="3" t="s">
        <v>11</v>
      </c>
      <c r="D1205" s="45">
        <v>44461</v>
      </c>
      <c r="E1205" s="46">
        <v>44835</v>
      </c>
    </row>
    <row r="1206" spans="1:5" x14ac:dyDescent="0.3">
      <c r="A1206" t="s">
        <v>1224</v>
      </c>
      <c r="B1206" t="s">
        <v>33</v>
      </c>
      <c r="C1206" s="3" t="s">
        <v>11</v>
      </c>
      <c r="D1206" s="45">
        <v>44445</v>
      </c>
      <c r="E1206" s="46">
        <v>0</v>
      </c>
    </row>
    <row r="1207" spans="1:5" x14ac:dyDescent="0.3">
      <c r="A1207" t="s">
        <v>1225</v>
      </c>
      <c r="B1207" t="s">
        <v>33</v>
      </c>
      <c r="C1207" s="3" t="s">
        <v>7</v>
      </c>
      <c r="D1207" s="45">
        <v>44445</v>
      </c>
      <c r="E1207" s="46">
        <v>0</v>
      </c>
    </row>
    <row r="1208" spans="1:5" x14ac:dyDescent="0.3">
      <c r="A1208" t="s">
        <v>1226</v>
      </c>
      <c r="B1208" t="s">
        <v>24</v>
      </c>
      <c r="C1208" s="3" t="s">
        <v>11</v>
      </c>
      <c r="D1208" s="45">
        <v>44452</v>
      </c>
      <c r="E1208" s="46">
        <v>0</v>
      </c>
    </row>
    <row r="1209" spans="1:5" x14ac:dyDescent="0.3">
      <c r="A1209" t="s">
        <v>1227</v>
      </c>
      <c r="B1209" t="s">
        <v>37</v>
      </c>
      <c r="C1209" s="3" t="s">
        <v>7</v>
      </c>
      <c r="D1209" s="45">
        <v>44452</v>
      </c>
      <c r="E1209" s="46">
        <v>0</v>
      </c>
    </row>
    <row r="1210" spans="1:5" x14ac:dyDescent="0.3">
      <c r="A1210" t="s">
        <v>1228</v>
      </c>
      <c r="B1210" t="s">
        <v>33</v>
      </c>
      <c r="C1210" s="3" t="s">
        <v>11</v>
      </c>
      <c r="D1210" s="45">
        <v>44448</v>
      </c>
      <c r="E1210" s="46">
        <v>44734</v>
      </c>
    </row>
    <row r="1211" spans="1:5" x14ac:dyDescent="0.3">
      <c r="A1211" t="s">
        <v>1229</v>
      </c>
      <c r="B1211" t="s">
        <v>37</v>
      </c>
      <c r="C1211" s="3" t="s">
        <v>7</v>
      </c>
      <c r="D1211" s="45">
        <v>44480</v>
      </c>
      <c r="E1211" s="46">
        <v>0</v>
      </c>
    </row>
    <row r="1212" spans="1:5" x14ac:dyDescent="0.3">
      <c r="A1212" t="s">
        <v>1230</v>
      </c>
      <c r="B1212" t="s">
        <v>22</v>
      </c>
      <c r="C1212" s="3" t="s">
        <v>7</v>
      </c>
      <c r="D1212" s="45">
        <v>44494</v>
      </c>
      <c r="E1212" s="46">
        <v>0</v>
      </c>
    </row>
    <row r="1213" spans="1:5" x14ac:dyDescent="0.3">
      <c r="A1213" t="s">
        <v>1231</v>
      </c>
      <c r="B1213" t="s">
        <v>37</v>
      </c>
      <c r="C1213" s="3" t="s">
        <v>11</v>
      </c>
      <c r="D1213" s="45">
        <v>44473</v>
      </c>
      <c r="E1213" s="46">
        <v>0</v>
      </c>
    </row>
    <row r="1214" spans="1:5" x14ac:dyDescent="0.3">
      <c r="A1214" t="s">
        <v>1232</v>
      </c>
      <c r="B1214" t="s">
        <v>9</v>
      </c>
      <c r="C1214" s="3" t="s">
        <v>11</v>
      </c>
      <c r="D1214" s="45">
        <v>44487</v>
      </c>
      <c r="E1214" s="46">
        <v>45280</v>
      </c>
    </row>
    <row r="1215" spans="1:5" x14ac:dyDescent="0.3">
      <c r="A1215" t="s">
        <v>1233</v>
      </c>
      <c r="B1215" t="s">
        <v>33</v>
      </c>
      <c r="C1215" s="3" t="s">
        <v>11</v>
      </c>
      <c r="D1215" s="45">
        <v>44487</v>
      </c>
      <c r="E1215" s="46">
        <v>45107</v>
      </c>
    </row>
    <row r="1216" spans="1:5" x14ac:dyDescent="0.3">
      <c r="A1216" t="s">
        <v>1234</v>
      </c>
      <c r="B1216" t="s">
        <v>37</v>
      </c>
      <c r="C1216" s="3" t="s">
        <v>7</v>
      </c>
      <c r="D1216" s="45">
        <v>44473</v>
      </c>
      <c r="E1216" s="46">
        <v>45405</v>
      </c>
    </row>
    <row r="1217" spans="1:5" x14ac:dyDescent="0.3">
      <c r="A1217" t="s">
        <v>1235</v>
      </c>
      <c r="B1217" t="s">
        <v>33</v>
      </c>
      <c r="C1217" s="3" t="s">
        <v>11</v>
      </c>
      <c r="D1217" s="45">
        <v>44473</v>
      </c>
      <c r="E1217" s="46">
        <v>0</v>
      </c>
    </row>
    <row r="1218" spans="1:5" x14ac:dyDescent="0.3">
      <c r="A1218" t="s">
        <v>1236</v>
      </c>
      <c r="B1218" t="s">
        <v>22</v>
      </c>
      <c r="C1218" s="3" t="s">
        <v>11</v>
      </c>
      <c r="D1218" s="45">
        <v>44487</v>
      </c>
      <c r="E1218" s="46">
        <v>45551</v>
      </c>
    </row>
    <row r="1219" spans="1:5" x14ac:dyDescent="0.3">
      <c r="A1219" t="s">
        <v>1237</v>
      </c>
      <c r="B1219" t="s">
        <v>37</v>
      </c>
      <c r="C1219" s="3" t="s">
        <v>7</v>
      </c>
      <c r="D1219" s="45">
        <v>44473</v>
      </c>
      <c r="E1219" s="46">
        <v>0</v>
      </c>
    </row>
    <row r="1220" spans="1:5" x14ac:dyDescent="0.3">
      <c r="A1220" t="s">
        <v>1238</v>
      </c>
      <c r="B1220" t="s">
        <v>33</v>
      </c>
      <c r="C1220" s="3" t="s">
        <v>11</v>
      </c>
      <c r="D1220" s="45">
        <v>44473</v>
      </c>
      <c r="E1220" s="46">
        <v>44891</v>
      </c>
    </row>
    <row r="1221" spans="1:5" x14ac:dyDescent="0.3">
      <c r="A1221" t="s">
        <v>1239</v>
      </c>
      <c r="B1221" t="s">
        <v>37</v>
      </c>
      <c r="C1221" s="3" t="s">
        <v>7</v>
      </c>
      <c r="D1221" s="45">
        <v>44487</v>
      </c>
      <c r="E1221" s="46">
        <v>45180</v>
      </c>
    </row>
    <row r="1222" spans="1:5" x14ac:dyDescent="0.3">
      <c r="A1222" t="s">
        <v>1240</v>
      </c>
      <c r="B1222" t="s">
        <v>50</v>
      </c>
      <c r="C1222" s="3" t="s">
        <v>11</v>
      </c>
      <c r="D1222" s="45">
        <v>44473</v>
      </c>
      <c r="E1222" s="46">
        <v>0</v>
      </c>
    </row>
    <row r="1223" spans="1:5" x14ac:dyDescent="0.3">
      <c r="A1223" t="s">
        <v>1241</v>
      </c>
      <c r="B1223" t="s">
        <v>37</v>
      </c>
      <c r="C1223" s="3" t="s">
        <v>11</v>
      </c>
      <c r="D1223" s="45">
        <v>44480</v>
      </c>
      <c r="E1223" s="46">
        <v>44871</v>
      </c>
    </row>
    <row r="1224" spans="1:5" x14ac:dyDescent="0.3">
      <c r="A1224" t="s">
        <v>1242</v>
      </c>
      <c r="B1224" t="s">
        <v>27</v>
      </c>
      <c r="C1224" s="3" t="s">
        <v>7</v>
      </c>
      <c r="D1224" s="45">
        <v>44494</v>
      </c>
      <c r="E1224" s="46">
        <v>45814</v>
      </c>
    </row>
    <row r="1225" spans="1:5" x14ac:dyDescent="0.3">
      <c r="A1225" t="s">
        <v>1243</v>
      </c>
      <c r="B1225" t="s">
        <v>24</v>
      </c>
      <c r="C1225" s="3" t="s">
        <v>7</v>
      </c>
      <c r="D1225" s="45">
        <v>44473</v>
      </c>
      <c r="E1225" s="46">
        <v>45718</v>
      </c>
    </row>
    <row r="1226" spans="1:5" x14ac:dyDescent="0.3">
      <c r="A1226" t="s">
        <v>1244</v>
      </c>
      <c r="B1226" t="s">
        <v>92</v>
      </c>
      <c r="C1226" s="3" t="s">
        <v>7</v>
      </c>
      <c r="D1226" s="45">
        <v>44473</v>
      </c>
      <c r="E1226" s="46">
        <v>0</v>
      </c>
    </row>
    <row r="1227" spans="1:5" x14ac:dyDescent="0.3">
      <c r="A1227" t="s">
        <v>1245</v>
      </c>
      <c r="B1227" t="s">
        <v>22</v>
      </c>
      <c r="C1227" s="3" t="s">
        <v>7</v>
      </c>
      <c r="D1227" s="45">
        <v>44473</v>
      </c>
      <c r="E1227" s="46">
        <v>45659</v>
      </c>
    </row>
    <row r="1228" spans="1:5" x14ac:dyDescent="0.3">
      <c r="A1228" t="s">
        <v>1246</v>
      </c>
      <c r="B1228" t="s">
        <v>33</v>
      </c>
      <c r="C1228" s="3" t="s">
        <v>7</v>
      </c>
      <c r="D1228" s="45">
        <v>44487</v>
      </c>
      <c r="E1228" s="46">
        <v>44685</v>
      </c>
    </row>
    <row r="1229" spans="1:5" x14ac:dyDescent="0.3">
      <c r="A1229" t="s">
        <v>1247</v>
      </c>
      <c r="B1229" t="s">
        <v>37</v>
      </c>
      <c r="C1229" s="3" t="s">
        <v>7</v>
      </c>
      <c r="D1229" s="45">
        <v>44491</v>
      </c>
      <c r="E1229" s="46">
        <v>0</v>
      </c>
    </row>
    <row r="1230" spans="1:5" x14ac:dyDescent="0.3">
      <c r="A1230" t="s">
        <v>1248</v>
      </c>
      <c r="B1230" t="s">
        <v>22</v>
      </c>
      <c r="C1230" s="3" t="s">
        <v>7</v>
      </c>
      <c r="D1230" s="45">
        <v>44473</v>
      </c>
      <c r="E1230" s="46">
        <v>0</v>
      </c>
    </row>
    <row r="1231" spans="1:5" x14ac:dyDescent="0.3">
      <c r="A1231" t="s">
        <v>1249</v>
      </c>
      <c r="B1231" t="s">
        <v>29</v>
      </c>
      <c r="C1231" s="3" t="s">
        <v>7</v>
      </c>
      <c r="D1231" s="45">
        <v>44480</v>
      </c>
      <c r="E1231" s="46">
        <v>45891</v>
      </c>
    </row>
    <row r="1232" spans="1:5" x14ac:dyDescent="0.3">
      <c r="A1232" t="s">
        <v>1250</v>
      </c>
      <c r="B1232" t="s">
        <v>9</v>
      </c>
      <c r="C1232" s="3" t="s">
        <v>11</v>
      </c>
      <c r="D1232" s="45">
        <v>44480</v>
      </c>
      <c r="E1232" s="46">
        <v>0</v>
      </c>
    </row>
    <row r="1233" spans="1:5" x14ac:dyDescent="0.3">
      <c r="A1233" t="s">
        <v>1251</v>
      </c>
      <c r="B1233" t="s">
        <v>24</v>
      </c>
      <c r="C1233" s="3" t="s">
        <v>7</v>
      </c>
      <c r="D1233" s="45">
        <v>44487</v>
      </c>
      <c r="E1233" s="46">
        <v>0</v>
      </c>
    </row>
    <row r="1234" spans="1:5" x14ac:dyDescent="0.3">
      <c r="A1234" t="s">
        <v>1252</v>
      </c>
      <c r="B1234" t="s">
        <v>9</v>
      </c>
      <c r="C1234" s="3" t="s">
        <v>7</v>
      </c>
      <c r="D1234" s="45">
        <v>44487</v>
      </c>
      <c r="E1234" s="46">
        <v>0</v>
      </c>
    </row>
    <row r="1235" spans="1:5" x14ac:dyDescent="0.3">
      <c r="A1235" t="s">
        <v>1253</v>
      </c>
      <c r="B1235" t="s">
        <v>50</v>
      </c>
      <c r="C1235" s="3" t="s">
        <v>7</v>
      </c>
      <c r="D1235" s="45">
        <v>44515</v>
      </c>
      <c r="E1235" s="46">
        <v>45164</v>
      </c>
    </row>
    <row r="1236" spans="1:5" x14ac:dyDescent="0.3">
      <c r="A1236" t="s">
        <v>1254</v>
      </c>
      <c r="B1236" t="s">
        <v>22</v>
      </c>
      <c r="C1236" s="3" t="s">
        <v>7</v>
      </c>
      <c r="D1236" s="45">
        <v>44522</v>
      </c>
      <c r="E1236" s="46">
        <v>44974</v>
      </c>
    </row>
    <row r="1237" spans="1:5" x14ac:dyDescent="0.3">
      <c r="A1237" t="s">
        <v>1255</v>
      </c>
      <c r="B1237" t="s">
        <v>37</v>
      </c>
      <c r="C1237" s="3" t="s">
        <v>7</v>
      </c>
      <c r="D1237" s="45">
        <v>44515</v>
      </c>
      <c r="E1237" s="46">
        <v>45094</v>
      </c>
    </row>
    <row r="1238" spans="1:5" x14ac:dyDescent="0.3">
      <c r="A1238" t="s">
        <v>1256</v>
      </c>
      <c r="B1238" t="s">
        <v>9</v>
      </c>
      <c r="C1238" s="3" t="s">
        <v>7</v>
      </c>
      <c r="D1238" s="45">
        <v>44526</v>
      </c>
      <c r="E1238" s="46">
        <v>0</v>
      </c>
    </row>
    <row r="1239" spans="1:5" x14ac:dyDescent="0.3">
      <c r="A1239" t="s">
        <v>1257</v>
      </c>
      <c r="B1239" t="s">
        <v>33</v>
      </c>
      <c r="C1239" s="3" t="s">
        <v>7</v>
      </c>
      <c r="D1239" s="45">
        <v>44515</v>
      </c>
      <c r="E1239" s="46">
        <v>0</v>
      </c>
    </row>
    <row r="1240" spans="1:5" x14ac:dyDescent="0.3">
      <c r="A1240" t="s">
        <v>1258</v>
      </c>
      <c r="B1240" t="s">
        <v>33</v>
      </c>
      <c r="C1240" s="3" t="s">
        <v>11</v>
      </c>
      <c r="D1240" s="45">
        <v>44526</v>
      </c>
      <c r="E1240" s="46">
        <v>0</v>
      </c>
    </row>
    <row r="1241" spans="1:5" x14ac:dyDescent="0.3">
      <c r="A1241" t="s">
        <v>1259</v>
      </c>
      <c r="B1241" t="s">
        <v>50</v>
      </c>
      <c r="C1241" s="3" t="s">
        <v>7</v>
      </c>
      <c r="D1241" s="45">
        <v>44525</v>
      </c>
      <c r="E1241" s="46">
        <v>45107</v>
      </c>
    </row>
    <row r="1242" spans="1:5" x14ac:dyDescent="0.3">
      <c r="A1242" t="s">
        <v>1260</v>
      </c>
      <c r="B1242" t="s">
        <v>37</v>
      </c>
      <c r="C1242" s="3" t="s">
        <v>11</v>
      </c>
      <c r="D1242" s="45">
        <v>44522</v>
      </c>
      <c r="E1242" s="46">
        <v>0</v>
      </c>
    </row>
    <row r="1243" spans="1:5" x14ac:dyDescent="0.3">
      <c r="A1243" t="s">
        <v>1261</v>
      </c>
      <c r="B1243" t="s">
        <v>9</v>
      </c>
      <c r="C1243" s="3" t="s">
        <v>7</v>
      </c>
      <c r="D1243" s="45">
        <v>44515</v>
      </c>
      <c r="E1243" s="46">
        <v>45235</v>
      </c>
    </row>
    <row r="1244" spans="1:5" x14ac:dyDescent="0.3">
      <c r="A1244" t="s">
        <v>1262</v>
      </c>
      <c r="B1244" t="s">
        <v>50</v>
      </c>
      <c r="C1244" s="3" t="s">
        <v>11</v>
      </c>
      <c r="D1244" s="45">
        <v>44522</v>
      </c>
      <c r="E1244" s="46">
        <v>44710</v>
      </c>
    </row>
    <row r="1245" spans="1:5" x14ac:dyDescent="0.3">
      <c r="A1245" t="s">
        <v>1263</v>
      </c>
      <c r="B1245" t="s">
        <v>9</v>
      </c>
      <c r="C1245" s="3" t="s">
        <v>7</v>
      </c>
      <c r="D1245" s="45">
        <v>44515</v>
      </c>
      <c r="E1245" s="46">
        <v>0</v>
      </c>
    </row>
    <row r="1246" spans="1:5" x14ac:dyDescent="0.3">
      <c r="A1246" t="s">
        <v>1264</v>
      </c>
      <c r="B1246" t="s">
        <v>9</v>
      </c>
      <c r="C1246" s="3" t="s">
        <v>7</v>
      </c>
      <c r="D1246" s="45">
        <v>44515</v>
      </c>
      <c r="E1246" s="46">
        <v>0</v>
      </c>
    </row>
    <row r="1247" spans="1:5" x14ac:dyDescent="0.3">
      <c r="A1247" t="s">
        <v>1265</v>
      </c>
      <c r="B1247" t="s">
        <v>58</v>
      </c>
      <c r="C1247" s="3" t="s">
        <v>7</v>
      </c>
      <c r="D1247" s="45">
        <v>44501</v>
      </c>
      <c r="E1247" s="46">
        <v>0</v>
      </c>
    </row>
    <row r="1248" spans="1:5" x14ac:dyDescent="0.3">
      <c r="A1248" t="s">
        <v>1266</v>
      </c>
      <c r="B1248" t="s">
        <v>9</v>
      </c>
      <c r="C1248" s="3" t="s">
        <v>11</v>
      </c>
      <c r="D1248" s="45">
        <v>44515</v>
      </c>
      <c r="E1248" s="46">
        <v>44774</v>
      </c>
    </row>
    <row r="1249" spans="1:5" x14ac:dyDescent="0.3">
      <c r="A1249" t="s">
        <v>1267</v>
      </c>
      <c r="B1249" t="s">
        <v>24</v>
      </c>
      <c r="C1249" s="3" t="s">
        <v>11</v>
      </c>
      <c r="D1249" s="45">
        <v>44515</v>
      </c>
      <c r="E1249" s="46">
        <v>0</v>
      </c>
    </row>
    <row r="1250" spans="1:5" x14ac:dyDescent="0.3">
      <c r="A1250" t="s">
        <v>1268</v>
      </c>
      <c r="B1250" t="s">
        <v>29</v>
      </c>
      <c r="C1250" s="3" t="s">
        <v>7</v>
      </c>
      <c r="D1250" s="45">
        <v>44522</v>
      </c>
      <c r="E1250" s="46">
        <v>0</v>
      </c>
    </row>
    <row r="1251" spans="1:5" x14ac:dyDescent="0.3">
      <c r="A1251" t="s">
        <v>1269</v>
      </c>
      <c r="B1251" t="s">
        <v>58</v>
      </c>
      <c r="C1251" s="3" t="s">
        <v>7</v>
      </c>
      <c r="D1251" s="45">
        <v>44508</v>
      </c>
      <c r="E1251" s="46">
        <v>0</v>
      </c>
    </row>
    <row r="1252" spans="1:5" x14ac:dyDescent="0.3">
      <c r="A1252" t="s">
        <v>1270</v>
      </c>
      <c r="B1252" t="s">
        <v>9</v>
      </c>
      <c r="C1252" s="3" t="s">
        <v>7</v>
      </c>
      <c r="D1252" s="45">
        <v>44515</v>
      </c>
      <c r="E1252" s="46">
        <v>0</v>
      </c>
    </row>
    <row r="1253" spans="1:5" x14ac:dyDescent="0.3">
      <c r="A1253" t="s">
        <v>1271</v>
      </c>
      <c r="B1253" t="s">
        <v>50</v>
      </c>
      <c r="C1253" s="3" t="s">
        <v>11</v>
      </c>
      <c r="D1253" s="45">
        <v>44508</v>
      </c>
      <c r="E1253" s="46">
        <v>44716</v>
      </c>
    </row>
    <row r="1254" spans="1:5" x14ac:dyDescent="0.3">
      <c r="A1254" t="s">
        <v>1272</v>
      </c>
      <c r="B1254" t="s">
        <v>22</v>
      </c>
      <c r="C1254" s="3" t="s">
        <v>11</v>
      </c>
      <c r="D1254" s="45">
        <v>44515</v>
      </c>
      <c r="E1254" s="46">
        <v>0</v>
      </c>
    </row>
    <row r="1255" spans="1:5" x14ac:dyDescent="0.3">
      <c r="A1255" t="s">
        <v>1273</v>
      </c>
      <c r="B1255" t="s">
        <v>22</v>
      </c>
      <c r="C1255" s="3" t="s">
        <v>7</v>
      </c>
      <c r="D1255" s="45">
        <v>44515</v>
      </c>
      <c r="E1255" s="46">
        <v>0</v>
      </c>
    </row>
    <row r="1256" spans="1:5" x14ac:dyDescent="0.3">
      <c r="A1256" t="s">
        <v>1274</v>
      </c>
      <c r="B1256" t="s">
        <v>24</v>
      </c>
      <c r="C1256" s="3" t="s">
        <v>11</v>
      </c>
      <c r="D1256" s="45">
        <v>44522</v>
      </c>
      <c r="E1256" s="46">
        <v>44691</v>
      </c>
    </row>
    <row r="1257" spans="1:5" x14ac:dyDescent="0.3">
      <c r="A1257" t="s">
        <v>1275</v>
      </c>
      <c r="B1257" t="s">
        <v>9</v>
      </c>
      <c r="C1257" s="3" t="s">
        <v>7</v>
      </c>
      <c r="D1257" s="45">
        <v>44523</v>
      </c>
      <c r="E1257" s="46">
        <v>0</v>
      </c>
    </row>
    <row r="1258" spans="1:5" x14ac:dyDescent="0.3">
      <c r="A1258" t="s">
        <v>1276</v>
      </c>
      <c r="B1258" t="s">
        <v>33</v>
      </c>
      <c r="C1258" s="3" t="s">
        <v>11</v>
      </c>
      <c r="D1258" s="45">
        <v>44523</v>
      </c>
      <c r="E1258" s="46">
        <v>0</v>
      </c>
    </row>
    <row r="1259" spans="1:5" x14ac:dyDescent="0.3">
      <c r="A1259" t="s">
        <v>1277</v>
      </c>
      <c r="B1259" t="s">
        <v>9</v>
      </c>
      <c r="C1259" s="3" t="s">
        <v>7</v>
      </c>
      <c r="D1259" s="45">
        <v>44522</v>
      </c>
      <c r="E1259" s="46">
        <v>45107</v>
      </c>
    </row>
    <row r="1260" spans="1:5" x14ac:dyDescent="0.3">
      <c r="A1260" t="s">
        <v>1278</v>
      </c>
      <c r="B1260" t="s">
        <v>24</v>
      </c>
      <c r="C1260" s="3" t="s">
        <v>7</v>
      </c>
      <c r="D1260" s="45">
        <v>44515</v>
      </c>
      <c r="E1260" s="46">
        <v>0</v>
      </c>
    </row>
    <row r="1261" spans="1:5" x14ac:dyDescent="0.3">
      <c r="A1261" t="s">
        <v>1279</v>
      </c>
      <c r="B1261" t="s">
        <v>9</v>
      </c>
      <c r="C1261" s="3" t="s">
        <v>7</v>
      </c>
      <c r="D1261" s="45">
        <v>44515</v>
      </c>
      <c r="E1261" s="46">
        <v>45764</v>
      </c>
    </row>
    <row r="1262" spans="1:5" x14ac:dyDescent="0.3">
      <c r="A1262" t="s">
        <v>1280</v>
      </c>
      <c r="B1262" t="s">
        <v>27</v>
      </c>
      <c r="C1262" s="3" t="s">
        <v>7</v>
      </c>
      <c r="D1262" s="45">
        <v>44501</v>
      </c>
      <c r="E1262" s="46">
        <v>0</v>
      </c>
    </row>
    <row r="1263" spans="1:5" x14ac:dyDescent="0.3">
      <c r="A1263" t="s">
        <v>1281</v>
      </c>
      <c r="B1263" t="s">
        <v>9</v>
      </c>
      <c r="C1263" s="3" t="s">
        <v>7</v>
      </c>
      <c r="D1263" s="45">
        <v>44508</v>
      </c>
      <c r="E1263" s="46">
        <v>45746</v>
      </c>
    </row>
    <row r="1264" spans="1:5" x14ac:dyDescent="0.3">
      <c r="A1264" t="s">
        <v>1282</v>
      </c>
      <c r="B1264" t="s">
        <v>22</v>
      </c>
      <c r="C1264" s="3" t="s">
        <v>7</v>
      </c>
      <c r="D1264" s="45">
        <v>44515</v>
      </c>
      <c r="E1264" s="46">
        <v>0</v>
      </c>
    </row>
    <row r="1265" spans="1:5" x14ac:dyDescent="0.3">
      <c r="A1265" t="s">
        <v>1283</v>
      </c>
      <c r="B1265" t="s">
        <v>33</v>
      </c>
      <c r="C1265" s="3" t="s">
        <v>7</v>
      </c>
      <c r="D1265" s="45">
        <v>44515</v>
      </c>
      <c r="E1265" s="46">
        <v>44896</v>
      </c>
    </row>
    <row r="1266" spans="1:5" x14ac:dyDescent="0.3">
      <c r="A1266" t="s">
        <v>1284</v>
      </c>
      <c r="B1266" t="s">
        <v>9</v>
      </c>
      <c r="C1266" s="3" t="s">
        <v>7</v>
      </c>
      <c r="D1266" s="45">
        <v>44503</v>
      </c>
      <c r="E1266" s="46">
        <v>0</v>
      </c>
    </row>
    <row r="1267" spans="1:5" x14ac:dyDescent="0.3">
      <c r="A1267" t="s">
        <v>1285</v>
      </c>
      <c r="B1267" t="s">
        <v>18</v>
      </c>
      <c r="C1267" s="3" t="s">
        <v>7</v>
      </c>
      <c r="D1267" s="45">
        <v>44508</v>
      </c>
      <c r="E1267" s="46">
        <v>0</v>
      </c>
    </row>
    <row r="1268" spans="1:5" x14ac:dyDescent="0.3">
      <c r="A1268" t="s">
        <v>1286</v>
      </c>
      <c r="B1268" t="s">
        <v>58</v>
      </c>
      <c r="C1268" s="3" t="s">
        <v>7</v>
      </c>
      <c r="D1268" s="45">
        <v>44501</v>
      </c>
      <c r="E1268" s="46">
        <v>45107</v>
      </c>
    </row>
    <row r="1269" spans="1:5" x14ac:dyDescent="0.3">
      <c r="A1269" t="s">
        <v>1287</v>
      </c>
      <c r="B1269" t="s">
        <v>33</v>
      </c>
      <c r="C1269" s="3" t="s">
        <v>11</v>
      </c>
      <c r="D1269" s="45">
        <v>44508</v>
      </c>
      <c r="E1269" s="46">
        <v>0</v>
      </c>
    </row>
    <row r="1270" spans="1:5" x14ac:dyDescent="0.3">
      <c r="A1270" t="s">
        <v>1288</v>
      </c>
      <c r="B1270" t="s">
        <v>50</v>
      </c>
      <c r="C1270" s="3" t="s">
        <v>7</v>
      </c>
      <c r="D1270" s="45">
        <v>44501</v>
      </c>
      <c r="E1270" s="46">
        <v>0</v>
      </c>
    </row>
    <row r="1271" spans="1:5" x14ac:dyDescent="0.3">
      <c r="A1271" t="s">
        <v>1289</v>
      </c>
      <c r="B1271" t="s">
        <v>50</v>
      </c>
      <c r="C1271" s="3" t="s">
        <v>7</v>
      </c>
      <c r="D1271" s="45">
        <v>44550</v>
      </c>
      <c r="E1271" s="46">
        <v>0</v>
      </c>
    </row>
    <row r="1272" spans="1:5" x14ac:dyDescent="0.3">
      <c r="A1272" t="s">
        <v>1290</v>
      </c>
      <c r="B1272" t="s">
        <v>9</v>
      </c>
      <c r="C1272" s="3" t="s">
        <v>7</v>
      </c>
      <c r="D1272" s="45">
        <v>44550</v>
      </c>
      <c r="E1272" s="46">
        <v>44871</v>
      </c>
    </row>
    <row r="1273" spans="1:5" x14ac:dyDescent="0.3">
      <c r="A1273" t="s">
        <v>1291</v>
      </c>
      <c r="B1273" t="s">
        <v>50</v>
      </c>
      <c r="C1273" s="3" t="s">
        <v>7</v>
      </c>
      <c r="D1273" s="45">
        <v>44550</v>
      </c>
      <c r="E1273" s="46">
        <v>0</v>
      </c>
    </row>
    <row r="1274" spans="1:5" x14ac:dyDescent="0.3">
      <c r="A1274" t="s">
        <v>1292</v>
      </c>
      <c r="B1274" t="s">
        <v>37</v>
      </c>
      <c r="C1274" s="3" t="s">
        <v>7</v>
      </c>
      <c r="D1274" s="45">
        <v>44551</v>
      </c>
      <c r="E1274" s="46">
        <v>0</v>
      </c>
    </row>
    <row r="1275" spans="1:5" x14ac:dyDescent="0.3">
      <c r="A1275" t="s">
        <v>1293</v>
      </c>
      <c r="B1275" t="s">
        <v>37</v>
      </c>
      <c r="C1275" s="3" t="s">
        <v>7</v>
      </c>
      <c r="D1275" s="45">
        <v>44543</v>
      </c>
      <c r="E1275" s="46">
        <v>0</v>
      </c>
    </row>
    <row r="1276" spans="1:5" x14ac:dyDescent="0.3">
      <c r="A1276" t="s">
        <v>1294</v>
      </c>
      <c r="B1276" t="s">
        <v>9</v>
      </c>
      <c r="C1276" s="3" t="s">
        <v>7</v>
      </c>
      <c r="D1276" s="45">
        <v>44543</v>
      </c>
      <c r="E1276" s="46">
        <v>45289</v>
      </c>
    </row>
    <row r="1277" spans="1:5" x14ac:dyDescent="0.3">
      <c r="A1277" t="s">
        <v>1295</v>
      </c>
      <c r="B1277" t="s">
        <v>37</v>
      </c>
      <c r="C1277" s="3" t="s">
        <v>11</v>
      </c>
      <c r="D1277" s="45">
        <v>44536</v>
      </c>
      <c r="E1277" s="46">
        <v>45492</v>
      </c>
    </row>
    <row r="1278" spans="1:5" x14ac:dyDescent="0.3">
      <c r="A1278" t="s">
        <v>1296</v>
      </c>
      <c r="B1278" t="s">
        <v>29</v>
      </c>
      <c r="C1278" s="3" t="s">
        <v>11</v>
      </c>
      <c r="D1278" s="45">
        <v>44543</v>
      </c>
      <c r="E1278" s="46">
        <v>44719</v>
      </c>
    </row>
    <row r="1279" spans="1:5" x14ac:dyDescent="0.3">
      <c r="A1279" t="s">
        <v>1297</v>
      </c>
      <c r="B1279" t="s">
        <v>58</v>
      </c>
      <c r="C1279" s="3" t="s">
        <v>11</v>
      </c>
      <c r="D1279" s="45">
        <v>44544</v>
      </c>
      <c r="E1279" s="46">
        <v>0</v>
      </c>
    </row>
    <row r="1280" spans="1:5" x14ac:dyDescent="0.3">
      <c r="A1280" t="s">
        <v>1298</v>
      </c>
      <c r="B1280" t="s">
        <v>33</v>
      </c>
      <c r="C1280" s="3" t="s">
        <v>11</v>
      </c>
      <c r="D1280" s="45">
        <v>44543</v>
      </c>
      <c r="E1280" s="46">
        <v>45206</v>
      </c>
    </row>
    <row r="1281" spans="1:5" x14ac:dyDescent="0.3">
      <c r="A1281" t="s">
        <v>1299</v>
      </c>
      <c r="B1281" t="s">
        <v>33</v>
      </c>
      <c r="C1281" s="3" t="s">
        <v>7</v>
      </c>
      <c r="D1281" s="45">
        <v>44557</v>
      </c>
      <c r="E1281" s="46">
        <v>45264</v>
      </c>
    </row>
    <row r="1282" spans="1:5" x14ac:dyDescent="0.3">
      <c r="A1282" t="s">
        <v>1300</v>
      </c>
      <c r="B1282" t="s">
        <v>18</v>
      </c>
      <c r="C1282" s="3" t="s">
        <v>11</v>
      </c>
      <c r="D1282" s="45">
        <v>44536</v>
      </c>
      <c r="E1282" s="46">
        <v>0</v>
      </c>
    </row>
    <row r="1283" spans="1:5" x14ac:dyDescent="0.3">
      <c r="A1283" t="s">
        <v>1301</v>
      </c>
      <c r="B1283" t="s">
        <v>50</v>
      </c>
      <c r="C1283" s="3" t="s">
        <v>11</v>
      </c>
      <c r="D1283" s="45">
        <v>44545</v>
      </c>
      <c r="E1283" s="46">
        <v>45960</v>
      </c>
    </row>
    <row r="1284" spans="1:5" x14ac:dyDescent="0.3">
      <c r="A1284" t="s">
        <v>1302</v>
      </c>
      <c r="B1284" t="s">
        <v>9</v>
      </c>
      <c r="C1284" s="3" t="s">
        <v>7</v>
      </c>
      <c r="D1284" s="45">
        <v>44536</v>
      </c>
      <c r="E1284" s="46">
        <v>0</v>
      </c>
    </row>
    <row r="1285" spans="1:5" x14ac:dyDescent="0.3">
      <c r="A1285" t="s">
        <v>1303</v>
      </c>
      <c r="B1285" t="s">
        <v>18</v>
      </c>
      <c r="C1285" s="3" t="s">
        <v>11</v>
      </c>
      <c r="D1285" s="45">
        <v>44536</v>
      </c>
      <c r="E1285" s="46">
        <v>0</v>
      </c>
    </row>
    <row r="1286" spans="1:5" x14ac:dyDescent="0.3">
      <c r="A1286" t="s">
        <v>1304</v>
      </c>
      <c r="B1286" t="s">
        <v>9</v>
      </c>
      <c r="C1286" s="3" t="s">
        <v>7</v>
      </c>
      <c r="D1286" s="45">
        <v>44536</v>
      </c>
      <c r="E1286" s="46">
        <v>0</v>
      </c>
    </row>
    <row r="1287" spans="1:5" x14ac:dyDescent="0.3">
      <c r="A1287" t="s">
        <v>1305</v>
      </c>
      <c r="B1287" t="s">
        <v>50</v>
      </c>
      <c r="C1287" s="3" t="s">
        <v>11</v>
      </c>
      <c r="D1287" s="45">
        <v>44543</v>
      </c>
      <c r="E1287" s="46">
        <v>0</v>
      </c>
    </row>
    <row r="1288" spans="1:5" x14ac:dyDescent="0.3">
      <c r="A1288" t="s">
        <v>1306</v>
      </c>
      <c r="B1288" t="s">
        <v>24</v>
      </c>
      <c r="C1288" s="3" t="s">
        <v>11</v>
      </c>
      <c r="D1288" s="45">
        <v>44538</v>
      </c>
      <c r="E1288" s="46">
        <v>0</v>
      </c>
    </row>
    <row r="1289" spans="1:5" x14ac:dyDescent="0.3">
      <c r="A1289" t="s">
        <v>1307</v>
      </c>
      <c r="B1289" t="s">
        <v>18</v>
      </c>
      <c r="C1289" s="3" t="s">
        <v>7</v>
      </c>
      <c r="D1289" s="45">
        <v>44543</v>
      </c>
      <c r="E1289" s="46">
        <v>45340</v>
      </c>
    </row>
    <row r="1290" spans="1:5" x14ac:dyDescent="0.3">
      <c r="A1290" t="s">
        <v>1308</v>
      </c>
      <c r="B1290" t="s">
        <v>37</v>
      </c>
      <c r="C1290" s="3" t="s">
        <v>7</v>
      </c>
      <c r="D1290" s="45">
        <v>44537</v>
      </c>
      <c r="E1290" s="46">
        <v>0</v>
      </c>
    </row>
    <row r="1291" spans="1:5" x14ac:dyDescent="0.3">
      <c r="A1291" t="s">
        <v>1309</v>
      </c>
      <c r="B1291" t="s">
        <v>33</v>
      </c>
      <c r="C1291" s="3" t="s">
        <v>11</v>
      </c>
      <c r="D1291" s="45">
        <v>44536</v>
      </c>
      <c r="E1291" s="46">
        <v>44743</v>
      </c>
    </row>
    <row r="1292" spans="1:5" x14ac:dyDescent="0.3">
      <c r="A1292" t="s">
        <v>1310</v>
      </c>
      <c r="B1292" t="s">
        <v>9</v>
      </c>
      <c r="C1292" s="3" t="s">
        <v>11</v>
      </c>
      <c r="D1292" s="45">
        <v>44557</v>
      </c>
      <c r="E1292" s="46">
        <v>45404</v>
      </c>
    </row>
    <row r="1293" spans="1:5" x14ac:dyDescent="0.3">
      <c r="A1293" t="s">
        <v>1311</v>
      </c>
      <c r="B1293" t="s">
        <v>50</v>
      </c>
      <c r="C1293" s="3" t="s">
        <v>7</v>
      </c>
      <c r="D1293" s="45">
        <v>44536</v>
      </c>
      <c r="E1293" s="46">
        <v>0</v>
      </c>
    </row>
    <row r="1294" spans="1:5" x14ac:dyDescent="0.3">
      <c r="A1294" t="s">
        <v>1312</v>
      </c>
      <c r="B1294" t="s">
        <v>37</v>
      </c>
      <c r="C1294" s="3" t="s">
        <v>7</v>
      </c>
      <c r="D1294" s="45">
        <v>44532</v>
      </c>
      <c r="E1294" s="46">
        <v>0</v>
      </c>
    </row>
    <row r="1295" spans="1:5" x14ac:dyDescent="0.3">
      <c r="A1295" t="s">
        <v>1313</v>
      </c>
      <c r="B1295" t="s">
        <v>27</v>
      </c>
      <c r="C1295" s="3" t="s">
        <v>7</v>
      </c>
      <c r="D1295" s="45">
        <v>44543</v>
      </c>
      <c r="E1295" s="46">
        <v>0</v>
      </c>
    </row>
    <row r="1296" spans="1:5" x14ac:dyDescent="0.3">
      <c r="A1296" t="s">
        <v>1314</v>
      </c>
      <c r="B1296" t="s">
        <v>33</v>
      </c>
      <c r="C1296" s="3" t="s">
        <v>11</v>
      </c>
      <c r="D1296" s="45">
        <v>44543</v>
      </c>
      <c r="E1296" s="46">
        <v>45528</v>
      </c>
    </row>
    <row r="1297" spans="1:5" x14ac:dyDescent="0.3">
      <c r="A1297" t="s">
        <v>1315</v>
      </c>
      <c r="B1297" t="s">
        <v>22</v>
      </c>
      <c r="C1297" s="3" t="s">
        <v>7</v>
      </c>
      <c r="D1297" s="45">
        <v>44536</v>
      </c>
      <c r="E1297" s="46">
        <v>0</v>
      </c>
    </row>
    <row r="1298" spans="1:5" x14ac:dyDescent="0.3">
      <c r="A1298" t="s">
        <v>1316</v>
      </c>
      <c r="B1298" t="s">
        <v>33</v>
      </c>
      <c r="C1298" s="3" t="s">
        <v>7</v>
      </c>
      <c r="D1298" s="45">
        <v>44540</v>
      </c>
      <c r="E1298" s="46">
        <v>45207</v>
      </c>
    </row>
    <row r="1299" spans="1:5" x14ac:dyDescent="0.3">
      <c r="A1299" t="s">
        <v>1317</v>
      </c>
      <c r="B1299" t="s">
        <v>33</v>
      </c>
      <c r="C1299" s="3" t="s">
        <v>7</v>
      </c>
      <c r="D1299" s="45">
        <v>44547</v>
      </c>
      <c r="E1299" s="46">
        <v>45602</v>
      </c>
    </row>
    <row r="1300" spans="1:5" x14ac:dyDescent="0.3">
      <c r="A1300" t="s">
        <v>1318</v>
      </c>
      <c r="B1300" t="s">
        <v>27</v>
      </c>
      <c r="C1300" s="3" t="s">
        <v>7</v>
      </c>
      <c r="D1300" s="45">
        <v>44554</v>
      </c>
      <c r="E1300" s="46">
        <v>0</v>
      </c>
    </row>
    <row r="1301" spans="1:5" x14ac:dyDescent="0.3">
      <c r="A1301" t="s">
        <v>1319</v>
      </c>
      <c r="B1301" t="s">
        <v>9</v>
      </c>
      <c r="C1301" s="3" t="s">
        <v>7</v>
      </c>
      <c r="D1301" s="45">
        <v>44550</v>
      </c>
      <c r="E1301" s="46">
        <v>0</v>
      </c>
    </row>
    <row r="1302" spans="1:5" x14ac:dyDescent="0.3">
      <c r="A1302" t="s">
        <v>1320</v>
      </c>
      <c r="B1302" t="s">
        <v>33</v>
      </c>
      <c r="C1302" s="3" t="s">
        <v>11</v>
      </c>
      <c r="D1302" s="45">
        <v>44578</v>
      </c>
      <c r="E1302" s="46">
        <v>45363</v>
      </c>
    </row>
    <row r="1303" spans="1:5" x14ac:dyDescent="0.3">
      <c r="A1303" t="s">
        <v>1321</v>
      </c>
      <c r="B1303" t="s">
        <v>24</v>
      </c>
      <c r="C1303" s="3" t="s">
        <v>7</v>
      </c>
      <c r="D1303" s="45">
        <v>44571</v>
      </c>
      <c r="E1303" s="46">
        <v>44788</v>
      </c>
    </row>
    <row r="1304" spans="1:5" x14ac:dyDescent="0.3">
      <c r="A1304" t="s">
        <v>1322</v>
      </c>
      <c r="B1304" t="s">
        <v>29</v>
      </c>
      <c r="C1304" s="3" t="s">
        <v>11</v>
      </c>
      <c r="D1304" s="45">
        <v>44571</v>
      </c>
      <c r="E1304" s="46">
        <v>0</v>
      </c>
    </row>
    <row r="1305" spans="1:5" x14ac:dyDescent="0.3">
      <c r="A1305" t="s">
        <v>1323</v>
      </c>
      <c r="B1305" t="s">
        <v>24</v>
      </c>
      <c r="C1305" s="3" t="s">
        <v>7</v>
      </c>
      <c r="D1305" s="45">
        <v>44578</v>
      </c>
      <c r="E1305" s="46">
        <v>0</v>
      </c>
    </row>
    <row r="1306" spans="1:5" x14ac:dyDescent="0.3">
      <c r="A1306" t="s">
        <v>1324</v>
      </c>
      <c r="B1306" t="s">
        <v>9</v>
      </c>
      <c r="C1306" s="3" t="s">
        <v>7</v>
      </c>
      <c r="D1306" s="45">
        <v>44564</v>
      </c>
      <c r="E1306" s="46">
        <v>0</v>
      </c>
    </row>
    <row r="1307" spans="1:5" x14ac:dyDescent="0.3">
      <c r="A1307" t="s">
        <v>1325</v>
      </c>
      <c r="B1307" t="s">
        <v>9</v>
      </c>
      <c r="C1307" s="3" t="s">
        <v>7</v>
      </c>
      <c r="D1307" s="45">
        <v>44564</v>
      </c>
      <c r="E1307" s="46">
        <v>0</v>
      </c>
    </row>
    <row r="1308" spans="1:5" x14ac:dyDescent="0.3">
      <c r="A1308" t="s">
        <v>1326</v>
      </c>
      <c r="B1308" t="s">
        <v>37</v>
      </c>
      <c r="C1308" s="3" t="s">
        <v>7</v>
      </c>
      <c r="D1308" s="45">
        <v>44588</v>
      </c>
      <c r="E1308" s="46">
        <v>44891</v>
      </c>
    </row>
    <row r="1309" spans="1:5" x14ac:dyDescent="0.3">
      <c r="A1309" t="s">
        <v>1327</v>
      </c>
      <c r="B1309" t="s">
        <v>29</v>
      </c>
      <c r="C1309" s="3" t="s">
        <v>7</v>
      </c>
      <c r="D1309" s="45">
        <v>44564</v>
      </c>
      <c r="E1309" s="46">
        <v>45272</v>
      </c>
    </row>
    <row r="1310" spans="1:5" x14ac:dyDescent="0.3">
      <c r="A1310" t="s">
        <v>1328</v>
      </c>
      <c r="B1310" t="s">
        <v>9</v>
      </c>
      <c r="C1310" s="3" t="s">
        <v>7</v>
      </c>
      <c r="D1310" s="45">
        <v>44571</v>
      </c>
      <c r="E1310" s="46">
        <v>0</v>
      </c>
    </row>
    <row r="1311" spans="1:5" x14ac:dyDescent="0.3">
      <c r="A1311" t="s">
        <v>1329</v>
      </c>
      <c r="B1311" t="s">
        <v>24</v>
      </c>
      <c r="C1311" s="3" t="s">
        <v>7</v>
      </c>
      <c r="D1311" s="45">
        <v>44581</v>
      </c>
      <c r="E1311" s="46">
        <v>0</v>
      </c>
    </row>
    <row r="1312" spans="1:5" x14ac:dyDescent="0.3">
      <c r="A1312" t="s">
        <v>1330</v>
      </c>
      <c r="B1312" t="s">
        <v>9</v>
      </c>
      <c r="C1312" s="3" t="s">
        <v>11</v>
      </c>
      <c r="D1312" s="45">
        <v>44564</v>
      </c>
      <c r="E1312" s="46">
        <v>45962</v>
      </c>
    </row>
    <row r="1313" spans="1:5" x14ac:dyDescent="0.3">
      <c r="A1313" t="s">
        <v>1331</v>
      </c>
      <c r="B1313" t="s">
        <v>24</v>
      </c>
      <c r="C1313" s="3" t="s">
        <v>7</v>
      </c>
      <c r="D1313" s="45">
        <v>44585</v>
      </c>
      <c r="E1313" s="46">
        <v>0</v>
      </c>
    </row>
    <row r="1314" spans="1:5" x14ac:dyDescent="0.3">
      <c r="A1314" t="s">
        <v>1332</v>
      </c>
      <c r="B1314" t="s">
        <v>33</v>
      </c>
      <c r="C1314" s="3" t="s">
        <v>7</v>
      </c>
      <c r="D1314" s="45">
        <v>44578</v>
      </c>
      <c r="E1314" s="46">
        <v>45864</v>
      </c>
    </row>
    <row r="1315" spans="1:5" x14ac:dyDescent="0.3">
      <c r="A1315" t="s">
        <v>1333</v>
      </c>
      <c r="B1315" t="s">
        <v>9</v>
      </c>
      <c r="C1315" s="3" t="s">
        <v>7</v>
      </c>
      <c r="D1315" s="45">
        <v>44564</v>
      </c>
      <c r="E1315" s="46">
        <v>44806</v>
      </c>
    </row>
    <row r="1316" spans="1:5" x14ac:dyDescent="0.3">
      <c r="A1316" t="s">
        <v>1334</v>
      </c>
      <c r="B1316" t="s">
        <v>24</v>
      </c>
      <c r="C1316" s="3" t="s">
        <v>7</v>
      </c>
      <c r="D1316" s="45">
        <v>44564</v>
      </c>
      <c r="E1316" s="46">
        <v>0</v>
      </c>
    </row>
    <row r="1317" spans="1:5" x14ac:dyDescent="0.3">
      <c r="A1317" t="s">
        <v>1335</v>
      </c>
      <c r="B1317" t="s">
        <v>33</v>
      </c>
      <c r="C1317" s="3" t="s">
        <v>7</v>
      </c>
      <c r="D1317" s="45">
        <v>44572</v>
      </c>
      <c r="E1317" s="46">
        <v>45564</v>
      </c>
    </row>
    <row r="1318" spans="1:5" x14ac:dyDescent="0.3">
      <c r="A1318" t="s">
        <v>1336</v>
      </c>
      <c r="B1318" t="s">
        <v>22</v>
      </c>
      <c r="C1318" s="3" t="s">
        <v>7</v>
      </c>
      <c r="D1318" s="45">
        <v>44571</v>
      </c>
      <c r="E1318" s="46">
        <v>44907</v>
      </c>
    </row>
    <row r="1319" spans="1:5" x14ac:dyDescent="0.3">
      <c r="A1319" t="s">
        <v>1337</v>
      </c>
      <c r="B1319" t="s">
        <v>24</v>
      </c>
      <c r="C1319" s="3" t="s">
        <v>7</v>
      </c>
      <c r="D1319" s="45">
        <v>44564</v>
      </c>
      <c r="E1319" s="46">
        <v>0</v>
      </c>
    </row>
    <row r="1320" spans="1:5" x14ac:dyDescent="0.3">
      <c r="A1320" t="s">
        <v>1338</v>
      </c>
      <c r="B1320" t="s">
        <v>37</v>
      </c>
      <c r="C1320" s="3" t="s">
        <v>11</v>
      </c>
      <c r="D1320" s="45">
        <v>44582</v>
      </c>
      <c r="E1320" s="46">
        <v>45527</v>
      </c>
    </row>
    <row r="1321" spans="1:5" x14ac:dyDescent="0.3">
      <c r="A1321" t="s">
        <v>1339</v>
      </c>
      <c r="B1321" t="s">
        <v>33</v>
      </c>
      <c r="C1321" s="3" t="s">
        <v>7</v>
      </c>
      <c r="D1321" s="45">
        <v>44574</v>
      </c>
      <c r="E1321" s="46">
        <v>45121</v>
      </c>
    </row>
    <row r="1322" spans="1:5" x14ac:dyDescent="0.3">
      <c r="A1322" t="s">
        <v>1340</v>
      </c>
      <c r="B1322" t="s">
        <v>33</v>
      </c>
      <c r="C1322" s="3" t="s">
        <v>7</v>
      </c>
      <c r="D1322" s="45">
        <v>44578</v>
      </c>
      <c r="E1322" s="46">
        <v>0</v>
      </c>
    </row>
    <row r="1323" spans="1:5" x14ac:dyDescent="0.3">
      <c r="A1323" t="s">
        <v>1341</v>
      </c>
      <c r="B1323" t="s">
        <v>9</v>
      </c>
      <c r="C1323" s="3" t="s">
        <v>11</v>
      </c>
      <c r="D1323" s="45">
        <v>44571</v>
      </c>
      <c r="E1323" s="46">
        <v>44980</v>
      </c>
    </row>
    <row r="1324" spans="1:5" x14ac:dyDescent="0.3">
      <c r="A1324" t="s">
        <v>1342</v>
      </c>
      <c r="B1324" t="s">
        <v>24</v>
      </c>
      <c r="C1324" s="3" t="s">
        <v>11</v>
      </c>
      <c r="D1324" s="45">
        <v>44571</v>
      </c>
      <c r="E1324" s="46">
        <v>44760</v>
      </c>
    </row>
    <row r="1325" spans="1:5" x14ac:dyDescent="0.3">
      <c r="A1325" t="s">
        <v>1343</v>
      </c>
      <c r="B1325" t="s">
        <v>24</v>
      </c>
      <c r="C1325" s="3" t="s">
        <v>7</v>
      </c>
      <c r="D1325" s="45">
        <v>44564</v>
      </c>
      <c r="E1325" s="46">
        <v>45107</v>
      </c>
    </row>
    <row r="1326" spans="1:5" x14ac:dyDescent="0.3">
      <c r="A1326" t="s">
        <v>1344</v>
      </c>
      <c r="B1326" t="s">
        <v>24</v>
      </c>
      <c r="C1326" s="3" t="s">
        <v>11</v>
      </c>
      <c r="D1326" s="45">
        <v>44571</v>
      </c>
      <c r="E1326" s="46">
        <v>44822</v>
      </c>
    </row>
    <row r="1327" spans="1:5" x14ac:dyDescent="0.3">
      <c r="A1327" t="s">
        <v>1345</v>
      </c>
      <c r="B1327" t="s">
        <v>9</v>
      </c>
      <c r="C1327" s="3" t="s">
        <v>11</v>
      </c>
      <c r="D1327" s="45">
        <v>44578</v>
      </c>
      <c r="E1327" s="46">
        <v>0</v>
      </c>
    </row>
    <row r="1328" spans="1:5" x14ac:dyDescent="0.3">
      <c r="A1328" t="s">
        <v>1346</v>
      </c>
      <c r="B1328" t="s">
        <v>37</v>
      </c>
      <c r="C1328" s="3" t="s">
        <v>7</v>
      </c>
      <c r="D1328" s="45">
        <v>44568</v>
      </c>
      <c r="E1328" s="46">
        <v>45667</v>
      </c>
    </row>
    <row r="1329" spans="1:5" x14ac:dyDescent="0.3">
      <c r="A1329" t="s">
        <v>1347</v>
      </c>
      <c r="B1329" t="s">
        <v>9</v>
      </c>
      <c r="C1329" s="3" t="s">
        <v>7</v>
      </c>
      <c r="D1329" s="45">
        <v>44599</v>
      </c>
      <c r="E1329" s="46">
        <v>44691</v>
      </c>
    </row>
    <row r="1330" spans="1:5" x14ac:dyDescent="0.3">
      <c r="A1330" t="s">
        <v>1348</v>
      </c>
      <c r="B1330" t="s">
        <v>22</v>
      </c>
      <c r="C1330" s="3" t="s">
        <v>7</v>
      </c>
      <c r="D1330" s="45">
        <v>44599</v>
      </c>
      <c r="E1330" s="46">
        <v>0</v>
      </c>
    </row>
    <row r="1331" spans="1:5" x14ac:dyDescent="0.3">
      <c r="A1331" t="s">
        <v>1349</v>
      </c>
      <c r="B1331" t="s">
        <v>9</v>
      </c>
      <c r="C1331" s="3" t="s">
        <v>7</v>
      </c>
      <c r="D1331" s="45">
        <v>44613</v>
      </c>
      <c r="E1331" s="46">
        <v>0</v>
      </c>
    </row>
    <row r="1332" spans="1:5" x14ac:dyDescent="0.3">
      <c r="A1332" t="s">
        <v>1350</v>
      </c>
      <c r="B1332" t="s">
        <v>9</v>
      </c>
      <c r="C1332" s="3" t="s">
        <v>11</v>
      </c>
      <c r="D1332" s="45">
        <v>44606</v>
      </c>
      <c r="E1332" s="46">
        <v>0</v>
      </c>
    </row>
    <row r="1333" spans="1:5" x14ac:dyDescent="0.3">
      <c r="A1333" t="s">
        <v>1351</v>
      </c>
      <c r="B1333" t="s">
        <v>22</v>
      </c>
      <c r="C1333" s="3" t="s">
        <v>7</v>
      </c>
      <c r="D1333" s="45">
        <v>44599</v>
      </c>
      <c r="E1333" s="46">
        <v>0</v>
      </c>
    </row>
    <row r="1334" spans="1:5" x14ac:dyDescent="0.3">
      <c r="A1334" t="s">
        <v>1352</v>
      </c>
      <c r="B1334" t="s">
        <v>37</v>
      </c>
      <c r="C1334" s="3" t="s">
        <v>7</v>
      </c>
      <c r="D1334" s="45">
        <v>44606</v>
      </c>
      <c r="E1334" s="46">
        <v>45365</v>
      </c>
    </row>
    <row r="1335" spans="1:5" x14ac:dyDescent="0.3">
      <c r="A1335" t="s">
        <v>1353</v>
      </c>
      <c r="B1335" t="s">
        <v>37</v>
      </c>
      <c r="C1335" s="3" t="s">
        <v>7</v>
      </c>
      <c r="D1335" s="45">
        <v>44613</v>
      </c>
      <c r="E1335" s="46">
        <v>0</v>
      </c>
    </row>
    <row r="1336" spans="1:5" x14ac:dyDescent="0.3">
      <c r="A1336" t="s">
        <v>1354</v>
      </c>
      <c r="B1336" t="s">
        <v>33</v>
      </c>
      <c r="C1336" s="3" t="s">
        <v>11</v>
      </c>
      <c r="D1336" s="45">
        <v>44606</v>
      </c>
      <c r="E1336" s="46">
        <v>0</v>
      </c>
    </row>
    <row r="1337" spans="1:5" x14ac:dyDescent="0.3">
      <c r="A1337" t="s">
        <v>1355</v>
      </c>
      <c r="B1337" t="s">
        <v>9</v>
      </c>
      <c r="C1337" s="3" t="s">
        <v>11</v>
      </c>
      <c r="D1337" s="45">
        <v>44613</v>
      </c>
      <c r="E1337" s="46">
        <v>0</v>
      </c>
    </row>
    <row r="1338" spans="1:5" x14ac:dyDescent="0.3">
      <c r="A1338" t="s">
        <v>1356</v>
      </c>
      <c r="B1338" t="s">
        <v>9</v>
      </c>
      <c r="C1338" s="3" t="s">
        <v>7</v>
      </c>
      <c r="D1338" s="45">
        <v>44613</v>
      </c>
      <c r="E1338" s="46">
        <v>0</v>
      </c>
    </row>
    <row r="1339" spans="1:5" x14ac:dyDescent="0.3">
      <c r="A1339" t="s">
        <v>1357</v>
      </c>
      <c r="B1339" t="s">
        <v>27</v>
      </c>
      <c r="C1339" s="3" t="s">
        <v>7</v>
      </c>
      <c r="D1339" s="45">
        <v>44599</v>
      </c>
      <c r="E1339" s="46">
        <v>45159</v>
      </c>
    </row>
    <row r="1340" spans="1:5" x14ac:dyDescent="0.3">
      <c r="A1340" t="s">
        <v>1358</v>
      </c>
      <c r="B1340" t="s">
        <v>9</v>
      </c>
      <c r="C1340" s="3" t="s">
        <v>7</v>
      </c>
      <c r="D1340" s="45">
        <v>44610</v>
      </c>
      <c r="E1340" s="46">
        <v>0</v>
      </c>
    </row>
    <row r="1341" spans="1:5" x14ac:dyDescent="0.3">
      <c r="A1341" t="s">
        <v>1359</v>
      </c>
      <c r="B1341" t="s">
        <v>29</v>
      </c>
      <c r="C1341" s="3" t="s">
        <v>7</v>
      </c>
      <c r="D1341" s="45">
        <v>44613</v>
      </c>
      <c r="E1341" s="46">
        <v>45746</v>
      </c>
    </row>
    <row r="1342" spans="1:5" x14ac:dyDescent="0.3">
      <c r="A1342" t="s">
        <v>1360</v>
      </c>
      <c r="B1342" t="s">
        <v>9</v>
      </c>
      <c r="C1342" s="3" t="s">
        <v>11</v>
      </c>
      <c r="D1342" s="45">
        <v>44606</v>
      </c>
      <c r="E1342" s="46">
        <v>0</v>
      </c>
    </row>
    <row r="1343" spans="1:5" x14ac:dyDescent="0.3">
      <c r="A1343" t="s">
        <v>1361</v>
      </c>
      <c r="B1343" t="s">
        <v>29</v>
      </c>
      <c r="C1343" s="3" t="s">
        <v>7</v>
      </c>
      <c r="D1343" s="45">
        <v>44613</v>
      </c>
      <c r="E1343" s="46">
        <v>0</v>
      </c>
    </row>
    <row r="1344" spans="1:5" x14ac:dyDescent="0.3">
      <c r="A1344" t="s">
        <v>1362</v>
      </c>
      <c r="B1344" t="s">
        <v>9</v>
      </c>
      <c r="C1344" s="3" t="s">
        <v>7</v>
      </c>
      <c r="D1344" s="45">
        <v>44617</v>
      </c>
      <c r="E1344" s="46">
        <v>0</v>
      </c>
    </row>
    <row r="1345" spans="1:5" x14ac:dyDescent="0.3">
      <c r="A1345" t="s">
        <v>1363</v>
      </c>
      <c r="B1345" t="s">
        <v>9</v>
      </c>
      <c r="C1345" s="3" t="s">
        <v>7</v>
      </c>
      <c r="D1345" s="45">
        <v>44610</v>
      </c>
      <c r="E1345" s="46">
        <v>0</v>
      </c>
    </row>
    <row r="1346" spans="1:5" x14ac:dyDescent="0.3">
      <c r="A1346" t="s">
        <v>1364</v>
      </c>
      <c r="B1346" t="s">
        <v>9</v>
      </c>
      <c r="C1346" s="3" t="s">
        <v>11</v>
      </c>
      <c r="D1346" s="45">
        <v>44613</v>
      </c>
      <c r="E1346" s="46">
        <v>0</v>
      </c>
    </row>
    <row r="1347" spans="1:5" x14ac:dyDescent="0.3">
      <c r="A1347" t="s">
        <v>1365</v>
      </c>
      <c r="B1347" t="s">
        <v>9</v>
      </c>
      <c r="C1347" s="3" t="s">
        <v>7</v>
      </c>
      <c r="D1347" s="45">
        <v>44599</v>
      </c>
      <c r="E1347" s="46">
        <v>45828</v>
      </c>
    </row>
    <row r="1348" spans="1:5" x14ac:dyDescent="0.3">
      <c r="A1348" t="s">
        <v>1366</v>
      </c>
      <c r="B1348" t="s">
        <v>9</v>
      </c>
      <c r="C1348" s="3" t="s">
        <v>7</v>
      </c>
      <c r="D1348" s="45">
        <v>44606</v>
      </c>
      <c r="E1348" s="46">
        <v>0</v>
      </c>
    </row>
    <row r="1349" spans="1:5" x14ac:dyDescent="0.3">
      <c r="A1349" t="s">
        <v>1367</v>
      </c>
      <c r="B1349" t="s">
        <v>9</v>
      </c>
      <c r="C1349" s="3" t="s">
        <v>11</v>
      </c>
      <c r="D1349" s="45">
        <v>44599</v>
      </c>
      <c r="E1349" s="46">
        <v>0</v>
      </c>
    </row>
    <row r="1350" spans="1:5" x14ac:dyDescent="0.3">
      <c r="A1350" t="s">
        <v>1368</v>
      </c>
      <c r="B1350" t="s">
        <v>24</v>
      </c>
      <c r="C1350" s="3" t="s">
        <v>7</v>
      </c>
      <c r="D1350" s="45">
        <v>44606</v>
      </c>
      <c r="E1350" s="46">
        <v>44679</v>
      </c>
    </row>
    <row r="1351" spans="1:5" x14ac:dyDescent="0.3">
      <c r="A1351" t="s">
        <v>1369</v>
      </c>
      <c r="B1351" t="s">
        <v>9</v>
      </c>
      <c r="C1351" s="3" t="s">
        <v>7</v>
      </c>
      <c r="D1351" s="45">
        <v>44606</v>
      </c>
      <c r="E1351" s="46">
        <v>0</v>
      </c>
    </row>
    <row r="1352" spans="1:5" x14ac:dyDescent="0.3">
      <c r="A1352" t="s">
        <v>1370</v>
      </c>
      <c r="B1352" t="s">
        <v>33</v>
      </c>
      <c r="C1352" s="3" t="s">
        <v>11</v>
      </c>
      <c r="D1352" s="45">
        <v>44641</v>
      </c>
      <c r="E1352" s="46">
        <v>0</v>
      </c>
    </row>
    <row r="1353" spans="1:5" x14ac:dyDescent="0.3">
      <c r="A1353" t="s">
        <v>1371</v>
      </c>
      <c r="B1353" t="s">
        <v>22</v>
      </c>
      <c r="C1353" s="3" t="s">
        <v>11</v>
      </c>
      <c r="D1353" s="45">
        <v>44627</v>
      </c>
      <c r="E1353" s="46">
        <v>0</v>
      </c>
    </row>
    <row r="1354" spans="1:5" x14ac:dyDescent="0.3">
      <c r="A1354" t="s">
        <v>1372</v>
      </c>
      <c r="B1354" t="s">
        <v>58</v>
      </c>
      <c r="C1354" s="3" t="s">
        <v>11</v>
      </c>
      <c r="D1354" s="45">
        <v>44643</v>
      </c>
      <c r="E1354" s="46">
        <v>45432</v>
      </c>
    </row>
    <row r="1355" spans="1:5" x14ac:dyDescent="0.3">
      <c r="A1355" t="s">
        <v>1373</v>
      </c>
      <c r="B1355" t="s">
        <v>37</v>
      </c>
      <c r="C1355" s="3" t="s">
        <v>11</v>
      </c>
      <c r="D1355" s="45">
        <v>44634</v>
      </c>
      <c r="E1355" s="46">
        <v>0</v>
      </c>
    </row>
    <row r="1356" spans="1:5" x14ac:dyDescent="0.3">
      <c r="A1356" t="s">
        <v>1374</v>
      </c>
      <c r="B1356" t="s">
        <v>92</v>
      </c>
      <c r="C1356" s="3" t="s">
        <v>7</v>
      </c>
      <c r="D1356" s="45">
        <v>44634</v>
      </c>
      <c r="E1356" s="46">
        <v>0</v>
      </c>
    </row>
    <row r="1357" spans="1:5" x14ac:dyDescent="0.3">
      <c r="A1357" t="s">
        <v>1375</v>
      </c>
      <c r="B1357" t="s">
        <v>9</v>
      </c>
      <c r="C1357" s="3" t="s">
        <v>11</v>
      </c>
      <c r="D1357" s="45">
        <v>44641</v>
      </c>
      <c r="E1357" s="46">
        <v>0</v>
      </c>
    </row>
    <row r="1358" spans="1:5" x14ac:dyDescent="0.3">
      <c r="A1358" t="s">
        <v>1376</v>
      </c>
      <c r="B1358" t="s">
        <v>33</v>
      </c>
      <c r="C1358" s="3" t="s">
        <v>7</v>
      </c>
      <c r="D1358" s="45">
        <v>44630</v>
      </c>
      <c r="E1358" s="46">
        <v>0</v>
      </c>
    </row>
    <row r="1359" spans="1:5" x14ac:dyDescent="0.3">
      <c r="A1359" t="s">
        <v>1377</v>
      </c>
      <c r="B1359" t="s">
        <v>50</v>
      </c>
      <c r="C1359" s="3" t="s">
        <v>11</v>
      </c>
      <c r="D1359" s="45">
        <v>44627</v>
      </c>
      <c r="E1359" s="46">
        <v>0</v>
      </c>
    </row>
    <row r="1360" spans="1:5" x14ac:dyDescent="0.3">
      <c r="A1360" t="s">
        <v>1378</v>
      </c>
      <c r="B1360" t="s">
        <v>9</v>
      </c>
      <c r="C1360" s="3" t="s">
        <v>7</v>
      </c>
      <c r="D1360" s="45">
        <v>44622</v>
      </c>
      <c r="E1360" s="46">
        <v>0</v>
      </c>
    </row>
    <row r="1361" spans="1:5" x14ac:dyDescent="0.3">
      <c r="A1361" t="s">
        <v>1379</v>
      </c>
      <c r="B1361" t="s">
        <v>50</v>
      </c>
      <c r="C1361" s="3" t="s">
        <v>11</v>
      </c>
      <c r="D1361" s="45">
        <v>44641</v>
      </c>
      <c r="E1361" s="46">
        <v>45496</v>
      </c>
    </row>
    <row r="1362" spans="1:5" x14ac:dyDescent="0.3">
      <c r="A1362" t="s">
        <v>1380</v>
      </c>
      <c r="B1362" t="s">
        <v>9</v>
      </c>
      <c r="C1362" s="3" t="s">
        <v>7</v>
      </c>
      <c r="D1362" s="45">
        <v>44623</v>
      </c>
      <c r="E1362" s="46">
        <v>45107</v>
      </c>
    </row>
    <row r="1363" spans="1:5" x14ac:dyDescent="0.3">
      <c r="A1363" t="s">
        <v>1381</v>
      </c>
      <c r="B1363" t="s">
        <v>24</v>
      </c>
      <c r="C1363" s="3" t="s">
        <v>7</v>
      </c>
      <c r="D1363" s="45">
        <v>44634</v>
      </c>
      <c r="E1363" s="46">
        <v>45854</v>
      </c>
    </row>
    <row r="1364" spans="1:5" x14ac:dyDescent="0.3">
      <c r="A1364" t="s">
        <v>1382</v>
      </c>
      <c r="B1364" t="s">
        <v>50</v>
      </c>
      <c r="C1364" s="3" t="s">
        <v>7</v>
      </c>
      <c r="D1364" s="45">
        <v>44621</v>
      </c>
      <c r="E1364" s="46">
        <v>44996</v>
      </c>
    </row>
    <row r="1365" spans="1:5" x14ac:dyDescent="0.3">
      <c r="A1365" t="s">
        <v>1383</v>
      </c>
      <c r="B1365" t="s">
        <v>9</v>
      </c>
      <c r="C1365" s="3" t="s">
        <v>7</v>
      </c>
      <c r="D1365" s="45">
        <v>44634</v>
      </c>
      <c r="E1365" s="46">
        <v>0</v>
      </c>
    </row>
    <row r="1366" spans="1:5" x14ac:dyDescent="0.3">
      <c r="A1366" t="s">
        <v>1384</v>
      </c>
      <c r="B1366" t="s">
        <v>24</v>
      </c>
      <c r="C1366" s="3" t="s">
        <v>11</v>
      </c>
      <c r="D1366" s="45">
        <v>44634</v>
      </c>
      <c r="E1366" s="46">
        <v>0</v>
      </c>
    </row>
    <row r="1367" spans="1:5" x14ac:dyDescent="0.3">
      <c r="A1367" t="s">
        <v>1385</v>
      </c>
      <c r="B1367" t="s">
        <v>22</v>
      </c>
      <c r="C1367" s="3" t="s">
        <v>7</v>
      </c>
      <c r="D1367" s="45">
        <v>44621</v>
      </c>
      <c r="E1367" s="46">
        <v>0</v>
      </c>
    </row>
    <row r="1368" spans="1:5" x14ac:dyDescent="0.3">
      <c r="A1368" t="s">
        <v>1386</v>
      </c>
      <c r="B1368" t="s">
        <v>9</v>
      </c>
      <c r="C1368" s="3" t="s">
        <v>11</v>
      </c>
      <c r="D1368" s="45">
        <v>44627</v>
      </c>
      <c r="E1368" s="46">
        <v>45478</v>
      </c>
    </row>
    <row r="1369" spans="1:5" x14ac:dyDescent="0.3">
      <c r="A1369" t="s">
        <v>1387</v>
      </c>
      <c r="B1369" t="s">
        <v>9</v>
      </c>
      <c r="C1369" s="3" t="s">
        <v>11</v>
      </c>
      <c r="D1369" s="45">
        <v>44627</v>
      </c>
      <c r="E1369" s="46">
        <v>44955</v>
      </c>
    </row>
    <row r="1370" spans="1:5" x14ac:dyDescent="0.3">
      <c r="A1370" t="s">
        <v>1388</v>
      </c>
      <c r="B1370" t="s">
        <v>9</v>
      </c>
      <c r="C1370" s="3" t="s">
        <v>11</v>
      </c>
      <c r="D1370" s="45">
        <v>44627</v>
      </c>
      <c r="E1370" s="46">
        <v>45368</v>
      </c>
    </row>
    <row r="1371" spans="1:5" x14ac:dyDescent="0.3">
      <c r="A1371" t="s">
        <v>1389</v>
      </c>
      <c r="B1371" t="s">
        <v>9</v>
      </c>
      <c r="C1371" s="3" t="s">
        <v>11</v>
      </c>
      <c r="D1371" s="45">
        <v>44645</v>
      </c>
      <c r="E1371" s="46">
        <v>0</v>
      </c>
    </row>
    <row r="1372" spans="1:5" x14ac:dyDescent="0.3">
      <c r="A1372" t="s">
        <v>1390</v>
      </c>
      <c r="B1372" t="s">
        <v>37</v>
      </c>
      <c r="C1372" s="3" t="s">
        <v>11</v>
      </c>
      <c r="D1372" s="45">
        <v>44641</v>
      </c>
      <c r="E1372" s="46">
        <v>0</v>
      </c>
    </row>
    <row r="1373" spans="1:5" x14ac:dyDescent="0.3">
      <c r="A1373" t="s">
        <v>1391</v>
      </c>
      <c r="B1373" t="s">
        <v>22</v>
      </c>
      <c r="C1373" s="3" t="s">
        <v>7</v>
      </c>
      <c r="D1373" s="45">
        <v>44627</v>
      </c>
      <c r="E1373" s="46">
        <v>0</v>
      </c>
    </row>
    <row r="1374" spans="1:5" x14ac:dyDescent="0.3">
      <c r="A1374" t="s">
        <v>1392</v>
      </c>
      <c r="B1374" t="s">
        <v>24</v>
      </c>
      <c r="C1374" s="3" t="s">
        <v>7</v>
      </c>
      <c r="D1374" s="45">
        <v>44627</v>
      </c>
      <c r="E1374" s="46">
        <v>0</v>
      </c>
    </row>
    <row r="1375" spans="1:5" x14ac:dyDescent="0.3">
      <c r="A1375" t="s">
        <v>1393</v>
      </c>
      <c r="B1375" t="s">
        <v>37</v>
      </c>
      <c r="C1375" s="3" t="s">
        <v>7</v>
      </c>
      <c r="D1375" s="45">
        <v>44634</v>
      </c>
      <c r="E1375" s="46">
        <v>44876</v>
      </c>
    </row>
    <row r="1376" spans="1:5" x14ac:dyDescent="0.3">
      <c r="A1376" t="s">
        <v>1394</v>
      </c>
      <c r="B1376" t="s">
        <v>24</v>
      </c>
      <c r="C1376" s="3" t="s">
        <v>7</v>
      </c>
      <c r="D1376" s="45">
        <v>44648</v>
      </c>
      <c r="E1376" s="46">
        <v>0</v>
      </c>
    </row>
    <row r="1377" spans="1:5" x14ac:dyDescent="0.3">
      <c r="A1377" t="s">
        <v>1395</v>
      </c>
      <c r="B1377" t="s">
        <v>22</v>
      </c>
      <c r="C1377" s="3" t="s">
        <v>11</v>
      </c>
      <c r="D1377" s="45">
        <v>44637</v>
      </c>
      <c r="E1377" s="46">
        <v>0</v>
      </c>
    </row>
    <row r="1378" spans="1:5" x14ac:dyDescent="0.3">
      <c r="A1378" t="s">
        <v>1396</v>
      </c>
      <c r="B1378" t="s">
        <v>33</v>
      </c>
      <c r="C1378" s="3" t="s">
        <v>7</v>
      </c>
      <c r="D1378" s="45">
        <v>44623</v>
      </c>
      <c r="E1378" s="46">
        <v>0</v>
      </c>
    </row>
    <row r="1379" spans="1:5" x14ac:dyDescent="0.3">
      <c r="A1379" t="s">
        <v>1397</v>
      </c>
      <c r="B1379" t="s">
        <v>18</v>
      </c>
      <c r="C1379" s="3" t="s">
        <v>7</v>
      </c>
      <c r="D1379" s="45">
        <v>44643</v>
      </c>
      <c r="E1379" s="46">
        <v>0</v>
      </c>
    </row>
    <row r="1380" spans="1:5" x14ac:dyDescent="0.3">
      <c r="A1380" t="s">
        <v>1398</v>
      </c>
      <c r="B1380" t="s">
        <v>50</v>
      </c>
      <c r="C1380" s="3" t="s">
        <v>7</v>
      </c>
      <c r="D1380" s="45">
        <v>44622</v>
      </c>
      <c r="E1380" s="46">
        <v>0</v>
      </c>
    </row>
    <row r="1381" spans="1:5" x14ac:dyDescent="0.3">
      <c r="A1381" t="s">
        <v>1399</v>
      </c>
      <c r="B1381" t="s">
        <v>50</v>
      </c>
      <c r="C1381" s="3" t="s">
        <v>11</v>
      </c>
      <c r="D1381" s="45">
        <v>44636</v>
      </c>
      <c r="E1381" s="46">
        <v>0</v>
      </c>
    </row>
    <row r="1382" spans="1:5" x14ac:dyDescent="0.3">
      <c r="A1382" t="s">
        <v>1400</v>
      </c>
      <c r="B1382" t="s">
        <v>9</v>
      </c>
      <c r="C1382" s="3" t="s">
        <v>7</v>
      </c>
      <c r="D1382" s="45">
        <v>44634</v>
      </c>
      <c r="E1382" s="46">
        <v>0</v>
      </c>
    </row>
    <row r="1383" spans="1:5" x14ac:dyDescent="0.3">
      <c r="A1383" t="s">
        <v>1401</v>
      </c>
      <c r="B1383" t="s">
        <v>9</v>
      </c>
      <c r="C1383" s="3" t="s">
        <v>7</v>
      </c>
      <c r="D1383" s="45">
        <v>44634</v>
      </c>
      <c r="E1383" s="46">
        <v>0</v>
      </c>
    </row>
    <row r="1384" spans="1:5" x14ac:dyDescent="0.3">
      <c r="A1384" t="s">
        <v>1402</v>
      </c>
      <c r="B1384" t="s">
        <v>9</v>
      </c>
      <c r="C1384" s="3" t="s">
        <v>7</v>
      </c>
      <c r="D1384" s="45">
        <v>44637</v>
      </c>
      <c r="E1384" s="46">
        <v>45044</v>
      </c>
    </row>
    <row r="1385" spans="1:5" x14ac:dyDescent="0.3">
      <c r="A1385" t="s">
        <v>1403</v>
      </c>
      <c r="B1385" t="s">
        <v>24</v>
      </c>
      <c r="C1385" s="3" t="s">
        <v>7</v>
      </c>
      <c r="D1385" s="45">
        <v>44627</v>
      </c>
      <c r="E1385" s="46">
        <v>0</v>
      </c>
    </row>
    <row r="1386" spans="1:5" x14ac:dyDescent="0.3">
      <c r="A1386" t="s">
        <v>1404</v>
      </c>
      <c r="B1386" t="s">
        <v>9</v>
      </c>
      <c r="C1386" s="3" t="s">
        <v>7</v>
      </c>
      <c r="D1386" s="45">
        <v>44641</v>
      </c>
      <c r="E1386" s="46">
        <v>0</v>
      </c>
    </row>
    <row r="1387" spans="1:5" x14ac:dyDescent="0.3">
      <c r="A1387" t="s">
        <v>1405</v>
      </c>
      <c r="B1387" t="s">
        <v>33</v>
      </c>
      <c r="C1387" s="3" t="s">
        <v>11</v>
      </c>
      <c r="D1387" s="45">
        <v>44635</v>
      </c>
      <c r="E1387" s="46">
        <v>45684</v>
      </c>
    </row>
    <row r="1388" spans="1:5" x14ac:dyDescent="0.3">
      <c r="A1388" t="s">
        <v>1406</v>
      </c>
      <c r="B1388" t="s">
        <v>9</v>
      </c>
      <c r="C1388" s="3" t="s">
        <v>11</v>
      </c>
      <c r="D1388" s="45">
        <v>44641</v>
      </c>
      <c r="E1388" s="46">
        <v>0</v>
      </c>
    </row>
    <row r="1389" spans="1:5" x14ac:dyDescent="0.3">
      <c r="A1389" t="s">
        <v>1407</v>
      </c>
      <c r="B1389" t="s">
        <v>29</v>
      </c>
      <c r="C1389" s="3" t="s">
        <v>7</v>
      </c>
      <c r="D1389" s="45">
        <v>44662</v>
      </c>
      <c r="E1389" s="46">
        <v>45585</v>
      </c>
    </row>
    <row r="1390" spans="1:5" x14ac:dyDescent="0.3">
      <c r="A1390" t="s">
        <v>1408</v>
      </c>
      <c r="B1390" t="s">
        <v>9</v>
      </c>
      <c r="C1390" s="3" t="s">
        <v>7</v>
      </c>
      <c r="D1390" s="45">
        <v>44655</v>
      </c>
      <c r="E1390" s="46">
        <v>45107</v>
      </c>
    </row>
    <row r="1391" spans="1:5" x14ac:dyDescent="0.3">
      <c r="A1391" t="s">
        <v>1409</v>
      </c>
      <c r="B1391" t="s">
        <v>37</v>
      </c>
      <c r="C1391" s="3" t="s">
        <v>7</v>
      </c>
      <c r="D1391" s="45">
        <v>44676</v>
      </c>
      <c r="E1391" s="46">
        <v>0</v>
      </c>
    </row>
    <row r="1392" spans="1:5" x14ac:dyDescent="0.3">
      <c r="A1392" t="s">
        <v>1410</v>
      </c>
      <c r="B1392" t="s">
        <v>9</v>
      </c>
      <c r="C1392" s="3" t="s">
        <v>7</v>
      </c>
      <c r="D1392" s="45">
        <v>44669</v>
      </c>
      <c r="E1392" s="46">
        <v>0</v>
      </c>
    </row>
    <row r="1393" spans="1:5" x14ac:dyDescent="0.3">
      <c r="A1393" t="s">
        <v>1411</v>
      </c>
      <c r="B1393" t="s">
        <v>9</v>
      </c>
      <c r="C1393" s="3" t="s">
        <v>7</v>
      </c>
      <c r="D1393" s="45">
        <v>44669</v>
      </c>
      <c r="E1393" s="46">
        <v>0</v>
      </c>
    </row>
    <row r="1394" spans="1:5" x14ac:dyDescent="0.3">
      <c r="A1394" t="s">
        <v>1412</v>
      </c>
      <c r="B1394" t="s">
        <v>24</v>
      </c>
      <c r="C1394" s="3" t="s">
        <v>11</v>
      </c>
      <c r="D1394" s="45">
        <v>44670</v>
      </c>
      <c r="E1394" s="46">
        <v>45981</v>
      </c>
    </row>
    <row r="1395" spans="1:5" x14ac:dyDescent="0.3">
      <c r="A1395" t="s">
        <v>1413</v>
      </c>
      <c r="B1395" t="s">
        <v>37</v>
      </c>
      <c r="C1395" s="3" t="s">
        <v>7</v>
      </c>
      <c r="D1395" s="45">
        <v>44655</v>
      </c>
      <c r="E1395" s="46">
        <v>0</v>
      </c>
    </row>
    <row r="1396" spans="1:5" x14ac:dyDescent="0.3">
      <c r="A1396" t="s">
        <v>1414</v>
      </c>
      <c r="B1396" t="s">
        <v>27</v>
      </c>
      <c r="C1396" s="3" t="s">
        <v>11</v>
      </c>
      <c r="D1396" s="45">
        <v>44676</v>
      </c>
      <c r="E1396" s="46">
        <v>0</v>
      </c>
    </row>
    <row r="1397" spans="1:5" x14ac:dyDescent="0.3">
      <c r="A1397" t="s">
        <v>1415</v>
      </c>
      <c r="B1397" t="s">
        <v>9</v>
      </c>
      <c r="C1397" s="3" t="s">
        <v>7</v>
      </c>
      <c r="D1397" s="45">
        <v>44669</v>
      </c>
      <c r="E1397" s="46">
        <v>45107</v>
      </c>
    </row>
    <row r="1398" spans="1:5" x14ac:dyDescent="0.3">
      <c r="A1398" t="s">
        <v>1416</v>
      </c>
      <c r="B1398" t="s">
        <v>22</v>
      </c>
      <c r="C1398" s="3" t="s">
        <v>11</v>
      </c>
      <c r="D1398" s="45">
        <v>44669</v>
      </c>
      <c r="E1398" s="46">
        <v>44943</v>
      </c>
    </row>
    <row r="1399" spans="1:5" x14ac:dyDescent="0.3">
      <c r="A1399" t="s">
        <v>1417</v>
      </c>
      <c r="B1399" t="s">
        <v>33</v>
      </c>
      <c r="C1399" s="3" t="s">
        <v>7</v>
      </c>
      <c r="D1399" s="45">
        <v>44655</v>
      </c>
      <c r="E1399" s="46">
        <v>45023</v>
      </c>
    </row>
    <row r="1400" spans="1:5" x14ac:dyDescent="0.3">
      <c r="A1400" t="s">
        <v>1418</v>
      </c>
      <c r="B1400" t="s">
        <v>9</v>
      </c>
      <c r="C1400" s="3" t="s">
        <v>7</v>
      </c>
      <c r="D1400" s="45">
        <v>44676</v>
      </c>
      <c r="E1400" s="46">
        <v>44862</v>
      </c>
    </row>
    <row r="1401" spans="1:5" x14ac:dyDescent="0.3">
      <c r="A1401" t="s">
        <v>1419</v>
      </c>
      <c r="B1401" t="s">
        <v>9</v>
      </c>
      <c r="C1401" s="3" t="s">
        <v>7</v>
      </c>
      <c r="D1401" s="45">
        <v>44655</v>
      </c>
      <c r="E1401" s="46">
        <v>0</v>
      </c>
    </row>
    <row r="1402" spans="1:5" x14ac:dyDescent="0.3">
      <c r="A1402" t="s">
        <v>1420</v>
      </c>
      <c r="B1402" t="s">
        <v>9</v>
      </c>
      <c r="C1402" s="3" t="s">
        <v>7</v>
      </c>
      <c r="D1402" s="45">
        <v>44655</v>
      </c>
      <c r="E1402" s="46">
        <v>45254</v>
      </c>
    </row>
    <row r="1403" spans="1:5" x14ac:dyDescent="0.3">
      <c r="A1403" t="s">
        <v>1421</v>
      </c>
      <c r="B1403" t="s">
        <v>9</v>
      </c>
      <c r="C1403" s="3" t="s">
        <v>7</v>
      </c>
      <c r="D1403" s="45">
        <v>44652</v>
      </c>
      <c r="E1403" s="46">
        <v>45238</v>
      </c>
    </row>
    <row r="1404" spans="1:5" x14ac:dyDescent="0.3">
      <c r="A1404" t="s">
        <v>1422</v>
      </c>
      <c r="B1404" t="s">
        <v>9</v>
      </c>
      <c r="C1404" s="3" t="s">
        <v>7</v>
      </c>
      <c r="D1404" s="45">
        <v>44652</v>
      </c>
      <c r="E1404" s="46">
        <v>0</v>
      </c>
    </row>
    <row r="1405" spans="1:5" x14ac:dyDescent="0.3">
      <c r="A1405" t="s">
        <v>1423</v>
      </c>
      <c r="B1405" t="s">
        <v>9</v>
      </c>
      <c r="C1405" s="3" t="s">
        <v>11</v>
      </c>
      <c r="D1405" s="45">
        <v>44652</v>
      </c>
      <c r="E1405" s="46">
        <v>0</v>
      </c>
    </row>
    <row r="1406" spans="1:5" x14ac:dyDescent="0.3">
      <c r="A1406" t="s">
        <v>1424</v>
      </c>
      <c r="B1406" t="s">
        <v>33</v>
      </c>
      <c r="C1406" s="3" t="s">
        <v>7</v>
      </c>
      <c r="D1406" s="45">
        <v>44662</v>
      </c>
      <c r="E1406" s="46">
        <v>45706</v>
      </c>
    </row>
    <row r="1407" spans="1:5" x14ac:dyDescent="0.3">
      <c r="A1407" t="s">
        <v>1425</v>
      </c>
      <c r="B1407" t="s">
        <v>9</v>
      </c>
      <c r="C1407" s="3" t="s">
        <v>7</v>
      </c>
      <c r="D1407" s="45">
        <v>44662</v>
      </c>
      <c r="E1407" s="46">
        <v>45065</v>
      </c>
    </row>
    <row r="1408" spans="1:5" x14ac:dyDescent="0.3">
      <c r="A1408" t="s">
        <v>1426</v>
      </c>
      <c r="B1408" t="s">
        <v>24</v>
      </c>
      <c r="C1408" s="3" t="s">
        <v>7</v>
      </c>
      <c r="D1408" s="45">
        <v>44664</v>
      </c>
      <c r="E1408" s="46">
        <v>45856</v>
      </c>
    </row>
    <row r="1409" spans="1:5" x14ac:dyDescent="0.3">
      <c r="A1409" t="s">
        <v>1427</v>
      </c>
      <c r="B1409" t="s">
        <v>37</v>
      </c>
      <c r="C1409" s="3" t="s">
        <v>7</v>
      </c>
      <c r="D1409" s="45">
        <v>44655</v>
      </c>
      <c r="E1409" s="46">
        <v>0</v>
      </c>
    </row>
    <row r="1410" spans="1:5" x14ac:dyDescent="0.3">
      <c r="A1410" t="s">
        <v>1428</v>
      </c>
      <c r="B1410" t="s">
        <v>29</v>
      </c>
      <c r="C1410" s="3" t="s">
        <v>7</v>
      </c>
      <c r="D1410" s="45">
        <v>44652</v>
      </c>
      <c r="E1410" s="46">
        <v>0</v>
      </c>
    </row>
    <row r="1411" spans="1:5" x14ac:dyDescent="0.3">
      <c r="A1411" t="s">
        <v>1429</v>
      </c>
      <c r="B1411" t="s">
        <v>27</v>
      </c>
      <c r="C1411" s="3" t="s">
        <v>11</v>
      </c>
      <c r="D1411" s="45">
        <v>44662</v>
      </c>
      <c r="E1411" s="46">
        <v>0</v>
      </c>
    </row>
    <row r="1412" spans="1:5" x14ac:dyDescent="0.3">
      <c r="A1412" t="s">
        <v>1430</v>
      </c>
      <c r="B1412" t="s">
        <v>37</v>
      </c>
      <c r="C1412" s="3" t="s">
        <v>11</v>
      </c>
      <c r="D1412" s="45">
        <v>44676</v>
      </c>
      <c r="E1412" s="46">
        <v>0</v>
      </c>
    </row>
    <row r="1413" spans="1:5" x14ac:dyDescent="0.3">
      <c r="A1413" t="s">
        <v>1431</v>
      </c>
      <c r="B1413" t="s">
        <v>24</v>
      </c>
      <c r="C1413" s="3" t="s">
        <v>7</v>
      </c>
      <c r="D1413" s="45">
        <v>44658</v>
      </c>
      <c r="E1413" s="46">
        <v>0</v>
      </c>
    </row>
    <row r="1414" spans="1:5" x14ac:dyDescent="0.3">
      <c r="A1414" t="s">
        <v>1432</v>
      </c>
      <c r="B1414" t="s">
        <v>37</v>
      </c>
      <c r="C1414" s="3" t="s">
        <v>7</v>
      </c>
      <c r="D1414" s="45">
        <v>44662</v>
      </c>
      <c r="E1414" s="46">
        <v>45282</v>
      </c>
    </row>
    <row r="1415" spans="1:5" x14ac:dyDescent="0.3">
      <c r="A1415" t="s">
        <v>1433</v>
      </c>
      <c r="B1415" t="s">
        <v>18</v>
      </c>
      <c r="C1415" s="3" t="s">
        <v>7</v>
      </c>
      <c r="D1415" s="45">
        <v>44671</v>
      </c>
      <c r="E1415" s="46">
        <v>45368</v>
      </c>
    </row>
    <row r="1416" spans="1:5" x14ac:dyDescent="0.3">
      <c r="A1416" t="s">
        <v>1434</v>
      </c>
      <c r="B1416" t="s">
        <v>58</v>
      </c>
      <c r="C1416" s="3" t="s">
        <v>11</v>
      </c>
      <c r="D1416" s="45">
        <v>44652</v>
      </c>
      <c r="E1416" s="46">
        <v>46019</v>
      </c>
    </row>
    <row r="1417" spans="1:5" x14ac:dyDescent="0.3">
      <c r="A1417" t="s">
        <v>1435</v>
      </c>
      <c r="B1417" t="s">
        <v>24</v>
      </c>
      <c r="C1417" s="3" t="s">
        <v>7</v>
      </c>
      <c r="D1417" s="45">
        <v>44662</v>
      </c>
      <c r="E1417" s="46">
        <v>44965</v>
      </c>
    </row>
    <row r="1418" spans="1:5" x14ac:dyDescent="0.3">
      <c r="A1418" t="s">
        <v>1436</v>
      </c>
      <c r="B1418" t="s">
        <v>37</v>
      </c>
      <c r="C1418" s="3" t="s">
        <v>11</v>
      </c>
      <c r="D1418" s="45">
        <v>44662</v>
      </c>
      <c r="E1418" s="46">
        <v>46019</v>
      </c>
    </row>
    <row r="1419" spans="1:5" x14ac:dyDescent="0.3">
      <c r="A1419" t="s">
        <v>1437</v>
      </c>
      <c r="B1419" t="s">
        <v>24</v>
      </c>
      <c r="C1419" s="3" t="s">
        <v>7</v>
      </c>
      <c r="D1419" s="45">
        <v>44662</v>
      </c>
      <c r="E1419" s="46">
        <v>0</v>
      </c>
    </row>
    <row r="1420" spans="1:5" x14ac:dyDescent="0.3">
      <c r="A1420" t="s">
        <v>1438</v>
      </c>
      <c r="B1420" t="s">
        <v>29</v>
      </c>
      <c r="C1420" s="3" t="s">
        <v>7</v>
      </c>
      <c r="D1420" s="45">
        <v>44662</v>
      </c>
      <c r="E1420" s="46">
        <v>44867</v>
      </c>
    </row>
    <row r="1421" spans="1:5" x14ac:dyDescent="0.3">
      <c r="A1421" t="s">
        <v>1439</v>
      </c>
      <c r="B1421" t="s">
        <v>33</v>
      </c>
      <c r="C1421" s="3" t="s">
        <v>11</v>
      </c>
      <c r="D1421" s="45">
        <v>44669</v>
      </c>
      <c r="E1421" s="46">
        <v>45326</v>
      </c>
    </row>
    <row r="1422" spans="1:5" x14ac:dyDescent="0.3">
      <c r="A1422" t="s">
        <v>1440</v>
      </c>
      <c r="B1422" t="s">
        <v>9</v>
      </c>
      <c r="C1422" s="3" t="s">
        <v>7</v>
      </c>
      <c r="D1422" s="45">
        <v>44678</v>
      </c>
      <c r="E1422" s="46">
        <v>45250</v>
      </c>
    </row>
    <row r="1423" spans="1:5" x14ac:dyDescent="0.3">
      <c r="A1423" t="s">
        <v>1441</v>
      </c>
      <c r="B1423" t="s">
        <v>37</v>
      </c>
      <c r="C1423" s="3" t="s">
        <v>11</v>
      </c>
      <c r="D1423" s="45">
        <v>44669</v>
      </c>
      <c r="E1423" s="46">
        <v>0</v>
      </c>
    </row>
    <row r="1424" spans="1:5" x14ac:dyDescent="0.3">
      <c r="A1424" t="s">
        <v>1442</v>
      </c>
      <c r="B1424" t="s">
        <v>33</v>
      </c>
      <c r="C1424" s="3" t="s">
        <v>7</v>
      </c>
      <c r="D1424" s="45">
        <v>44683</v>
      </c>
      <c r="E1424" s="46">
        <v>0</v>
      </c>
    </row>
    <row r="1425" spans="1:5" x14ac:dyDescent="0.3">
      <c r="A1425" t="s">
        <v>1443</v>
      </c>
      <c r="B1425" t="s">
        <v>9</v>
      </c>
      <c r="C1425" s="3" t="s">
        <v>7</v>
      </c>
      <c r="D1425" s="45">
        <v>44686</v>
      </c>
      <c r="E1425" s="46">
        <v>0</v>
      </c>
    </row>
    <row r="1426" spans="1:5" x14ac:dyDescent="0.3">
      <c r="A1426" t="s">
        <v>1444</v>
      </c>
      <c r="B1426" t="s">
        <v>58</v>
      </c>
      <c r="C1426" s="3" t="s">
        <v>7</v>
      </c>
      <c r="D1426" s="45">
        <v>44705</v>
      </c>
      <c r="E1426" s="46">
        <v>44897</v>
      </c>
    </row>
    <row r="1427" spans="1:5" x14ac:dyDescent="0.3">
      <c r="A1427" t="s">
        <v>1445</v>
      </c>
      <c r="B1427" t="s">
        <v>22</v>
      </c>
      <c r="C1427" s="3" t="s">
        <v>11</v>
      </c>
      <c r="D1427" s="45">
        <v>44707</v>
      </c>
      <c r="E1427" s="46">
        <v>45723</v>
      </c>
    </row>
    <row r="1428" spans="1:5" x14ac:dyDescent="0.3">
      <c r="A1428" t="s">
        <v>1446</v>
      </c>
      <c r="B1428" t="s">
        <v>9</v>
      </c>
      <c r="C1428" s="3" t="s">
        <v>7</v>
      </c>
      <c r="D1428" s="45">
        <v>44686</v>
      </c>
      <c r="E1428" s="46">
        <v>0</v>
      </c>
    </row>
    <row r="1429" spans="1:5" x14ac:dyDescent="0.3">
      <c r="A1429" t="s">
        <v>1447</v>
      </c>
      <c r="B1429" t="s">
        <v>9</v>
      </c>
      <c r="C1429" s="3" t="s">
        <v>7</v>
      </c>
      <c r="D1429" s="45">
        <v>44690</v>
      </c>
      <c r="E1429" s="46">
        <v>45413</v>
      </c>
    </row>
    <row r="1430" spans="1:5" x14ac:dyDescent="0.3">
      <c r="A1430" t="s">
        <v>1448</v>
      </c>
      <c r="B1430" t="s">
        <v>9</v>
      </c>
      <c r="C1430" s="3" t="s">
        <v>11</v>
      </c>
      <c r="D1430" s="45">
        <v>44697</v>
      </c>
      <c r="E1430" s="46">
        <v>0</v>
      </c>
    </row>
    <row r="1431" spans="1:5" x14ac:dyDescent="0.3">
      <c r="A1431" t="s">
        <v>1449</v>
      </c>
      <c r="B1431" t="s">
        <v>9</v>
      </c>
      <c r="C1431" s="3" t="s">
        <v>7</v>
      </c>
      <c r="D1431" s="45">
        <v>44694</v>
      </c>
      <c r="E1431" s="46">
        <v>44879</v>
      </c>
    </row>
    <row r="1432" spans="1:5" x14ac:dyDescent="0.3">
      <c r="A1432" t="s">
        <v>1450</v>
      </c>
      <c r="B1432" t="s">
        <v>9</v>
      </c>
      <c r="C1432" s="3" t="s">
        <v>7</v>
      </c>
      <c r="D1432" s="45">
        <v>44704</v>
      </c>
      <c r="E1432" s="46">
        <v>45454</v>
      </c>
    </row>
    <row r="1433" spans="1:5" x14ac:dyDescent="0.3">
      <c r="A1433" t="s">
        <v>1451</v>
      </c>
      <c r="B1433" t="s">
        <v>9</v>
      </c>
      <c r="C1433" s="3" t="s">
        <v>7</v>
      </c>
      <c r="D1433" s="45">
        <v>44699</v>
      </c>
      <c r="E1433" s="46">
        <v>0</v>
      </c>
    </row>
    <row r="1434" spans="1:5" x14ac:dyDescent="0.3">
      <c r="A1434" t="s">
        <v>1452</v>
      </c>
      <c r="B1434" t="s">
        <v>22</v>
      </c>
      <c r="C1434" s="3" t="s">
        <v>7</v>
      </c>
      <c r="D1434" s="45">
        <v>44697</v>
      </c>
      <c r="E1434" s="46">
        <v>45402</v>
      </c>
    </row>
    <row r="1435" spans="1:5" x14ac:dyDescent="0.3">
      <c r="A1435" t="s">
        <v>1453</v>
      </c>
      <c r="B1435" t="s">
        <v>33</v>
      </c>
      <c r="C1435" s="3" t="s">
        <v>7</v>
      </c>
      <c r="D1435" s="45">
        <v>44697</v>
      </c>
      <c r="E1435" s="46">
        <v>45401</v>
      </c>
    </row>
    <row r="1436" spans="1:5" x14ac:dyDescent="0.3">
      <c r="A1436" t="s">
        <v>1454</v>
      </c>
      <c r="B1436" t="s">
        <v>22</v>
      </c>
      <c r="C1436" s="3" t="s">
        <v>7</v>
      </c>
      <c r="D1436" s="45">
        <v>44690</v>
      </c>
      <c r="E1436" s="46">
        <v>0</v>
      </c>
    </row>
    <row r="1437" spans="1:5" x14ac:dyDescent="0.3">
      <c r="A1437" t="s">
        <v>1455</v>
      </c>
      <c r="B1437" t="s">
        <v>29</v>
      </c>
      <c r="C1437" s="3" t="s">
        <v>11</v>
      </c>
      <c r="D1437" s="45">
        <v>44690</v>
      </c>
      <c r="E1437" s="46">
        <v>46014</v>
      </c>
    </row>
    <row r="1438" spans="1:5" x14ac:dyDescent="0.3">
      <c r="A1438" t="s">
        <v>1456</v>
      </c>
      <c r="B1438" t="s">
        <v>37</v>
      </c>
      <c r="C1438" s="3" t="s">
        <v>7</v>
      </c>
      <c r="D1438" s="45">
        <v>44690</v>
      </c>
      <c r="E1438" s="46">
        <v>0</v>
      </c>
    </row>
    <row r="1439" spans="1:5" x14ac:dyDescent="0.3">
      <c r="A1439" t="s">
        <v>1457</v>
      </c>
      <c r="B1439" t="s">
        <v>24</v>
      </c>
      <c r="C1439" s="3" t="s">
        <v>7</v>
      </c>
      <c r="D1439" s="45">
        <v>44683</v>
      </c>
      <c r="E1439" s="46">
        <v>0</v>
      </c>
    </row>
    <row r="1440" spans="1:5" x14ac:dyDescent="0.3">
      <c r="A1440" t="s">
        <v>1458</v>
      </c>
      <c r="B1440" t="s">
        <v>22</v>
      </c>
      <c r="C1440" s="3" t="s">
        <v>11</v>
      </c>
      <c r="D1440" s="45">
        <v>44690</v>
      </c>
      <c r="E1440" s="46">
        <v>0</v>
      </c>
    </row>
    <row r="1441" spans="1:5" x14ac:dyDescent="0.3">
      <c r="A1441" t="s">
        <v>1459</v>
      </c>
      <c r="B1441" t="s">
        <v>33</v>
      </c>
      <c r="C1441" s="3" t="s">
        <v>11</v>
      </c>
      <c r="D1441" s="45">
        <v>44683</v>
      </c>
      <c r="E1441" s="46">
        <v>0</v>
      </c>
    </row>
    <row r="1442" spans="1:5" x14ac:dyDescent="0.3">
      <c r="A1442" t="s">
        <v>1460</v>
      </c>
      <c r="B1442" t="s">
        <v>92</v>
      </c>
      <c r="C1442" s="3" t="s">
        <v>7</v>
      </c>
      <c r="D1442" s="45">
        <v>44707</v>
      </c>
      <c r="E1442" s="46">
        <v>45344</v>
      </c>
    </row>
    <row r="1443" spans="1:5" x14ac:dyDescent="0.3">
      <c r="A1443" t="s">
        <v>1461</v>
      </c>
      <c r="B1443" t="s">
        <v>22</v>
      </c>
      <c r="C1443" s="3" t="s">
        <v>7</v>
      </c>
      <c r="D1443" s="45">
        <v>44690</v>
      </c>
      <c r="E1443" s="46">
        <v>0</v>
      </c>
    </row>
    <row r="1444" spans="1:5" x14ac:dyDescent="0.3">
      <c r="A1444" t="s">
        <v>1462</v>
      </c>
      <c r="B1444" t="s">
        <v>24</v>
      </c>
      <c r="C1444" s="3" t="s">
        <v>11</v>
      </c>
      <c r="D1444" s="45">
        <v>44697</v>
      </c>
      <c r="E1444" s="46">
        <v>0</v>
      </c>
    </row>
    <row r="1445" spans="1:5" x14ac:dyDescent="0.3">
      <c r="A1445" t="s">
        <v>1463</v>
      </c>
      <c r="B1445" t="s">
        <v>9</v>
      </c>
      <c r="C1445" s="3" t="s">
        <v>7</v>
      </c>
      <c r="D1445" s="45">
        <v>44704</v>
      </c>
      <c r="E1445" s="46">
        <v>45107</v>
      </c>
    </row>
    <row r="1446" spans="1:5" x14ac:dyDescent="0.3">
      <c r="A1446" t="s">
        <v>1464</v>
      </c>
      <c r="B1446" t="s">
        <v>29</v>
      </c>
      <c r="C1446" s="3" t="s">
        <v>7</v>
      </c>
      <c r="D1446" s="45">
        <v>44697</v>
      </c>
      <c r="E1446" s="46">
        <v>0</v>
      </c>
    </row>
    <row r="1447" spans="1:5" x14ac:dyDescent="0.3">
      <c r="A1447" t="s">
        <v>1465</v>
      </c>
      <c r="B1447" t="s">
        <v>37</v>
      </c>
      <c r="C1447" s="3" t="s">
        <v>11</v>
      </c>
      <c r="D1447" s="45">
        <v>44683</v>
      </c>
      <c r="E1447" s="46">
        <v>0</v>
      </c>
    </row>
    <row r="1448" spans="1:5" x14ac:dyDescent="0.3">
      <c r="A1448" t="s">
        <v>1466</v>
      </c>
      <c r="B1448" t="s">
        <v>9</v>
      </c>
      <c r="C1448" s="3" t="s">
        <v>7</v>
      </c>
      <c r="D1448" s="45">
        <v>44704</v>
      </c>
      <c r="E1448" s="46">
        <v>45107</v>
      </c>
    </row>
    <row r="1449" spans="1:5" x14ac:dyDescent="0.3">
      <c r="A1449" t="s">
        <v>1467</v>
      </c>
      <c r="B1449" t="s">
        <v>33</v>
      </c>
      <c r="C1449" s="3" t="s">
        <v>7</v>
      </c>
      <c r="D1449" s="45">
        <v>44692</v>
      </c>
      <c r="E1449" s="46">
        <v>45464</v>
      </c>
    </row>
    <row r="1450" spans="1:5" x14ac:dyDescent="0.3">
      <c r="A1450" t="s">
        <v>1468</v>
      </c>
      <c r="B1450" t="s">
        <v>33</v>
      </c>
      <c r="C1450" s="3" t="s">
        <v>11</v>
      </c>
      <c r="D1450" s="45">
        <v>44685</v>
      </c>
      <c r="E1450" s="46">
        <v>45133</v>
      </c>
    </row>
    <row r="1451" spans="1:5" x14ac:dyDescent="0.3">
      <c r="A1451" t="s">
        <v>1469</v>
      </c>
      <c r="B1451" t="s">
        <v>33</v>
      </c>
      <c r="C1451" s="3" t="s">
        <v>7</v>
      </c>
      <c r="D1451" s="45">
        <v>44690</v>
      </c>
      <c r="E1451" s="46">
        <v>0</v>
      </c>
    </row>
    <row r="1452" spans="1:5" x14ac:dyDescent="0.3">
      <c r="A1452" t="s">
        <v>1470</v>
      </c>
      <c r="B1452" t="s">
        <v>9</v>
      </c>
      <c r="C1452" s="3" t="s">
        <v>7</v>
      </c>
      <c r="D1452" s="45">
        <v>44704</v>
      </c>
      <c r="E1452" s="46">
        <v>45463</v>
      </c>
    </row>
    <row r="1453" spans="1:5" x14ac:dyDescent="0.3">
      <c r="A1453" t="s">
        <v>1471</v>
      </c>
      <c r="B1453" t="s">
        <v>33</v>
      </c>
      <c r="C1453" s="3" t="s">
        <v>7</v>
      </c>
      <c r="D1453" s="45">
        <v>44683</v>
      </c>
      <c r="E1453" s="46">
        <v>0</v>
      </c>
    </row>
    <row r="1454" spans="1:5" x14ac:dyDescent="0.3">
      <c r="A1454" t="s">
        <v>1472</v>
      </c>
      <c r="B1454" t="s">
        <v>24</v>
      </c>
      <c r="C1454" s="3" t="s">
        <v>11</v>
      </c>
      <c r="D1454" s="45">
        <v>44697</v>
      </c>
      <c r="E1454" s="46">
        <v>45107</v>
      </c>
    </row>
    <row r="1455" spans="1:5" x14ac:dyDescent="0.3">
      <c r="A1455" t="s">
        <v>1473</v>
      </c>
      <c r="B1455" t="s">
        <v>9</v>
      </c>
      <c r="C1455" s="3" t="s">
        <v>7</v>
      </c>
      <c r="D1455" s="45">
        <v>44704</v>
      </c>
      <c r="E1455" s="46">
        <v>0</v>
      </c>
    </row>
    <row r="1456" spans="1:5" x14ac:dyDescent="0.3">
      <c r="A1456" t="s">
        <v>1474</v>
      </c>
      <c r="B1456" t="s">
        <v>29</v>
      </c>
      <c r="C1456" s="3" t="s">
        <v>7</v>
      </c>
      <c r="D1456" s="45">
        <v>44683</v>
      </c>
      <c r="E1456" s="46">
        <v>0</v>
      </c>
    </row>
    <row r="1457" spans="1:5" x14ac:dyDescent="0.3">
      <c r="A1457" t="s">
        <v>1475</v>
      </c>
      <c r="B1457" t="s">
        <v>9</v>
      </c>
      <c r="C1457" s="3" t="s">
        <v>11</v>
      </c>
      <c r="D1457" s="45">
        <v>44685</v>
      </c>
      <c r="E1457" s="46">
        <v>45379</v>
      </c>
    </row>
    <row r="1458" spans="1:5" x14ac:dyDescent="0.3">
      <c r="A1458" t="s">
        <v>1476</v>
      </c>
      <c r="B1458" t="s">
        <v>50</v>
      </c>
      <c r="C1458" s="3" t="s">
        <v>11</v>
      </c>
      <c r="D1458" s="45">
        <v>44697</v>
      </c>
      <c r="E1458" s="46">
        <v>0</v>
      </c>
    </row>
    <row r="1459" spans="1:5" x14ac:dyDescent="0.3">
      <c r="A1459" t="s">
        <v>1477</v>
      </c>
      <c r="B1459" t="s">
        <v>9</v>
      </c>
      <c r="C1459" s="3" t="s">
        <v>11</v>
      </c>
      <c r="D1459" s="45">
        <v>44683</v>
      </c>
      <c r="E1459" s="46">
        <v>0</v>
      </c>
    </row>
    <row r="1460" spans="1:5" x14ac:dyDescent="0.3">
      <c r="A1460" t="s">
        <v>1478</v>
      </c>
      <c r="B1460" t="s">
        <v>9</v>
      </c>
      <c r="C1460" s="3" t="s">
        <v>7</v>
      </c>
      <c r="D1460" s="45">
        <v>44690</v>
      </c>
      <c r="E1460" s="46">
        <v>45087</v>
      </c>
    </row>
    <row r="1461" spans="1:5" x14ac:dyDescent="0.3">
      <c r="A1461" t="s">
        <v>1479</v>
      </c>
      <c r="B1461" t="s">
        <v>33</v>
      </c>
      <c r="C1461" s="3" t="s">
        <v>7</v>
      </c>
      <c r="D1461" s="45">
        <v>44697</v>
      </c>
      <c r="E1461" s="46">
        <v>45107</v>
      </c>
    </row>
    <row r="1462" spans="1:5" x14ac:dyDescent="0.3">
      <c r="A1462" t="s">
        <v>1480</v>
      </c>
      <c r="B1462" t="s">
        <v>9</v>
      </c>
      <c r="C1462" s="3" t="s">
        <v>7</v>
      </c>
      <c r="D1462" s="45">
        <v>44697</v>
      </c>
      <c r="E1462" s="46">
        <v>45775</v>
      </c>
    </row>
    <row r="1463" spans="1:5" x14ac:dyDescent="0.3">
      <c r="A1463" t="s">
        <v>1481</v>
      </c>
      <c r="B1463" t="s">
        <v>33</v>
      </c>
      <c r="C1463" s="3" t="s">
        <v>7</v>
      </c>
      <c r="D1463" s="45">
        <v>44683</v>
      </c>
      <c r="E1463" s="46">
        <v>45034</v>
      </c>
    </row>
    <row r="1464" spans="1:5" x14ac:dyDescent="0.3">
      <c r="A1464" t="s">
        <v>1482</v>
      </c>
      <c r="B1464" t="s">
        <v>58</v>
      </c>
      <c r="C1464" s="3" t="s">
        <v>7</v>
      </c>
      <c r="D1464" s="45">
        <v>44683</v>
      </c>
      <c r="E1464" s="46">
        <v>45188</v>
      </c>
    </row>
    <row r="1465" spans="1:5" x14ac:dyDescent="0.3">
      <c r="A1465" t="s">
        <v>1483</v>
      </c>
      <c r="B1465" t="s">
        <v>24</v>
      </c>
      <c r="C1465" s="3" t="s">
        <v>7</v>
      </c>
      <c r="D1465" s="45">
        <v>44690</v>
      </c>
      <c r="E1465" s="46">
        <v>45958</v>
      </c>
    </row>
    <row r="1466" spans="1:5" x14ac:dyDescent="0.3">
      <c r="A1466" t="s">
        <v>1484</v>
      </c>
      <c r="B1466" t="s">
        <v>9</v>
      </c>
      <c r="C1466" s="3" t="s">
        <v>7</v>
      </c>
      <c r="D1466" s="45">
        <v>44704</v>
      </c>
      <c r="E1466" s="46">
        <v>0</v>
      </c>
    </row>
    <row r="1467" spans="1:5" x14ac:dyDescent="0.3">
      <c r="A1467" t="s">
        <v>1485</v>
      </c>
      <c r="B1467" t="s">
        <v>9</v>
      </c>
      <c r="C1467" s="3" t="s">
        <v>7</v>
      </c>
      <c r="D1467" s="45">
        <v>44704</v>
      </c>
      <c r="E1467" s="46">
        <v>0</v>
      </c>
    </row>
    <row r="1468" spans="1:5" x14ac:dyDescent="0.3">
      <c r="A1468" t="s">
        <v>1486</v>
      </c>
      <c r="B1468" t="s">
        <v>24</v>
      </c>
      <c r="C1468" s="3" t="s">
        <v>7</v>
      </c>
      <c r="D1468" s="45">
        <v>44683</v>
      </c>
      <c r="E1468" s="46">
        <v>0</v>
      </c>
    </row>
    <row r="1469" spans="1:5" x14ac:dyDescent="0.3">
      <c r="A1469" t="s">
        <v>1487</v>
      </c>
      <c r="B1469" t="s">
        <v>22</v>
      </c>
      <c r="C1469" s="3" t="s">
        <v>7</v>
      </c>
      <c r="D1469" s="45">
        <v>44707</v>
      </c>
      <c r="E1469" s="46">
        <v>44966</v>
      </c>
    </row>
    <row r="1470" spans="1:5" x14ac:dyDescent="0.3">
      <c r="A1470" t="s">
        <v>1488</v>
      </c>
      <c r="B1470" t="s">
        <v>50</v>
      </c>
      <c r="C1470" s="3" t="s">
        <v>11</v>
      </c>
      <c r="D1470" s="45">
        <v>44683</v>
      </c>
      <c r="E1470" s="46">
        <v>45107</v>
      </c>
    </row>
    <row r="1471" spans="1:5" x14ac:dyDescent="0.3">
      <c r="A1471" t="s">
        <v>1489</v>
      </c>
      <c r="B1471" t="s">
        <v>33</v>
      </c>
      <c r="C1471" s="3" t="s">
        <v>11</v>
      </c>
      <c r="D1471" s="45">
        <v>44683</v>
      </c>
      <c r="E1471" s="46">
        <v>45824</v>
      </c>
    </row>
    <row r="1472" spans="1:5" x14ac:dyDescent="0.3">
      <c r="A1472" t="s">
        <v>1490</v>
      </c>
      <c r="B1472" t="s">
        <v>58</v>
      </c>
      <c r="C1472" s="3" t="s">
        <v>7</v>
      </c>
      <c r="D1472" s="45">
        <v>44686</v>
      </c>
      <c r="E1472" s="46">
        <v>44999</v>
      </c>
    </row>
    <row r="1473" spans="1:5" x14ac:dyDescent="0.3">
      <c r="A1473" t="s">
        <v>1491</v>
      </c>
      <c r="B1473" t="s">
        <v>58</v>
      </c>
      <c r="C1473" s="3" t="s">
        <v>7</v>
      </c>
      <c r="D1473" s="45">
        <v>44697</v>
      </c>
      <c r="E1473" s="46">
        <v>45107</v>
      </c>
    </row>
    <row r="1474" spans="1:5" x14ac:dyDescent="0.3">
      <c r="A1474" t="s">
        <v>1492</v>
      </c>
      <c r="B1474" t="s">
        <v>22</v>
      </c>
      <c r="C1474" s="3" t="s">
        <v>7</v>
      </c>
      <c r="D1474" s="45">
        <v>44739</v>
      </c>
      <c r="E1474" s="46">
        <v>45247</v>
      </c>
    </row>
    <row r="1475" spans="1:5" x14ac:dyDescent="0.3">
      <c r="A1475" t="s">
        <v>1493</v>
      </c>
      <c r="B1475" t="s">
        <v>33</v>
      </c>
      <c r="C1475" s="3" t="s">
        <v>7</v>
      </c>
      <c r="D1475" s="45">
        <v>44732</v>
      </c>
      <c r="E1475" s="46">
        <v>45079</v>
      </c>
    </row>
    <row r="1476" spans="1:5" x14ac:dyDescent="0.3">
      <c r="A1476" t="s">
        <v>1494</v>
      </c>
      <c r="B1476" t="s">
        <v>29</v>
      </c>
      <c r="C1476" s="3" t="s">
        <v>7</v>
      </c>
      <c r="D1476" s="45">
        <v>44732</v>
      </c>
      <c r="E1476" s="46">
        <v>45541</v>
      </c>
    </row>
    <row r="1477" spans="1:5" x14ac:dyDescent="0.3">
      <c r="A1477" t="s">
        <v>1495</v>
      </c>
      <c r="B1477" t="s">
        <v>33</v>
      </c>
      <c r="C1477" s="3" t="s">
        <v>7</v>
      </c>
      <c r="D1477" s="45">
        <v>44718</v>
      </c>
      <c r="E1477" s="46">
        <v>45171</v>
      </c>
    </row>
    <row r="1478" spans="1:5" x14ac:dyDescent="0.3">
      <c r="A1478" t="s">
        <v>1496</v>
      </c>
      <c r="B1478" t="s">
        <v>9</v>
      </c>
      <c r="C1478" s="3" t="s">
        <v>11</v>
      </c>
      <c r="D1478" s="45">
        <v>44732</v>
      </c>
      <c r="E1478" s="46">
        <v>0</v>
      </c>
    </row>
    <row r="1479" spans="1:5" x14ac:dyDescent="0.3">
      <c r="A1479" t="s">
        <v>1497</v>
      </c>
      <c r="B1479" t="s">
        <v>9</v>
      </c>
      <c r="C1479" s="3" t="s">
        <v>7</v>
      </c>
      <c r="D1479" s="45">
        <v>44726</v>
      </c>
      <c r="E1479" s="46">
        <v>44989</v>
      </c>
    </row>
    <row r="1480" spans="1:5" x14ac:dyDescent="0.3">
      <c r="A1480" t="s">
        <v>1498</v>
      </c>
      <c r="B1480" t="s">
        <v>9</v>
      </c>
      <c r="C1480" s="3" t="s">
        <v>7</v>
      </c>
      <c r="D1480" s="45">
        <v>44725</v>
      </c>
      <c r="E1480" s="46">
        <v>44960</v>
      </c>
    </row>
    <row r="1481" spans="1:5" x14ac:dyDescent="0.3">
      <c r="A1481" t="s">
        <v>1499</v>
      </c>
      <c r="B1481" t="s">
        <v>22</v>
      </c>
      <c r="C1481" s="3" t="s">
        <v>7</v>
      </c>
      <c r="D1481" s="45">
        <v>44739</v>
      </c>
      <c r="E1481" s="46">
        <v>0</v>
      </c>
    </row>
    <row r="1482" spans="1:5" x14ac:dyDescent="0.3">
      <c r="A1482" t="s">
        <v>1500</v>
      </c>
      <c r="B1482" t="s">
        <v>9</v>
      </c>
      <c r="C1482" s="3" t="s">
        <v>7</v>
      </c>
      <c r="D1482" s="45">
        <v>44725</v>
      </c>
      <c r="E1482" s="46">
        <v>0</v>
      </c>
    </row>
    <row r="1483" spans="1:5" x14ac:dyDescent="0.3">
      <c r="A1483" t="s">
        <v>1501</v>
      </c>
      <c r="B1483" t="s">
        <v>9</v>
      </c>
      <c r="C1483" s="3" t="s">
        <v>7</v>
      </c>
      <c r="D1483" s="45">
        <v>44725</v>
      </c>
      <c r="E1483" s="46">
        <v>45334</v>
      </c>
    </row>
    <row r="1484" spans="1:5" x14ac:dyDescent="0.3">
      <c r="A1484" t="s">
        <v>1502</v>
      </c>
      <c r="B1484" t="s">
        <v>9</v>
      </c>
      <c r="C1484" s="3" t="s">
        <v>11</v>
      </c>
      <c r="D1484" s="45">
        <v>44718</v>
      </c>
      <c r="E1484" s="46">
        <v>46018</v>
      </c>
    </row>
    <row r="1485" spans="1:5" x14ac:dyDescent="0.3">
      <c r="A1485" t="s">
        <v>1503</v>
      </c>
      <c r="B1485" t="s">
        <v>9</v>
      </c>
      <c r="C1485" s="3" t="s">
        <v>7</v>
      </c>
      <c r="D1485" s="45">
        <v>44718</v>
      </c>
      <c r="E1485" s="46">
        <v>0</v>
      </c>
    </row>
    <row r="1486" spans="1:5" x14ac:dyDescent="0.3">
      <c r="A1486" t="s">
        <v>1504</v>
      </c>
      <c r="B1486" t="s">
        <v>9</v>
      </c>
      <c r="C1486" s="3" t="s">
        <v>7</v>
      </c>
      <c r="D1486" s="45">
        <v>44725</v>
      </c>
      <c r="E1486" s="46">
        <v>0</v>
      </c>
    </row>
    <row r="1487" spans="1:5" x14ac:dyDescent="0.3">
      <c r="A1487" t="s">
        <v>1505</v>
      </c>
      <c r="B1487" t="s">
        <v>29</v>
      </c>
      <c r="C1487" s="3" t="s">
        <v>7</v>
      </c>
      <c r="D1487" s="45">
        <v>44718</v>
      </c>
      <c r="E1487" s="46">
        <v>0</v>
      </c>
    </row>
    <row r="1488" spans="1:5" x14ac:dyDescent="0.3">
      <c r="A1488" t="s">
        <v>1506</v>
      </c>
      <c r="B1488" t="s">
        <v>9</v>
      </c>
      <c r="C1488" s="3" t="s">
        <v>11</v>
      </c>
      <c r="D1488" s="45">
        <v>44718</v>
      </c>
      <c r="E1488" s="46">
        <v>45480</v>
      </c>
    </row>
    <row r="1489" spans="1:5" x14ac:dyDescent="0.3">
      <c r="A1489" t="s">
        <v>1507</v>
      </c>
      <c r="B1489" t="s">
        <v>22</v>
      </c>
      <c r="C1489" s="3" t="s">
        <v>11</v>
      </c>
      <c r="D1489" s="45">
        <v>44718</v>
      </c>
      <c r="E1489" s="46">
        <v>0</v>
      </c>
    </row>
    <row r="1490" spans="1:5" x14ac:dyDescent="0.3">
      <c r="A1490" t="s">
        <v>1508</v>
      </c>
      <c r="B1490" t="s">
        <v>9</v>
      </c>
      <c r="C1490" s="3" t="s">
        <v>11</v>
      </c>
      <c r="D1490" s="45">
        <v>44718</v>
      </c>
      <c r="E1490" s="46">
        <v>0</v>
      </c>
    </row>
    <row r="1491" spans="1:5" x14ac:dyDescent="0.3">
      <c r="A1491" t="s">
        <v>1509</v>
      </c>
      <c r="B1491" t="s">
        <v>24</v>
      </c>
      <c r="C1491" s="3" t="s">
        <v>11</v>
      </c>
      <c r="D1491" s="45">
        <v>44732</v>
      </c>
      <c r="E1491" s="46">
        <v>0</v>
      </c>
    </row>
    <row r="1492" spans="1:5" x14ac:dyDescent="0.3">
      <c r="A1492" t="s">
        <v>1510</v>
      </c>
      <c r="B1492" t="s">
        <v>9</v>
      </c>
      <c r="C1492" s="3" t="s">
        <v>11</v>
      </c>
      <c r="D1492" s="45">
        <v>44718</v>
      </c>
      <c r="E1492" s="46">
        <v>44799</v>
      </c>
    </row>
    <row r="1493" spans="1:5" x14ac:dyDescent="0.3">
      <c r="A1493" t="s">
        <v>1511</v>
      </c>
      <c r="B1493" t="s">
        <v>24</v>
      </c>
      <c r="C1493" s="3" t="s">
        <v>7</v>
      </c>
      <c r="D1493" s="45">
        <v>44718</v>
      </c>
      <c r="E1493" s="46">
        <v>0</v>
      </c>
    </row>
    <row r="1494" spans="1:5" x14ac:dyDescent="0.3">
      <c r="A1494" t="s">
        <v>1512</v>
      </c>
      <c r="B1494" t="s">
        <v>9</v>
      </c>
      <c r="C1494" s="3" t="s">
        <v>11</v>
      </c>
      <c r="D1494" s="45">
        <v>44718</v>
      </c>
      <c r="E1494" s="46">
        <v>0</v>
      </c>
    </row>
    <row r="1495" spans="1:5" x14ac:dyDescent="0.3">
      <c r="A1495" t="s">
        <v>1513</v>
      </c>
      <c r="B1495" t="s">
        <v>9</v>
      </c>
      <c r="C1495" s="3" t="s">
        <v>7</v>
      </c>
      <c r="D1495" s="45">
        <v>44736</v>
      </c>
      <c r="E1495" s="46">
        <v>45233</v>
      </c>
    </row>
    <row r="1496" spans="1:5" x14ac:dyDescent="0.3">
      <c r="A1496" t="s">
        <v>1514</v>
      </c>
      <c r="B1496" t="s">
        <v>9</v>
      </c>
      <c r="C1496" s="3" t="s">
        <v>7</v>
      </c>
      <c r="D1496" s="45">
        <v>44747</v>
      </c>
      <c r="E1496" s="46">
        <v>0</v>
      </c>
    </row>
    <row r="1497" spans="1:5" x14ac:dyDescent="0.3">
      <c r="A1497" t="s">
        <v>1515</v>
      </c>
      <c r="B1497" t="s">
        <v>9</v>
      </c>
      <c r="C1497" s="3" t="s">
        <v>7</v>
      </c>
      <c r="D1497" s="45">
        <v>44761</v>
      </c>
      <c r="E1497" s="46">
        <v>0</v>
      </c>
    </row>
    <row r="1498" spans="1:5" x14ac:dyDescent="0.3">
      <c r="A1498" t="s">
        <v>1516</v>
      </c>
      <c r="B1498" t="s">
        <v>37</v>
      </c>
      <c r="C1498" s="3" t="s">
        <v>7</v>
      </c>
      <c r="D1498" s="45">
        <v>44775</v>
      </c>
      <c r="E1498" s="46">
        <v>45229</v>
      </c>
    </row>
    <row r="1499" spans="1:5" x14ac:dyDescent="0.3">
      <c r="A1499" t="s">
        <v>1517</v>
      </c>
      <c r="B1499" t="s">
        <v>22</v>
      </c>
      <c r="C1499" s="3" t="s">
        <v>7</v>
      </c>
      <c r="D1499" s="45">
        <v>44747</v>
      </c>
      <c r="E1499" s="46">
        <v>45396</v>
      </c>
    </row>
    <row r="1500" spans="1:5" x14ac:dyDescent="0.3">
      <c r="A1500" t="s">
        <v>1518</v>
      </c>
      <c r="B1500" t="s">
        <v>9</v>
      </c>
      <c r="C1500" s="3" t="s">
        <v>11</v>
      </c>
      <c r="D1500" s="45">
        <v>44761</v>
      </c>
      <c r="E1500" s="46">
        <v>44877</v>
      </c>
    </row>
    <row r="1501" spans="1:5" x14ac:dyDescent="0.3">
      <c r="A1501" t="s">
        <v>1519</v>
      </c>
      <c r="B1501" t="s">
        <v>9</v>
      </c>
      <c r="C1501" s="3" t="s">
        <v>11</v>
      </c>
      <c r="D1501" s="45">
        <v>44775</v>
      </c>
      <c r="E1501" s="46">
        <v>0</v>
      </c>
    </row>
    <row r="1502" spans="1:5" x14ac:dyDescent="0.3">
      <c r="A1502" t="s">
        <v>1520</v>
      </c>
      <c r="B1502" t="s">
        <v>37</v>
      </c>
      <c r="C1502" s="3" t="s">
        <v>7</v>
      </c>
      <c r="D1502" s="45">
        <v>44747</v>
      </c>
      <c r="E1502" s="46">
        <v>45107</v>
      </c>
    </row>
    <row r="1503" spans="1:5" x14ac:dyDescent="0.3">
      <c r="A1503" t="s">
        <v>1521</v>
      </c>
      <c r="B1503" t="s">
        <v>9</v>
      </c>
      <c r="C1503" s="3" t="s">
        <v>11</v>
      </c>
      <c r="D1503" s="45">
        <v>44761</v>
      </c>
      <c r="E1503" s="46">
        <v>45604</v>
      </c>
    </row>
    <row r="1504" spans="1:5" x14ac:dyDescent="0.3">
      <c r="A1504" t="s">
        <v>1522</v>
      </c>
      <c r="B1504" t="s">
        <v>22</v>
      </c>
      <c r="C1504" s="3" t="s">
        <v>7</v>
      </c>
      <c r="D1504" s="45">
        <v>44775</v>
      </c>
      <c r="E1504" s="46">
        <v>44998</v>
      </c>
    </row>
    <row r="1505" spans="1:5" x14ac:dyDescent="0.3">
      <c r="A1505" t="s">
        <v>1523</v>
      </c>
      <c r="B1505" t="s">
        <v>9</v>
      </c>
      <c r="C1505" s="3" t="s">
        <v>11</v>
      </c>
      <c r="D1505" s="45">
        <v>44747</v>
      </c>
      <c r="E1505" s="46">
        <v>0</v>
      </c>
    </row>
    <row r="1506" spans="1:5" x14ac:dyDescent="0.3">
      <c r="A1506" t="s">
        <v>1524</v>
      </c>
      <c r="B1506" t="s">
        <v>22</v>
      </c>
      <c r="C1506" s="3" t="s">
        <v>7</v>
      </c>
      <c r="D1506" s="45">
        <v>44761</v>
      </c>
      <c r="E1506" s="46">
        <v>0</v>
      </c>
    </row>
    <row r="1507" spans="1:5" x14ac:dyDescent="0.3">
      <c r="A1507" t="s">
        <v>1525</v>
      </c>
      <c r="B1507" t="s">
        <v>37</v>
      </c>
      <c r="C1507" s="3" t="s">
        <v>11</v>
      </c>
      <c r="D1507" s="45">
        <v>44775</v>
      </c>
      <c r="E1507" s="46">
        <v>44871</v>
      </c>
    </row>
    <row r="1508" spans="1:5" x14ac:dyDescent="0.3">
      <c r="A1508" t="s">
        <v>1526</v>
      </c>
      <c r="B1508" t="s">
        <v>22</v>
      </c>
      <c r="C1508" s="3" t="s">
        <v>7</v>
      </c>
      <c r="D1508" s="45">
        <v>44747</v>
      </c>
      <c r="E1508" s="46">
        <v>0</v>
      </c>
    </row>
    <row r="1509" spans="1:5" x14ac:dyDescent="0.3">
      <c r="A1509" t="s">
        <v>1527</v>
      </c>
      <c r="B1509" t="s">
        <v>9</v>
      </c>
      <c r="C1509" s="3" t="s">
        <v>11</v>
      </c>
      <c r="D1509" s="45">
        <v>44761</v>
      </c>
      <c r="E1509" s="46">
        <v>45999</v>
      </c>
    </row>
    <row r="1510" spans="1:5" x14ac:dyDescent="0.3">
      <c r="A1510" t="s">
        <v>1528</v>
      </c>
      <c r="B1510" t="s">
        <v>37</v>
      </c>
      <c r="C1510" s="3" t="s">
        <v>7</v>
      </c>
      <c r="D1510" s="45">
        <v>44775</v>
      </c>
      <c r="E1510" s="46">
        <v>0</v>
      </c>
    </row>
    <row r="1511" spans="1:5" x14ac:dyDescent="0.3">
      <c r="A1511" t="s">
        <v>1529</v>
      </c>
      <c r="B1511" t="s">
        <v>9</v>
      </c>
      <c r="C1511" s="3" t="s">
        <v>11</v>
      </c>
      <c r="D1511" s="45">
        <v>44747</v>
      </c>
      <c r="E1511" s="46">
        <v>45004</v>
      </c>
    </row>
    <row r="1512" spans="1:5" x14ac:dyDescent="0.3">
      <c r="A1512" t="s">
        <v>1530</v>
      </c>
      <c r="B1512" t="s">
        <v>9</v>
      </c>
      <c r="C1512" s="3" t="s">
        <v>11</v>
      </c>
      <c r="D1512" s="45">
        <v>44761</v>
      </c>
      <c r="E1512" s="46">
        <v>0</v>
      </c>
    </row>
    <row r="1513" spans="1:5" x14ac:dyDescent="0.3">
      <c r="A1513" t="s">
        <v>1531</v>
      </c>
      <c r="B1513" t="s">
        <v>9</v>
      </c>
      <c r="C1513" s="3" t="s">
        <v>7</v>
      </c>
      <c r="D1513" s="45">
        <v>44775</v>
      </c>
      <c r="E1513" s="46">
        <v>45704</v>
      </c>
    </row>
    <row r="1514" spans="1:5" x14ac:dyDescent="0.3">
      <c r="A1514" t="s">
        <v>1532</v>
      </c>
      <c r="B1514" t="s">
        <v>9</v>
      </c>
      <c r="C1514" s="3" t="s">
        <v>7</v>
      </c>
      <c r="D1514" s="45">
        <v>44747</v>
      </c>
      <c r="E1514" s="46">
        <v>0</v>
      </c>
    </row>
    <row r="1515" spans="1:5" x14ac:dyDescent="0.3">
      <c r="A1515" t="s">
        <v>1533</v>
      </c>
      <c r="B1515" t="s">
        <v>9</v>
      </c>
      <c r="C1515" s="3" t="s">
        <v>7</v>
      </c>
      <c r="D1515" s="45">
        <v>44761</v>
      </c>
      <c r="E1515" s="46">
        <v>0</v>
      </c>
    </row>
    <row r="1516" spans="1:5" x14ac:dyDescent="0.3">
      <c r="A1516" t="s">
        <v>1534</v>
      </c>
      <c r="B1516" t="s">
        <v>9</v>
      </c>
      <c r="C1516" s="3" t="s">
        <v>7</v>
      </c>
      <c r="D1516" s="45">
        <v>44775</v>
      </c>
      <c r="E1516" s="46">
        <v>0</v>
      </c>
    </row>
    <row r="1517" spans="1:5" x14ac:dyDescent="0.3">
      <c r="A1517" t="s">
        <v>1535</v>
      </c>
      <c r="B1517" t="s">
        <v>22</v>
      </c>
      <c r="C1517" s="3" t="s">
        <v>7</v>
      </c>
      <c r="D1517" s="45">
        <v>44747</v>
      </c>
      <c r="E1517" s="46">
        <v>45684</v>
      </c>
    </row>
    <row r="1518" spans="1:5" x14ac:dyDescent="0.3">
      <c r="A1518" t="s">
        <v>1536</v>
      </c>
      <c r="B1518" t="s">
        <v>37</v>
      </c>
      <c r="C1518" s="3" t="s">
        <v>11</v>
      </c>
      <c r="D1518" s="45">
        <v>44761</v>
      </c>
      <c r="E1518" s="46">
        <v>0</v>
      </c>
    </row>
    <row r="1519" spans="1:5" x14ac:dyDescent="0.3">
      <c r="A1519" t="s">
        <v>1537</v>
      </c>
      <c r="B1519" t="s">
        <v>29</v>
      </c>
      <c r="C1519" s="3" t="s">
        <v>7</v>
      </c>
      <c r="D1519" s="45">
        <v>44775</v>
      </c>
      <c r="E1519" s="46">
        <v>0</v>
      </c>
    </row>
    <row r="1520" spans="1:5" x14ac:dyDescent="0.3">
      <c r="A1520" t="s">
        <v>1538</v>
      </c>
      <c r="B1520" t="s">
        <v>9</v>
      </c>
      <c r="C1520" s="3" t="s">
        <v>7</v>
      </c>
      <c r="D1520" s="45">
        <v>44747</v>
      </c>
      <c r="E1520" s="46">
        <v>45851</v>
      </c>
    </row>
    <row r="1521" spans="1:5" x14ac:dyDescent="0.3">
      <c r="A1521" t="s">
        <v>1539</v>
      </c>
      <c r="B1521" t="s">
        <v>37</v>
      </c>
      <c r="C1521" s="3" t="s">
        <v>11</v>
      </c>
      <c r="D1521" s="45">
        <v>44761</v>
      </c>
      <c r="E1521" s="46">
        <v>0</v>
      </c>
    </row>
    <row r="1522" spans="1:5" x14ac:dyDescent="0.3">
      <c r="A1522" t="s">
        <v>1540</v>
      </c>
      <c r="B1522" t="s">
        <v>37</v>
      </c>
      <c r="C1522" s="3" t="s">
        <v>7</v>
      </c>
      <c r="D1522" s="45">
        <v>44775</v>
      </c>
      <c r="E1522" s="46">
        <v>45310</v>
      </c>
    </row>
    <row r="1523" spans="1:5" x14ac:dyDescent="0.3">
      <c r="A1523" t="s">
        <v>1541</v>
      </c>
      <c r="B1523" t="s">
        <v>33</v>
      </c>
      <c r="C1523" s="3" t="s">
        <v>11</v>
      </c>
      <c r="D1523" s="45">
        <v>44747</v>
      </c>
      <c r="E1523" s="46">
        <v>45985</v>
      </c>
    </row>
    <row r="1524" spans="1:5" x14ac:dyDescent="0.3">
      <c r="A1524" t="s">
        <v>1542</v>
      </c>
      <c r="B1524" t="s">
        <v>37</v>
      </c>
      <c r="C1524" s="3" t="s">
        <v>11</v>
      </c>
      <c r="D1524" s="45">
        <v>44761</v>
      </c>
      <c r="E1524" s="46">
        <v>45108</v>
      </c>
    </row>
    <row r="1525" spans="1:5" x14ac:dyDescent="0.3">
      <c r="A1525" t="s">
        <v>1543</v>
      </c>
      <c r="B1525" t="s">
        <v>9</v>
      </c>
      <c r="C1525" s="3" t="s">
        <v>11</v>
      </c>
      <c r="D1525" s="45">
        <v>44775</v>
      </c>
      <c r="E1525" s="46">
        <v>45107</v>
      </c>
    </row>
    <row r="1526" spans="1:5" x14ac:dyDescent="0.3">
      <c r="A1526" t="s">
        <v>1544</v>
      </c>
      <c r="B1526" t="s">
        <v>9</v>
      </c>
      <c r="C1526" s="3" t="s">
        <v>7</v>
      </c>
      <c r="D1526" s="45">
        <v>44747</v>
      </c>
      <c r="E1526" s="46">
        <v>45378</v>
      </c>
    </row>
    <row r="1527" spans="1:5" x14ac:dyDescent="0.3">
      <c r="A1527" t="s">
        <v>1545</v>
      </c>
      <c r="B1527" t="s">
        <v>29</v>
      </c>
      <c r="C1527" s="3" t="s">
        <v>7</v>
      </c>
      <c r="D1527" s="45">
        <v>44761</v>
      </c>
      <c r="E1527" s="46">
        <v>0</v>
      </c>
    </row>
    <row r="1528" spans="1:5" x14ac:dyDescent="0.3">
      <c r="A1528" t="s">
        <v>1546</v>
      </c>
      <c r="B1528" t="s">
        <v>9</v>
      </c>
      <c r="C1528" s="3" t="s">
        <v>7</v>
      </c>
      <c r="D1528" s="45">
        <v>44775</v>
      </c>
      <c r="E1528" s="46">
        <v>45392</v>
      </c>
    </row>
    <row r="1529" spans="1:5" x14ac:dyDescent="0.3">
      <c r="A1529" t="s">
        <v>1547</v>
      </c>
      <c r="B1529" t="s">
        <v>37</v>
      </c>
      <c r="C1529" s="3" t="s">
        <v>11</v>
      </c>
      <c r="D1529" s="45">
        <v>44747</v>
      </c>
      <c r="E1529" s="46">
        <v>0</v>
      </c>
    </row>
    <row r="1530" spans="1:5" x14ac:dyDescent="0.3">
      <c r="A1530" t="s">
        <v>1548</v>
      </c>
      <c r="B1530" t="s">
        <v>9</v>
      </c>
      <c r="C1530" s="3" t="s">
        <v>11</v>
      </c>
      <c r="D1530" s="45">
        <v>44761</v>
      </c>
      <c r="E1530" s="46">
        <v>0</v>
      </c>
    </row>
    <row r="1531" spans="1:5" x14ac:dyDescent="0.3">
      <c r="A1531" t="s">
        <v>1549</v>
      </c>
      <c r="B1531" t="s">
        <v>33</v>
      </c>
      <c r="C1531" s="3" t="s">
        <v>11</v>
      </c>
      <c r="D1531" s="45">
        <v>44775</v>
      </c>
      <c r="E1531" s="46">
        <v>44908</v>
      </c>
    </row>
    <row r="1532" spans="1:5" x14ac:dyDescent="0.3">
      <c r="A1532" t="s">
        <v>1550</v>
      </c>
      <c r="B1532" t="s">
        <v>29</v>
      </c>
      <c r="C1532" s="3" t="s">
        <v>7</v>
      </c>
      <c r="D1532" s="45">
        <v>44747</v>
      </c>
      <c r="E1532" s="46">
        <v>0</v>
      </c>
    </row>
    <row r="1533" spans="1:5" x14ac:dyDescent="0.3">
      <c r="A1533" t="s">
        <v>1551</v>
      </c>
      <c r="B1533" t="s">
        <v>9</v>
      </c>
      <c r="C1533" s="3" t="s">
        <v>7</v>
      </c>
      <c r="D1533" s="45">
        <v>44761</v>
      </c>
      <c r="E1533" s="46">
        <v>45009</v>
      </c>
    </row>
    <row r="1534" spans="1:5" x14ac:dyDescent="0.3">
      <c r="A1534" t="s">
        <v>1552</v>
      </c>
      <c r="B1534" t="s">
        <v>9</v>
      </c>
      <c r="C1534" s="3" t="s">
        <v>11</v>
      </c>
      <c r="D1534" s="45">
        <v>44775</v>
      </c>
      <c r="E1534" s="46">
        <v>45492</v>
      </c>
    </row>
    <row r="1535" spans="1:5" x14ac:dyDescent="0.3">
      <c r="A1535" t="s">
        <v>1553</v>
      </c>
      <c r="B1535" t="s">
        <v>9</v>
      </c>
      <c r="C1535" s="3" t="s">
        <v>11</v>
      </c>
      <c r="D1535" s="45">
        <v>44747</v>
      </c>
      <c r="E1535" s="46">
        <v>0</v>
      </c>
    </row>
    <row r="1536" spans="1:5" x14ac:dyDescent="0.3">
      <c r="A1536" t="s">
        <v>1554</v>
      </c>
      <c r="B1536" t="s">
        <v>9</v>
      </c>
      <c r="C1536" s="3" t="s">
        <v>7</v>
      </c>
      <c r="D1536" s="45">
        <v>44761</v>
      </c>
      <c r="E1536" s="46">
        <v>0</v>
      </c>
    </row>
    <row r="1537" spans="1:5" x14ac:dyDescent="0.3">
      <c r="A1537" t="s">
        <v>1555</v>
      </c>
      <c r="B1537" t="s">
        <v>37</v>
      </c>
      <c r="C1537" s="3" t="s">
        <v>7</v>
      </c>
      <c r="D1537" s="45">
        <v>44775</v>
      </c>
      <c r="E1537" s="46">
        <v>44821</v>
      </c>
    </row>
    <row r="1538" spans="1:5" x14ac:dyDescent="0.3">
      <c r="A1538" t="s">
        <v>1556</v>
      </c>
      <c r="B1538" t="s">
        <v>9</v>
      </c>
      <c r="C1538" s="3" t="s">
        <v>7</v>
      </c>
      <c r="D1538" s="45">
        <v>44747</v>
      </c>
      <c r="E1538" s="46">
        <v>0</v>
      </c>
    </row>
    <row r="1539" spans="1:5" x14ac:dyDescent="0.3">
      <c r="A1539" t="s">
        <v>1557</v>
      </c>
      <c r="B1539" t="s">
        <v>9</v>
      </c>
      <c r="C1539" s="3" t="s">
        <v>7</v>
      </c>
      <c r="D1539" s="45">
        <v>44761</v>
      </c>
      <c r="E1539" s="46">
        <v>44843</v>
      </c>
    </row>
    <row r="1540" spans="1:5" x14ac:dyDescent="0.3">
      <c r="A1540" t="s">
        <v>1558</v>
      </c>
      <c r="B1540" t="s">
        <v>9</v>
      </c>
      <c r="C1540" s="3" t="s">
        <v>11</v>
      </c>
      <c r="D1540" s="45">
        <v>44775</v>
      </c>
      <c r="E1540" s="46">
        <v>45632</v>
      </c>
    </row>
    <row r="1541" spans="1:5" x14ac:dyDescent="0.3">
      <c r="A1541" t="s">
        <v>1559</v>
      </c>
      <c r="B1541" t="s">
        <v>9</v>
      </c>
      <c r="C1541" s="3" t="s">
        <v>7</v>
      </c>
      <c r="D1541" s="45">
        <v>44747</v>
      </c>
      <c r="E1541" s="46">
        <v>0</v>
      </c>
    </row>
    <row r="1542" spans="1:5" x14ac:dyDescent="0.3">
      <c r="A1542" t="s">
        <v>1560</v>
      </c>
      <c r="B1542" t="s">
        <v>9</v>
      </c>
      <c r="C1542" s="3" t="s">
        <v>7</v>
      </c>
      <c r="D1542" s="45">
        <v>44761</v>
      </c>
      <c r="E1542" s="46">
        <v>45107</v>
      </c>
    </row>
    <row r="1543" spans="1:5" x14ac:dyDescent="0.3">
      <c r="A1543" t="s">
        <v>1561</v>
      </c>
      <c r="B1543" t="s">
        <v>9</v>
      </c>
      <c r="C1543" s="3" t="s">
        <v>11</v>
      </c>
      <c r="D1543" s="45">
        <v>44775</v>
      </c>
      <c r="E1543" s="46">
        <v>45068</v>
      </c>
    </row>
    <row r="1544" spans="1:5" x14ac:dyDescent="0.3">
      <c r="A1544" t="s">
        <v>1562</v>
      </c>
      <c r="B1544" t="s">
        <v>37</v>
      </c>
      <c r="C1544" s="3" t="s">
        <v>7</v>
      </c>
      <c r="D1544" s="45">
        <v>44747</v>
      </c>
      <c r="E1544" s="46">
        <v>44912</v>
      </c>
    </row>
    <row r="1545" spans="1:5" x14ac:dyDescent="0.3">
      <c r="A1545" t="s">
        <v>1563</v>
      </c>
      <c r="B1545" t="s">
        <v>9</v>
      </c>
      <c r="C1545" s="3" t="s">
        <v>11</v>
      </c>
      <c r="D1545" s="45">
        <v>44761</v>
      </c>
      <c r="E1545" s="46">
        <v>44982</v>
      </c>
    </row>
    <row r="1546" spans="1:5" x14ac:dyDescent="0.3">
      <c r="A1546" t="s">
        <v>1564</v>
      </c>
      <c r="B1546" t="s">
        <v>9</v>
      </c>
      <c r="C1546" s="3" t="s">
        <v>7</v>
      </c>
      <c r="D1546" s="45">
        <v>44775</v>
      </c>
      <c r="E1546" s="46">
        <v>44871</v>
      </c>
    </row>
    <row r="1547" spans="1:5" x14ac:dyDescent="0.3">
      <c r="A1547" t="s">
        <v>1565</v>
      </c>
      <c r="B1547" t="s">
        <v>37</v>
      </c>
      <c r="C1547" s="3" t="s">
        <v>11</v>
      </c>
      <c r="D1547" s="45">
        <v>44747</v>
      </c>
      <c r="E1547" s="46">
        <v>45176</v>
      </c>
    </row>
    <row r="1548" spans="1:5" x14ac:dyDescent="0.3">
      <c r="A1548" t="s">
        <v>1566</v>
      </c>
      <c r="B1548" t="s">
        <v>37</v>
      </c>
      <c r="C1548" s="3" t="s">
        <v>7</v>
      </c>
      <c r="D1548" s="45">
        <v>44761</v>
      </c>
      <c r="E1548" s="46">
        <v>0</v>
      </c>
    </row>
    <row r="1549" spans="1:5" x14ac:dyDescent="0.3">
      <c r="A1549" t="s">
        <v>1567</v>
      </c>
      <c r="B1549" t="s">
        <v>9</v>
      </c>
      <c r="C1549" s="3" t="s">
        <v>11</v>
      </c>
      <c r="D1549" s="45">
        <v>44775</v>
      </c>
      <c r="E1549" s="46">
        <v>45621</v>
      </c>
    </row>
    <row r="1550" spans="1:5" x14ac:dyDescent="0.3">
      <c r="A1550" t="s">
        <v>1568</v>
      </c>
      <c r="B1550" t="s">
        <v>9</v>
      </c>
      <c r="C1550" s="3" t="s">
        <v>7</v>
      </c>
      <c r="D1550" s="45">
        <v>44747</v>
      </c>
      <c r="E1550" s="46">
        <v>45133</v>
      </c>
    </row>
    <row r="1551" spans="1:5" x14ac:dyDescent="0.3">
      <c r="A1551" t="s">
        <v>1569</v>
      </c>
      <c r="B1551" t="s">
        <v>9</v>
      </c>
      <c r="C1551" s="3" t="s">
        <v>11</v>
      </c>
      <c r="D1551" s="45">
        <v>44761</v>
      </c>
      <c r="E1551" s="46">
        <v>0</v>
      </c>
    </row>
    <row r="1552" spans="1:5" x14ac:dyDescent="0.3">
      <c r="A1552" t="s">
        <v>1570</v>
      </c>
      <c r="B1552" t="s">
        <v>33</v>
      </c>
      <c r="C1552" s="3" t="s">
        <v>7</v>
      </c>
      <c r="D1552" s="45">
        <v>44775</v>
      </c>
      <c r="E1552" s="46">
        <v>45039</v>
      </c>
    </row>
    <row r="1553" spans="1:5" x14ac:dyDescent="0.3">
      <c r="A1553" t="s">
        <v>1571</v>
      </c>
      <c r="B1553" t="s">
        <v>9</v>
      </c>
      <c r="C1553" s="3" t="s">
        <v>7</v>
      </c>
      <c r="D1553" s="45">
        <v>44747</v>
      </c>
      <c r="E1553" s="46">
        <v>0</v>
      </c>
    </row>
    <row r="1554" spans="1:5" x14ac:dyDescent="0.3">
      <c r="A1554" t="s">
        <v>1572</v>
      </c>
      <c r="B1554" t="s">
        <v>9</v>
      </c>
      <c r="C1554" s="3" t="s">
        <v>7</v>
      </c>
      <c r="D1554" s="45">
        <v>44761</v>
      </c>
      <c r="E1554" s="46">
        <v>0</v>
      </c>
    </row>
    <row r="1555" spans="1:5" x14ac:dyDescent="0.3">
      <c r="A1555" t="s">
        <v>1573</v>
      </c>
      <c r="B1555" t="s">
        <v>9</v>
      </c>
      <c r="C1555" s="3" t="s">
        <v>7</v>
      </c>
      <c r="D1555" s="45">
        <v>44775</v>
      </c>
      <c r="E1555" s="46">
        <v>44984</v>
      </c>
    </row>
    <row r="1556" spans="1:5" x14ac:dyDescent="0.3">
      <c r="A1556" t="s">
        <v>1574</v>
      </c>
      <c r="B1556" t="s">
        <v>22</v>
      </c>
      <c r="C1556" s="3" t="s">
        <v>7</v>
      </c>
      <c r="D1556" s="45">
        <v>44747</v>
      </c>
      <c r="E1556" s="46">
        <v>0</v>
      </c>
    </row>
    <row r="1557" spans="1:5" x14ac:dyDescent="0.3">
      <c r="A1557" t="s">
        <v>1575</v>
      </c>
      <c r="B1557" t="s">
        <v>33</v>
      </c>
      <c r="C1557" s="3" t="s">
        <v>11</v>
      </c>
      <c r="D1557" s="45">
        <v>44761</v>
      </c>
      <c r="E1557" s="46">
        <v>0</v>
      </c>
    </row>
    <row r="1558" spans="1:5" x14ac:dyDescent="0.3">
      <c r="A1558" t="s">
        <v>1576</v>
      </c>
      <c r="B1558" t="s">
        <v>9</v>
      </c>
      <c r="C1558" s="3" t="s">
        <v>7</v>
      </c>
      <c r="D1558" s="45">
        <v>44775</v>
      </c>
      <c r="E1558" s="46">
        <v>45255</v>
      </c>
    </row>
    <row r="1559" spans="1:5" x14ac:dyDescent="0.3">
      <c r="A1559" t="s">
        <v>1577</v>
      </c>
      <c r="B1559" t="s">
        <v>9</v>
      </c>
      <c r="C1559" s="3" t="s">
        <v>11</v>
      </c>
      <c r="D1559" s="45">
        <v>44747</v>
      </c>
      <c r="E1559" s="46">
        <v>0</v>
      </c>
    </row>
    <row r="1560" spans="1:5" x14ac:dyDescent="0.3">
      <c r="A1560" t="s">
        <v>1578</v>
      </c>
      <c r="B1560" t="s">
        <v>33</v>
      </c>
      <c r="C1560" s="3" t="s">
        <v>11</v>
      </c>
      <c r="D1560" s="45">
        <v>44761</v>
      </c>
      <c r="E1560" s="46">
        <v>44983</v>
      </c>
    </row>
    <row r="1561" spans="1:5" x14ac:dyDescent="0.3">
      <c r="A1561" t="s">
        <v>1579</v>
      </c>
      <c r="B1561" t="s">
        <v>37</v>
      </c>
      <c r="C1561" s="3" t="s">
        <v>11</v>
      </c>
      <c r="D1561" s="45">
        <v>44775</v>
      </c>
      <c r="E1561" s="46">
        <v>0</v>
      </c>
    </row>
    <row r="1562" spans="1:5" x14ac:dyDescent="0.3">
      <c r="A1562" t="s">
        <v>1580</v>
      </c>
      <c r="B1562" t="s">
        <v>37</v>
      </c>
      <c r="C1562" s="3" t="s">
        <v>11</v>
      </c>
      <c r="D1562" s="45">
        <v>44747</v>
      </c>
      <c r="E1562" s="46">
        <v>0</v>
      </c>
    </row>
    <row r="1563" spans="1:5" x14ac:dyDescent="0.3">
      <c r="A1563" t="s">
        <v>1581</v>
      </c>
      <c r="B1563" t="s">
        <v>37</v>
      </c>
      <c r="C1563" s="3" t="s">
        <v>7</v>
      </c>
      <c r="D1563" s="45">
        <v>44761</v>
      </c>
      <c r="E1563" s="46">
        <v>0</v>
      </c>
    </row>
    <row r="1564" spans="1:5" x14ac:dyDescent="0.3">
      <c r="A1564" t="s">
        <v>1582</v>
      </c>
      <c r="B1564" t="s">
        <v>9</v>
      </c>
      <c r="C1564" s="3" t="s">
        <v>11</v>
      </c>
      <c r="D1564" s="45">
        <v>44775</v>
      </c>
      <c r="E1564" s="46">
        <v>45537</v>
      </c>
    </row>
    <row r="1565" spans="1:5" x14ac:dyDescent="0.3">
      <c r="A1565" t="s">
        <v>1583</v>
      </c>
      <c r="B1565" t="s">
        <v>29</v>
      </c>
      <c r="C1565" s="3" t="s">
        <v>7</v>
      </c>
      <c r="D1565" s="45">
        <v>44747</v>
      </c>
      <c r="E1565" s="46">
        <v>45272</v>
      </c>
    </row>
    <row r="1566" spans="1:5" x14ac:dyDescent="0.3">
      <c r="A1566" t="s">
        <v>1584</v>
      </c>
      <c r="B1566" t="s">
        <v>9</v>
      </c>
      <c r="C1566" s="3" t="s">
        <v>11</v>
      </c>
      <c r="D1566" s="45">
        <v>44761</v>
      </c>
      <c r="E1566" s="46">
        <v>45744</v>
      </c>
    </row>
    <row r="1567" spans="1:5" x14ac:dyDescent="0.3">
      <c r="A1567" t="s">
        <v>1585</v>
      </c>
      <c r="B1567" t="s">
        <v>37</v>
      </c>
      <c r="C1567" s="3" t="s">
        <v>7</v>
      </c>
      <c r="D1567" s="45">
        <v>44775</v>
      </c>
      <c r="E1567" s="46">
        <v>44906</v>
      </c>
    </row>
    <row r="1568" spans="1:5" x14ac:dyDescent="0.3">
      <c r="A1568" t="s">
        <v>1586</v>
      </c>
      <c r="B1568" t="s">
        <v>9</v>
      </c>
      <c r="C1568" s="3" t="s">
        <v>7</v>
      </c>
      <c r="D1568" s="45">
        <v>44747</v>
      </c>
      <c r="E1568" s="46">
        <v>45541</v>
      </c>
    </row>
    <row r="1569" spans="1:5" x14ac:dyDescent="0.3">
      <c r="A1569" t="s">
        <v>1587</v>
      </c>
      <c r="B1569" t="s">
        <v>9</v>
      </c>
      <c r="C1569" s="3" t="s">
        <v>7</v>
      </c>
      <c r="D1569" s="45">
        <v>44761</v>
      </c>
      <c r="E1569" s="46">
        <v>0</v>
      </c>
    </row>
    <row r="1570" spans="1:5" x14ac:dyDescent="0.3">
      <c r="A1570" t="s">
        <v>1588</v>
      </c>
      <c r="B1570" t="s">
        <v>9</v>
      </c>
      <c r="C1570" s="3" t="s">
        <v>7</v>
      </c>
      <c r="D1570" s="45">
        <v>44775</v>
      </c>
      <c r="E1570" s="46">
        <v>0</v>
      </c>
    </row>
    <row r="1571" spans="1:5" x14ac:dyDescent="0.3">
      <c r="A1571" t="s">
        <v>1589</v>
      </c>
      <c r="B1571" t="s">
        <v>37</v>
      </c>
      <c r="C1571" s="3" t="s">
        <v>11</v>
      </c>
      <c r="D1571" s="45">
        <v>44747</v>
      </c>
      <c r="E1571" s="46">
        <v>46003</v>
      </c>
    </row>
    <row r="1572" spans="1:5" x14ac:dyDescent="0.3">
      <c r="A1572" t="s">
        <v>1590</v>
      </c>
      <c r="B1572" t="s">
        <v>9</v>
      </c>
      <c r="C1572" s="3" t="s">
        <v>11</v>
      </c>
      <c r="D1572" s="45">
        <v>44761</v>
      </c>
      <c r="E1572" s="46">
        <v>0</v>
      </c>
    </row>
    <row r="1573" spans="1:5" x14ac:dyDescent="0.3">
      <c r="A1573" t="s">
        <v>1591</v>
      </c>
      <c r="B1573" t="s">
        <v>9</v>
      </c>
      <c r="C1573" s="3" t="s">
        <v>11</v>
      </c>
      <c r="D1573" s="45">
        <v>44775</v>
      </c>
      <c r="E1573" s="46">
        <v>0</v>
      </c>
    </row>
    <row r="1574" spans="1:5" x14ac:dyDescent="0.3">
      <c r="A1574" t="s">
        <v>1592</v>
      </c>
      <c r="B1574" t="s">
        <v>9</v>
      </c>
      <c r="C1574" s="3" t="s">
        <v>7</v>
      </c>
      <c r="D1574" s="45">
        <v>44747</v>
      </c>
      <c r="E1574" s="46">
        <v>45759</v>
      </c>
    </row>
    <row r="1575" spans="1:5" x14ac:dyDescent="0.3">
      <c r="A1575" t="s">
        <v>1593</v>
      </c>
      <c r="B1575" t="s">
        <v>9</v>
      </c>
      <c r="C1575" s="3" t="s">
        <v>7</v>
      </c>
      <c r="D1575" s="45">
        <v>44761</v>
      </c>
      <c r="E1575" s="46">
        <v>45578</v>
      </c>
    </row>
    <row r="1576" spans="1:5" x14ac:dyDescent="0.3">
      <c r="A1576" t="s">
        <v>1594</v>
      </c>
      <c r="B1576" t="s">
        <v>33</v>
      </c>
      <c r="C1576" s="3" t="s">
        <v>7</v>
      </c>
      <c r="D1576" s="45">
        <v>44818</v>
      </c>
      <c r="E1576" s="46">
        <v>0</v>
      </c>
    </row>
    <row r="1577" spans="1:5" x14ac:dyDescent="0.3">
      <c r="A1577" t="s">
        <v>1595</v>
      </c>
      <c r="B1577" t="s">
        <v>24</v>
      </c>
      <c r="C1577" s="3" t="s">
        <v>7</v>
      </c>
      <c r="D1577" s="45">
        <v>44816</v>
      </c>
      <c r="E1577" s="46">
        <v>45578</v>
      </c>
    </row>
    <row r="1578" spans="1:5" x14ac:dyDescent="0.3">
      <c r="A1578" t="s">
        <v>1596</v>
      </c>
      <c r="B1578" t="s">
        <v>33</v>
      </c>
      <c r="C1578" s="3" t="s">
        <v>11</v>
      </c>
      <c r="D1578" s="45">
        <v>44823</v>
      </c>
      <c r="E1578" s="46">
        <v>45107</v>
      </c>
    </row>
    <row r="1579" spans="1:5" x14ac:dyDescent="0.3">
      <c r="A1579" t="s">
        <v>1597</v>
      </c>
      <c r="B1579" t="s">
        <v>33</v>
      </c>
      <c r="C1579" s="3" t="s">
        <v>11</v>
      </c>
      <c r="D1579" s="45">
        <v>44817</v>
      </c>
      <c r="E1579" s="46">
        <v>0</v>
      </c>
    </row>
    <row r="1580" spans="1:5" x14ac:dyDescent="0.3">
      <c r="A1580" t="s">
        <v>1598</v>
      </c>
      <c r="B1580" t="s">
        <v>18</v>
      </c>
      <c r="C1580" s="3" t="s">
        <v>7</v>
      </c>
      <c r="D1580" s="45">
        <v>44816</v>
      </c>
      <c r="E1580" s="46">
        <v>0</v>
      </c>
    </row>
    <row r="1581" spans="1:5" x14ac:dyDescent="0.3">
      <c r="A1581" t="s">
        <v>1599</v>
      </c>
      <c r="B1581" t="s">
        <v>24</v>
      </c>
      <c r="C1581" s="3" t="s">
        <v>7</v>
      </c>
      <c r="D1581" s="45">
        <v>44817</v>
      </c>
      <c r="E1581" s="46">
        <v>0</v>
      </c>
    </row>
    <row r="1582" spans="1:5" x14ac:dyDescent="0.3">
      <c r="A1582" t="s">
        <v>1600</v>
      </c>
      <c r="B1582" t="s">
        <v>22</v>
      </c>
      <c r="C1582" s="3" t="s">
        <v>11</v>
      </c>
      <c r="D1582" s="45">
        <v>44823</v>
      </c>
      <c r="E1582" s="46">
        <v>45905</v>
      </c>
    </row>
    <row r="1583" spans="1:5" x14ac:dyDescent="0.3">
      <c r="A1583" t="s">
        <v>1601</v>
      </c>
      <c r="B1583" t="s">
        <v>50</v>
      </c>
      <c r="C1583" s="3" t="s">
        <v>11</v>
      </c>
      <c r="D1583" s="45">
        <v>44818</v>
      </c>
      <c r="E1583" s="46">
        <v>45993</v>
      </c>
    </row>
    <row r="1584" spans="1:5" x14ac:dyDescent="0.3">
      <c r="A1584" t="s">
        <v>1602</v>
      </c>
      <c r="B1584" t="s">
        <v>9</v>
      </c>
      <c r="C1584" s="3" t="s">
        <v>11</v>
      </c>
      <c r="D1584" s="45">
        <v>44823</v>
      </c>
      <c r="E1584" s="46">
        <v>0</v>
      </c>
    </row>
    <row r="1585" spans="1:5" x14ac:dyDescent="0.3">
      <c r="A1585" t="s">
        <v>1603</v>
      </c>
      <c r="B1585" t="s">
        <v>20</v>
      </c>
      <c r="C1585" s="3" t="s">
        <v>11</v>
      </c>
      <c r="D1585" s="45">
        <v>44809</v>
      </c>
      <c r="E1585" s="46">
        <v>0</v>
      </c>
    </row>
    <row r="1586" spans="1:5" x14ac:dyDescent="0.3">
      <c r="A1586" t="s">
        <v>1604</v>
      </c>
      <c r="B1586" t="s">
        <v>9</v>
      </c>
      <c r="C1586" s="3" t="s">
        <v>7</v>
      </c>
      <c r="D1586" s="45">
        <v>44809</v>
      </c>
      <c r="E1586" s="46">
        <v>45312</v>
      </c>
    </row>
    <row r="1587" spans="1:5" x14ac:dyDescent="0.3">
      <c r="A1587" t="s">
        <v>1605</v>
      </c>
      <c r="B1587" t="s">
        <v>24</v>
      </c>
      <c r="C1587" s="3" t="s">
        <v>11</v>
      </c>
      <c r="D1587" s="45">
        <v>44816</v>
      </c>
      <c r="E1587" s="46">
        <v>0</v>
      </c>
    </row>
    <row r="1588" spans="1:5" x14ac:dyDescent="0.3">
      <c r="A1588" t="s">
        <v>1606</v>
      </c>
      <c r="B1588" t="s">
        <v>50</v>
      </c>
      <c r="C1588" s="3" t="s">
        <v>7</v>
      </c>
      <c r="D1588" s="45">
        <v>44809</v>
      </c>
      <c r="E1588" s="46">
        <v>0</v>
      </c>
    </row>
    <row r="1589" spans="1:5" x14ac:dyDescent="0.3">
      <c r="A1589" t="s">
        <v>1607</v>
      </c>
      <c r="B1589" t="s">
        <v>22</v>
      </c>
      <c r="C1589" s="3" t="s">
        <v>7</v>
      </c>
      <c r="D1589" s="45">
        <v>44809</v>
      </c>
      <c r="E1589" s="46">
        <v>0</v>
      </c>
    </row>
    <row r="1590" spans="1:5" x14ac:dyDescent="0.3">
      <c r="A1590" t="s">
        <v>1608</v>
      </c>
      <c r="B1590" t="s">
        <v>58</v>
      </c>
      <c r="C1590" s="3" t="s">
        <v>11</v>
      </c>
      <c r="D1590" s="45">
        <v>44827</v>
      </c>
      <c r="E1590" s="46">
        <v>45254</v>
      </c>
    </row>
    <row r="1591" spans="1:5" x14ac:dyDescent="0.3">
      <c r="A1591" t="s">
        <v>1609</v>
      </c>
      <c r="B1591" t="s">
        <v>33</v>
      </c>
      <c r="C1591" s="3" t="s">
        <v>11</v>
      </c>
      <c r="D1591" s="45">
        <v>44837</v>
      </c>
      <c r="E1591" s="46">
        <v>45200</v>
      </c>
    </row>
    <row r="1592" spans="1:5" x14ac:dyDescent="0.3">
      <c r="A1592" t="s">
        <v>1610</v>
      </c>
      <c r="B1592" t="s">
        <v>58</v>
      </c>
      <c r="C1592" s="3" t="s">
        <v>11</v>
      </c>
      <c r="D1592" s="45">
        <v>44837</v>
      </c>
      <c r="E1592" s="46">
        <v>0</v>
      </c>
    </row>
    <row r="1593" spans="1:5" x14ac:dyDescent="0.3">
      <c r="A1593" t="s">
        <v>1611</v>
      </c>
      <c r="B1593" t="s">
        <v>33</v>
      </c>
      <c r="C1593" s="3" t="s">
        <v>7</v>
      </c>
      <c r="D1593" s="45">
        <v>44844</v>
      </c>
      <c r="E1593" s="46">
        <v>45268</v>
      </c>
    </row>
    <row r="1594" spans="1:5" x14ac:dyDescent="0.3">
      <c r="A1594" t="s">
        <v>1612</v>
      </c>
      <c r="B1594" t="s">
        <v>24</v>
      </c>
      <c r="C1594" s="3" t="s">
        <v>7</v>
      </c>
      <c r="D1594" s="45">
        <v>44852</v>
      </c>
      <c r="E1594" s="46">
        <v>0</v>
      </c>
    </row>
    <row r="1595" spans="1:5" x14ac:dyDescent="0.3">
      <c r="A1595" t="s">
        <v>1613</v>
      </c>
      <c r="B1595" t="s">
        <v>50</v>
      </c>
      <c r="C1595" s="3" t="s">
        <v>7</v>
      </c>
      <c r="D1595" s="45">
        <v>44859</v>
      </c>
      <c r="E1595" s="46">
        <v>44947</v>
      </c>
    </row>
    <row r="1596" spans="1:5" x14ac:dyDescent="0.3">
      <c r="A1596" t="s">
        <v>1614</v>
      </c>
      <c r="B1596" t="s">
        <v>24</v>
      </c>
      <c r="C1596" s="3" t="s">
        <v>7</v>
      </c>
      <c r="D1596" s="45">
        <v>44844</v>
      </c>
      <c r="E1596" s="46">
        <v>45426</v>
      </c>
    </row>
    <row r="1597" spans="1:5" x14ac:dyDescent="0.3">
      <c r="A1597" t="s">
        <v>1615</v>
      </c>
      <c r="B1597" t="s">
        <v>33</v>
      </c>
      <c r="C1597" s="3" t="s">
        <v>11</v>
      </c>
      <c r="D1597" s="45">
        <v>44851</v>
      </c>
      <c r="E1597" s="46">
        <v>0</v>
      </c>
    </row>
    <row r="1598" spans="1:5" x14ac:dyDescent="0.3">
      <c r="A1598" t="s">
        <v>1616</v>
      </c>
      <c r="B1598" t="s">
        <v>50</v>
      </c>
      <c r="C1598" s="3" t="s">
        <v>7</v>
      </c>
      <c r="D1598" s="45">
        <v>44861</v>
      </c>
      <c r="E1598" s="46">
        <v>0</v>
      </c>
    </row>
    <row r="1599" spans="1:5" x14ac:dyDescent="0.3">
      <c r="A1599" t="s">
        <v>1617</v>
      </c>
      <c r="B1599" t="s">
        <v>33</v>
      </c>
      <c r="C1599" s="3" t="s">
        <v>11</v>
      </c>
      <c r="D1599" s="45">
        <v>44838</v>
      </c>
      <c r="E1599" s="46">
        <v>45107</v>
      </c>
    </row>
    <row r="1600" spans="1:5" x14ac:dyDescent="0.3">
      <c r="A1600" t="s">
        <v>1618</v>
      </c>
      <c r="B1600" t="s">
        <v>33</v>
      </c>
      <c r="C1600" s="3" t="s">
        <v>7</v>
      </c>
      <c r="D1600" s="45">
        <v>44844</v>
      </c>
      <c r="E1600" s="46">
        <v>0</v>
      </c>
    </row>
    <row r="1601" spans="1:5" x14ac:dyDescent="0.3">
      <c r="A1601" t="s">
        <v>1619</v>
      </c>
      <c r="B1601" t="s">
        <v>29</v>
      </c>
      <c r="C1601" s="3" t="s">
        <v>7</v>
      </c>
      <c r="D1601" s="45">
        <v>44851</v>
      </c>
      <c r="E1601" s="46">
        <v>0</v>
      </c>
    </row>
    <row r="1602" spans="1:5" x14ac:dyDescent="0.3">
      <c r="A1602" t="s">
        <v>1620</v>
      </c>
      <c r="B1602" t="s">
        <v>24</v>
      </c>
      <c r="C1602" s="3" t="s">
        <v>7</v>
      </c>
      <c r="D1602" s="45">
        <v>44837</v>
      </c>
      <c r="E1602" s="46">
        <v>0</v>
      </c>
    </row>
    <row r="1603" spans="1:5" x14ac:dyDescent="0.3">
      <c r="A1603" t="s">
        <v>1621</v>
      </c>
      <c r="B1603" t="s">
        <v>50</v>
      </c>
      <c r="C1603" s="3" t="s">
        <v>7</v>
      </c>
      <c r="D1603" s="45">
        <v>44844</v>
      </c>
      <c r="E1603" s="46">
        <v>0</v>
      </c>
    </row>
    <row r="1604" spans="1:5" x14ac:dyDescent="0.3">
      <c r="A1604" t="s">
        <v>1622</v>
      </c>
      <c r="B1604" t="s">
        <v>27</v>
      </c>
      <c r="C1604" s="3" t="s">
        <v>7</v>
      </c>
      <c r="D1604" s="45">
        <v>44846</v>
      </c>
      <c r="E1604" s="46">
        <v>0</v>
      </c>
    </row>
    <row r="1605" spans="1:5" x14ac:dyDescent="0.3">
      <c r="A1605" t="s">
        <v>1623</v>
      </c>
      <c r="B1605" t="s">
        <v>9</v>
      </c>
      <c r="C1605" s="3" t="s">
        <v>11</v>
      </c>
      <c r="D1605" s="45">
        <v>44846</v>
      </c>
      <c r="E1605" s="46">
        <v>0</v>
      </c>
    </row>
    <row r="1606" spans="1:5" x14ac:dyDescent="0.3">
      <c r="A1606" t="s">
        <v>1624</v>
      </c>
      <c r="B1606" t="s">
        <v>24</v>
      </c>
      <c r="C1606" s="3" t="s">
        <v>7</v>
      </c>
      <c r="D1606" s="45">
        <v>44851</v>
      </c>
      <c r="E1606" s="46">
        <v>0</v>
      </c>
    </row>
    <row r="1607" spans="1:5" x14ac:dyDescent="0.3">
      <c r="A1607" t="s">
        <v>1625</v>
      </c>
      <c r="B1607" t="s">
        <v>24</v>
      </c>
      <c r="C1607" s="3" t="s">
        <v>7</v>
      </c>
      <c r="D1607" s="45">
        <v>44837</v>
      </c>
      <c r="E1607" s="46">
        <v>0</v>
      </c>
    </row>
    <row r="1608" spans="1:5" x14ac:dyDescent="0.3">
      <c r="A1608" t="s">
        <v>1626</v>
      </c>
      <c r="B1608" t="s">
        <v>50</v>
      </c>
      <c r="C1608" s="3" t="s">
        <v>11</v>
      </c>
      <c r="D1608" s="45">
        <v>44851</v>
      </c>
      <c r="E1608" s="46">
        <v>0</v>
      </c>
    </row>
    <row r="1609" spans="1:5" x14ac:dyDescent="0.3">
      <c r="A1609" t="s">
        <v>1627</v>
      </c>
      <c r="B1609" t="s">
        <v>27</v>
      </c>
      <c r="C1609" s="3" t="s">
        <v>7</v>
      </c>
      <c r="D1609" s="45">
        <v>44844</v>
      </c>
      <c r="E1609" s="46">
        <v>45613</v>
      </c>
    </row>
    <row r="1610" spans="1:5" x14ac:dyDescent="0.3">
      <c r="A1610" t="s">
        <v>1628</v>
      </c>
      <c r="B1610" t="s">
        <v>9</v>
      </c>
      <c r="C1610" s="3" t="s">
        <v>7</v>
      </c>
      <c r="D1610" s="45">
        <v>44844</v>
      </c>
      <c r="E1610" s="46">
        <v>0</v>
      </c>
    </row>
    <row r="1611" spans="1:5" x14ac:dyDescent="0.3">
      <c r="A1611" t="s">
        <v>1629</v>
      </c>
      <c r="B1611" t="s">
        <v>18</v>
      </c>
      <c r="C1611" s="3" t="s">
        <v>7</v>
      </c>
      <c r="D1611" s="45">
        <v>44859</v>
      </c>
      <c r="E1611" s="46">
        <v>0</v>
      </c>
    </row>
    <row r="1612" spans="1:5" x14ac:dyDescent="0.3">
      <c r="A1612" t="s">
        <v>1630</v>
      </c>
      <c r="B1612" t="s">
        <v>50</v>
      </c>
      <c r="C1612" s="3" t="s">
        <v>11</v>
      </c>
      <c r="D1612" s="45">
        <v>44844</v>
      </c>
      <c r="E1612" s="46">
        <v>0</v>
      </c>
    </row>
    <row r="1613" spans="1:5" x14ac:dyDescent="0.3">
      <c r="A1613" t="s">
        <v>1631</v>
      </c>
      <c r="B1613" t="s">
        <v>20</v>
      </c>
      <c r="C1613" s="3" t="s">
        <v>11</v>
      </c>
      <c r="D1613" s="45">
        <v>44838</v>
      </c>
      <c r="E1613" s="46">
        <v>45032</v>
      </c>
    </row>
    <row r="1614" spans="1:5" x14ac:dyDescent="0.3">
      <c r="A1614" t="s">
        <v>1632</v>
      </c>
      <c r="B1614" t="s">
        <v>29</v>
      </c>
      <c r="C1614" s="3" t="s">
        <v>7</v>
      </c>
      <c r="D1614" s="45">
        <v>44844</v>
      </c>
      <c r="E1614" s="46">
        <v>0</v>
      </c>
    </row>
    <row r="1615" spans="1:5" x14ac:dyDescent="0.3">
      <c r="A1615" t="s">
        <v>1633</v>
      </c>
      <c r="B1615" t="s">
        <v>27</v>
      </c>
      <c r="C1615" s="3" t="s">
        <v>11</v>
      </c>
      <c r="D1615" s="45">
        <v>44837</v>
      </c>
      <c r="E1615" s="46">
        <v>0</v>
      </c>
    </row>
    <row r="1616" spans="1:5" x14ac:dyDescent="0.3">
      <c r="A1616" t="s">
        <v>1634</v>
      </c>
      <c r="B1616" t="s">
        <v>18</v>
      </c>
      <c r="C1616" s="3" t="s">
        <v>7</v>
      </c>
      <c r="D1616" s="45">
        <v>44872</v>
      </c>
      <c r="E1616" s="46">
        <v>45611</v>
      </c>
    </row>
    <row r="1617" spans="1:5" x14ac:dyDescent="0.3">
      <c r="A1617" t="s">
        <v>1635</v>
      </c>
      <c r="B1617" t="s">
        <v>9</v>
      </c>
      <c r="C1617" s="3" t="s">
        <v>7</v>
      </c>
      <c r="D1617" s="45">
        <v>44880</v>
      </c>
      <c r="E1617" s="46">
        <v>45835</v>
      </c>
    </row>
    <row r="1618" spans="1:5" x14ac:dyDescent="0.3">
      <c r="A1618" t="s">
        <v>1636</v>
      </c>
      <c r="B1618" t="s">
        <v>33</v>
      </c>
      <c r="C1618" s="3" t="s">
        <v>11</v>
      </c>
      <c r="D1618" s="45">
        <v>44872</v>
      </c>
      <c r="E1618" s="46">
        <v>45456</v>
      </c>
    </row>
    <row r="1619" spans="1:5" x14ac:dyDescent="0.3">
      <c r="A1619" t="s">
        <v>1637</v>
      </c>
      <c r="B1619" t="s">
        <v>29</v>
      </c>
      <c r="C1619" s="3" t="s">
        <v>7</v>
      </c>
      <c r="D1619" s="45">
        <v>44879</v>
      </c>
      <c r="E1619" s="46">
        <v>0</v>
      </c>
    </row>
    <row r="1620" spans="1:5" x14ac:dyDescent="0.3">
      <c r="A1620" t="s">
        <v>1638</v>
      </c>
      <c r="B1620" t="s">
        <v>24</v>
      </c>
      <c r="C1620" s="3" t="s">
        <v>7</v>
      </c>
      <c r="D1620" s="45">
        <v>44872</v>
      </c>
      <c r="E1620" s="46">
        <v>0</v>
      </c>
    </row>
    <row r="1621" spans="1:5" x14ac:dyDescent="0.3">
      <c r="A1621" t="s">
        <v>1639</v>
      </c>
      <c r="B1621" t="s">
        <v>58</v>
      </c>
      <c r="C1621" s="3" t="s">
        <v>11</v>
      </c>
      <c r="D1621" s="45">
        <v>44875</v>
      </c>
      <c r="E1621" s="46">
        <v>0</v>
      </c>
    </row>
    <row r="1622" spans="1:5" x14ac:dyDescent="0.3">
      <c r="A1622" t="s">
        <v>1640</v>
      </c>
      <c r="B1622" t="s">
        <v>24</v>
      </c>
      <c r="C1622" s="3" t="s">
        <v>7</v>
      </c>
      <c r="D1622" s="45">
        <v>44879</v>
      </c>
      <c r="E1622" s="46">
        <v>46012</v>
      </c>
    </row>
    <row r="1623" spans="1:5" x14ac:dyDescent="0.3">
      <c r="A1623" t="s">
        <v>1641</v>
      </c>
      <c r="B1623" t="s">
        <v>9</v>
      </c>
      <c r="C1623" s="3" t="s">
        <v>11</v>
      </c>
      <c r="D1623" s="45">
        <v>44872</v>
      </c>
      <c r="E1623" s="46">
        <v>0</v>
      </c>
    </row>
    <row r="1624" spans="1:5" x14ac:dyDescent="0.3">
      <c r="A1624" t="s">
        <v>1642</v>
      </c>
      <c r="B1624" t="s">
        <v>9</v>
      </c>
      <c r="C1624" s="3" t="s">
        <v>7</v>
      </c>
      <c r="D1624" s="45">
        <v>44876</v>
      </c>
      <c r="E1624" s="46">
        <v>0</v>
      </c>
    </row>
    <row r="1625" spans="1:5" x14ac:dyDescent="0.3">
      <c r="A1625" t="s">
        <v>1643</v>
      </c>
      <c r="B1625" t="s">
        <v>9</v>
      </c>
      <c r="C1625" s="3" t="s">
        <v>7</v>
      </c>
      <c r="D1625" s="45">
        <v>44890</v>
      </c>
      <c r="E1625" s="46">
        <v>0</v>
      </c>
    </row>
    <row r="1626" spans="1:5" x14ac:dyDescent="0.3">
      <c r="A1626" t="s">
        <v>1644</v>
      </c>
      <c r="B1626" t="s">
        <v>22</v>
      </c>
      <c r="C1626" s="3" t="s">
        <v>7</v>
      </c>
      <c r="D1626" s="45">
        <v>44879</v>
      </c>
      <c r="E1626" s="46">
        <v>45633</v>
      </c>
    </row>
    <row r="1627" spans="1:5" x14ac:dyDescent="0.3">
      <c r="A1627" t="s">
        <v>1645</v>
      </c>
      <c r="B1627" t="s">
        <v>24</v>
      </c>
      <c r="C1627" s="3" t="s">
        <v>7</v>
      </c>
      <c r="D1627" s="45">
        <v>44886</v>
      </c>
      <c r="E1627" s="46">
        <v>0</v>
      </c>
    </row>
    <row r="1628" spans="1:5" x14ac:dyDescent="0.3">
      <c r="A1628" t="s">
        <v>1646</v>
      </c>
      <c r="B1628" t="s">
        <v>9</v>
      </c>
      <c r="C1628" s="3" t="s">
        <v>7</v>
      </c>
      <c r="D1628" s="45">
        <v>44886</v>
      </c>
      <c r="E1628" s="46">
        <v>45555</v>
      </c>
    </row>
    <row r="1629" spans="1:5" x14ac:dyDescent="0.3">
      <c r="A1629" t="s">
        <v>1647</v>
      </c>
      <c r="B1629" t="s">
        <v>50</v>
      </c>
      <c r="C1629" s="3" t="s">
        <v>7</v>
      </c>
      <c r="D1629" s="45">
        <v>44872</v>
      </c>
      <c r="E1629" s="46">
        <v>45005</v>
      </c>
    </row>
    <row r="1630" spans="1:5" x14ac:dyDescent="0.3">
      <c r="A1630" t="s">
        <v>1648</v>
      </c>
      <c r="B1630" t="s">
        <v>33</v>
      </c>
      <c r="C1630" s="3" t="s">
        <v>7</v>
      </c>
      <c r="D1630" s="45">
        <v>44869</v>
      </c>
      <c r="E1630" s="46">
        <v>45223</v>
      </c>
    </row>
    <row r="1631" spans="1:5" x14ac:dyDescent="0.3">
      <c r="A1631" t="s">
        <v>1649</v>
      </c>
      <c r="B1631" t="s">
        <v>58</v>
      </c>
      <c r="C1631" s="3" t="s">
        <v>11</v>
      </c>
      <c r="D1631" s="45">
        <v>44882</v>
      </c>
      <c r="E1631" s="46">
        <v>0</v>
      </c>
    </row>
    <row r="1632" spans="1:5" x14ac:dyDescent="0.3">
      <c r="A1632" t="s">
        <v>1650</v>
      </c>
      <c r="B1632" t="s">
        <v>33</v>
      </c>
      <c r="C1632" s="3" t="s">
        <v>11</v>
      </c>
      <c r="D1632" s="45">
        <v>44893</v>
      </c>
      <c r="E1632" s="46">
        <v>45234</v>
      </c>
    </row>
    <row r="1633" spans="1:5" x14ac:dyDescent="0.3">
      <c r="A1633" t="s">
        <v>1651</v>
      </c>
      <c r="B1633" t="s">
        <v>33</v>
      </c>
      <c r="C1633" s="3" t="s">
        <v>7</v>
      </c>
      <c r="D1633" s="45">
        <v>44879</v>
      </c>
      <c r="E1633" s="46">
        <v>45276</v>
      </c>
    </row>
    <row r="1634" spans="1:5" x14ac:dyDescent="0.3">
      <c r="A1634" t="s">
        <v>1652</v>
      </c>
      <c r="B1634" t="s">
        <v>29</v>
      </c>
      <c r="C1634" s="3" t="s">
        <v>7</v>
      </c>
      <c r="D1634" s="45">
        <v>44893</v>
      </c>
      <c r="E1634" s="46">
        <v>0</v>
      </c>
    </row>
    <row r="1635" spans="1:5" x14ac:dyDescent="0.3">
      <c r="A1635" t="s">
        <v>1653</v>
      </c>
      <c r="B1635" t="s">
        <v>29</v>
      </c>
      <c r="C1635" s="3" t="s">
        <v>11</v>
      </c>
      <c r="D1635" s="45">
        <v>44869</v>
      </c>
      <c r="E1635" s="46">
        <v>44999</v>
      </c>
    </row>
    <row r="1636" spans="1:5" x14ac:dyDescent="0.3">
      <c r="A1636" t="s">
        <v>1654</v>
      </c>
      <c r="B1636" t="s">
        <v>9</v>
      </c>
      <c r="C1636" s="3" t="s">
        <v>11</v>
      </c>
      <c r="D1636" s="45">
        <v>44879</v>
      </c>
      <c r="E1636" s="46">
        <v>0</v>
      </c>
    </row>
    <row r="1637" spans="1:5" x14ac:dyDescent="0.3">
      <c r="A1637" t="s">
        <v>1655</v>
      </c>
      <c r="B1637" t="s">
        <v>9</v>
      </c>
      <c r="C1637" s="3" t="s">
        <v>11</v>
      </c>
      <c r="D1637" s="45">
        <v>44893</v>
      </c>
      <c r="E1637" s="46">
        <v>45876</v>
      </c>
    </row>
    <row r="1638" spans="1:5" x14ac:dyDescent="0.3">
      <c r="A1638" t="s">
        <v>1656</v>
      </c>
      <c r="B1638" t="s">
        <v>20</v>
      </c>
      <c r="C1638" s="3" t="s">
        <v>7</v>
      </c>
      <c r="D1638" s="45">
        <v>44872</v>
      </c>
      <c r="E1638" s="46">
        <v>0</v>
      </c>
    </row>
    <row r="1639" spans="1:5" x14ac:dyDescent="0.3">
      <c r="A1639" t="s">
        <v>1657</v>
      </c>
      <c r="B1639" t="s">
        <v>33</v>
      </c>
      <c r="C1639" s="3" t="s">
        <v>11</v>
      </c>
      <c r="D1639" s="45">
        <v>44889</v>
      </c>
      <c r="E1639" s="46">
        <v>0</v>
      </c>
    </row>
    <row r="1640" spans="1:5" x14ac:dyDescent="0.3">
      <c r="A1640" t="s">
        <v>1658</v>
      </c>
      <c r="B1640" t="s">
        <v>9</v>
      </c>
      <c r="C1640" s="3" t="s">
        <v>7</v>
      </c>
      <c r="D1640" s="45">
        <v>44872</v>
      </c>
      <c r="E1640" s="46">
        <v>45986</v>
      </c>
    </row>
    <row r="1641" spans="1:5" x14ac:dyDescent="0.3">
      <c r="A1641" t="s">
        <v>1659</v>
      </c>
      <c r="B1641" t="s">
        <v>27</v>
      </c>
      <c r="C1641" s="3" t="s">
        <v>11</v>
      </c>
      <c r="D1641" s="45">
        <v>44886</v>
      </c>
      <c r="E1641" s="46">
        <v>0</v>
      </c>
    </row>
    <row r="1642" spans="1:5" x14ac:dyDescent="0.3">
      <c r="A1642" t="s">
        <v>1660</v>
      </c>
      <c r="B1642" t="s">
        <v>50</v>
      </c>
      <c r="C1642" s="3" t="s">
        <v>7</v>
      </c>
      <c r="D1642" s="45">
        <v>44888</v>
      </c>
      <c r="E1642" s="46">
        <v>0</v>
      </c>
    </row>
    <row r="1643" spans="1:5" x14ac:dyDescent="0.3">
      <c r="A1643" t="s">
        <v>1661</v>
      </c>
      <c r="B1643" t="s">
        <v>9</v>
      </c>
      <c r="C1643" s="3" t="s">
        <v>7</v>
      </c>
      <c r="D1643" s="45">
        <v>44876</v>
      </c>
      <c r="E1643" s="46">
        <v>0</v>
      </c>
    </row>
    <row r="1644" spans="1:5" x14ac:dyDescent="0.3">
      <c r="A1644" t="s">
        <v>1662</v>
      </c>
      <c r="B1644" t="s">
        <v>33</v>
      </c>
      <c r="C1644" s="3" t="s">
        <v>7</v>
      </c>
      <c r="D1644" s="45">
        <v>44879</v>
      </c>
      <c r="E1644" s="46">
        <v>45667</v>
      </c>
    </row>
    <row r="1645" spans="1:5" x14ac:dyDescent="0.3">
      <c r="A1645" t="s">
        <v>1663</v>
      </c>
      <c r="B1645" t="s">
        <v>20</v>
      </c>
      <c r="C1645" s="3" t="s">
        <v>11</v>
      </c>
      <c r="D1645" s="45">
        <v>44893</v>
      </c>
      <c r="E1645" s="46">
        <v>0</v>
      </c>
    </row>
    <row r="1646" spans="1:5" x14ac:dyDescent="0.3">
      <c r="A1646" t="s">
        <v>1664</v>
      </c>
      <c r="B1646" t="s">
        <v>9</v>
      </c>
      <c r="C1646" s="3" t="s">
        <v>7</v>
      </c>
      <c r="D1646" s="45">
        <v>44886</v>
      </c>
      <c r="E1646" s="46">
        <v>45794</v>
      </c>
    </row>
    <row r="1647" spans="1:5" x14ac:dyDescent="0.3">
      <c r="A1647" t="s">
        <v>1665</v>
      </c>
      <c r="B1647" t="s">
        <v>29</v>
      </c>
      <c r="C1647" s="3" t="s">
        <v>7</v>
      </c>
      <c r="D1647" s="45">
        <v>44890</v>
      </c>
      <c r="E1647" s="46">
        <v>0</v>
      </c>
    </row>
    <row r="1648" spans="1:5" x14ac:dyDescent="0.3">
      <c r="A1648" t="s">
        <v>1666</v>
      </c>
      <c r="B1648" t="s">
        <v>29</v>
      </c>
      <c r="C1648" s="3" t="s">
        <v>7</v>
      </c>
      <c r="D1648" s="45">
        <v>44886</v>
      </c>
      <c r="E1648" s="46">
        <v>0</v>
      </c>
    </row>
    <row r="1649" spans="1:5" x14ac:dyDescent="0.3">
      <c r="A1649" t="s">
        <v>1667</v>
      </c>
      <c r="B1649" t="s">
        <v>9</v>
      </c>
      <c r="C1649" s="3" t="s">
        <v>7</v>
      </c>
      <c r="D1649" s="45">
        <v>44887</v>
      </c>
      <c r="E1649" s="46">
        <v>0</v>
      </c>
    </row>
    <row r="1650" spans="1:5" x14ac:dyDescent="0.3">
      <c r="A1650" t="s">
        <v>1668</v>
      </c>
      <c r="B1650" t="s">
        <v>9</v>
      </c>
      <c r="C1650" s="3" t="s">
        <v>7</v>
      </c>
      <c r="D1650" s="45">
        <v>44907</v>
      </c>
      <c r="E1650" s="46">
        <v>45410</v>
      </c>
    </row>
    <row r="1651" spans="1:5" x14ac:dyDescent="0.3">
      <c r="A1651" t="s">
        <v>1669</v>
      </c>
      <c r="B1651" t="s">
        <v>24</v>
      </c>
      <c r="C1651" s="3" t="s">
        <v>11</v>
      </c>
      <c r="D1651" s="45">
        <v>44921</v>
      </c>
      <c r="E1651" s="46">
        <v>45187</v>
      </c>
    </row>
    <row r="1652" spans="1:5" x14ac:dyDescent="0.3">
      <c r="A1652" t="s">
        <v>1670</v>
      </c>
      <c r="B1652" t="s">
        <v>33</v>
      </c>
      <c r="C1652" s="3" t="s">
        <v>7</v>
      </c>
      <c r="D1652" s="45">
        <v>44907</v>
      </c>
      <c r="E1652" s="46">
        <v>0</v>
      </c>
    </row>
    <row r="1653" spans="1:5" x14ac:dyDescent="0.3">
      <c r="A1653" t="s">
        <v>1671</v>
      </c>
      <c r="B1653" t="s">
        <v>58</v>
      </c>
      <c r="C1653" s="3" t="s">
        <v>11</v>
      </c>
      <c r="D1653" s="45">
        <v>44900</v>
      </c>
      <c r="E1653" s="46">
        <v>0</v>
      </c>
    </row>
    <row r="1654" spans="1:5" x14ac:dyDescent="0.3">
      <c r="A1654" t="s">
        <v>1672</v>
      </c>
      <c r="B1654" t="s">
        <v>9</v>
      </c>
      <c r="C1654" s="3" t="s">
        <v>11</v>
      </c>
      <c r="D1654" s="45">
        <v>44908</v>
      </c>
      <c r="E1654" s="46">
        <v>0</v>
      </c>
    </row>
    <row r="1655" spans="1:5" x14ac:dyDescent="0.3">
      <c r="A1655" t="s">
        <v>1673</v>
      </c>
      <c r="B1655" t="s">
        <v>24</v>
      </c>
      <c r="C1655" s="3" t="s">
        <v>11</v>
      </c>
      <c r="D1655" s="45">
        <v>44914</v>
      </c>
      <c r="E1655" s="46">
        <v>0</v>
      </c>
    </row>
    <row r="1656" spans="1:5" x14ac:dyDescent="0.3">
      <c r="A1656" t="s">
        <v>1674</v>
      </c>
      <c r="B1656" t="s">
        <v>92</v>
      </c>
      <c r="C1656" s="3" t="s">
        <v>7</v>
      </c>
      <c r="D1656" s="45">
        <v>44921</v>
      </c>
      <c r="E1656" s="46">
        <v>44963</v>
      </c>
    </row>
    <row r="1657" spans="1:5" x14ac:dyDescent="0.3">
      <c r="A1657" t="s">
        <v>1675</v>
      </c>
      <c r="B1657" t="s">
        <v>18</v>
      </c>
      <c r="C1657" s="3" t="s">
        <v>7</v>
      </c>
      <c r="D1657" s="45">
        <v>44911</v>
      </c>
      <c r="E1657" s="46">
        <v>45708</v>
      </c>
    </row>
    <row r="1658" spans="1:5" x14ac:dyDescent="0.3">
      <c r="A1658" t="s">
        <v>1676</v>
      </c>
      <c r="B1658" t="s">
        <v>92</v>
      </c>
      <c r="C1658" s="3" t="s">
        <v>11</v>
      </c>
      <c r="D1658" s="45">
        <v>44907</v>
      </c>
      <c r="E1658" s="46">
        <v>0</v>
      </c>
    </row>
    <row r="1659" spans="1:5" x14ac:dyDescent="0.3">
      <c r="A1659" t="s">
        <v>1677</v>
      </c>
      <c r="B1659" t="s">
        <v>29</v>
      </c>
      <c r="C1659" s="3" t="s">
        <v>7</v>
      </c>
      <c r="D1659" s="45">
        <v>44900</v>
      </c>
      <c r="E1659" s="46">
        <v>45378</v>
      </c>
    </row>
    <row r="1660" spans="1:5" x14ac:dyDescent="0.3">
      <c r="A1660" t="s">
        <v>1678</v>
      </c>
      <c r="B1660" t="s">
        <v>24</v>
      </c>
      <c r="C1660" s="3" t="s">
        <v>7</v>
      </c>
      <c r="D1660" s="45">
        <v>44908</v>
      </c>
      <c r="E1660" s="46">
        <v>45084</v>
      </c>
    </row>
    <row r="1661" spans="1:5" x14ac:dyDescent="0.3">
      <c r="A1661" t="s">
        <v>1679</v>
      </c>
      <c r="B1661" t="s">
        <v>22</v>
      </c>
      <c r="C1661" s="3" t="s">
        <v>7</v>
      </c>
      <c r="D1661" s="45">
        <v>44910</v>
      </c>
      <c r="E1661" s="46">
        <v>0</v>
      </c>
    </row>
    <row r="1662" spans="1:5" x14ac:dyDescent="0.3">
      <c r="A1662" t="s">
        <v>1680</v>
      </c>
      <c r="B1662" t="s">
        <v>29</v>
      </c>
      <c r="C1662" s="3" t="s">
        <v>7</v>
      </c>
      <c r="D1662" s="45">
        <v>44918</v>
      </c>
      <c r="E1662" s="46">
        <v>0</v>
      </c>
    </row>
    <row r="1663" spans="1:5" x14ac:dyDescent="0.3">
      <c r="A1663" t="s">
        <v>1681</v>
      </c>
      <c r="B1663" t="s">
        <v>9</v>
      </c>
      <c r="C1663" s="3" t="s">
        <v>7</v>
      </c>
      <c r="D1663" s="45">
        <v>44900</v>
      </c>
      <c r="E1663" s="46">
        <v>0</v>
      </c>
    </row>
    <row r="1664" spans="1:5" x14ac:dyDescent="0.3">
      <c r="A1664" t="s">
        <v>1682</v>
      </c>
      <c r="B1664" t="s">
        <v>24</v>
      </c>
      <c r="C1664" s="3" t="s">
        <v>11</v>
      </c>
      <c r="D1664" s="45">
        <v>44900</v>
      </c>
      <c r="E1664" s="46">
        <v>45426</v>
      </c>
    </row>
    <row r="1665" spans="1:5" x14ac:dyDescent="0.3">
      <c r="A1665" t="s">
        <v>1683</v>
      </c>
      <c r="B1665" t="s">
        <v>22</v>
      </c>
      <c r="C1665" s="3" t="s">
        <v>7</v>
      </c>
      <c r="D1665" s="45">
        <v>44900</v>
      </c>
      <c r="E1665" s="46">
        <v>45856</v>
      </c>
    </row>
    <row r="1666" spans="1:5" x14ac:dyDescent="0.3">
      <c r="A1666" t="s">
        <v>1684</v>
      </c>
      <c r="B1666" t="s">
        <v>92</v>
      </c>
      <c r="C1666" s="3" t="s">
        <v>11</v>
      </c>
      <c r="D1666" s="45">
        <v>44914</v>
      </c>
      <c r="E1666" s="46">
        <v>0</v>
      </c>
    </row>
    <row r="1667" spans="1:5" x14ac:dyDescent="0.3">
      <c r="A1667" t="s">
        <v>1685</v>
      </c>
      <c r="B1667" t="s">
        <v>29</v>
      </c>
      <c r="C1667" s="3" t="s">
        <v>7</v>
      </c>
      <c r="D1667" s="45">
        <v>44915</v>
      </c>
      <c r="E1667" s="46">
        <v>0</v>
      </c>
    </row>
    <row r="1668" spans="1:5" x14ac:dyDescent="0.3">
      <c r="A1668" t="s">
        <v>1686</v>
      </c>
      <c r="B1668" t="s">
        <v>22</v>
      </c>
      <c r="C1668" s="3" t="s">
        <v>7</v>
      </c>
      <c r="D1668" s="45">
        <v>44914</v>
      </c>
      <c r="E1668" s="46">
        <v>45158</v>
      </c>
    </row>
    <row r="1669" spans="1:5" x14ac:dyDescent="0.3">
      <c r="A1669" t="s">
        <v>1687</v>
      </c>
      <c r="B1669" t="s">
        <v>9</v>
      </c>
      <c r="C1669" s="3" t="s">
        <v>7</v>
      </c>
      <c r="D1669" s="45">
        <v>44907</v>
      </c>
      <c r="E1669" s="46">
        <v>0</v>
      </c>
    </row>
    <row r="1670" spans="1:5" x14ac:dyDescent="0.3">
      <c r="A1670" t="s">
        <v>1688</v>
      </c>
      <c r="B1670" t="s">
        <v>9</v>
      </c>
      <c r="C1670" s="3" t="s">
        <v>7</v>
      </c>
      <c r="D1670" s="45">
        <v>44900</v>
      </c>
      <c r="E1670" s="46">
        <v>0</v>
      </c>
    </row>
    <row r="1671" spans="1:5" x14ac:dyDescent="0.3">
      <c r="A1671" t="s">
        <v>1689</v>
      </c>
      <c r="B1671" t="s">
        <v>24</v>
      </c>
      <c r="C1671" s="3" t="s">
        <v>7</v>
      </c>
      <c r="D1671" s="45">
        <v>44907</v>
      </c>
      <c r="E1671" s="46">
        <v>0</v>
      </c>
    </row>
    <row r="1672" spans="1:5" x14ac:dyDescent="0.3">
      <c r="A1672" t="s">
        <v>1690</v>
      </c>
      <c r="B1672" t="s">
        <v>58</v>
      </c>
      <c r="C1672" s="3" t="s">
        <v>7</v>
      </c>
      <c r="D1672" s="45">
        <v>44914</v>
      </c>
      <c r="E1672" s="46">
        <v>0</v>
      </c>
    </row>
    <row r="1673" spans="1:5" x14ac:dyDescent="0.3">
      <c r="A1673" t="s">
        <v>1691</v>
      </c>
      <c r="B1673" t="s">
        <v>24</v>
      </c>
      <c r="C1673" s="3" t="s">
        <v>11</v>
      </c>
      <c r="D1673" s="45">
        <v>44915</v>
      </c>
      <c r="E1673" s="46">
        <v>45779</v>
      </c>
    </row>
    <row r="1674" spans="1:5" x14ac:dyDescent="0.3">
      <c r="A1674" t="s">
        <v>1692</v>
      </c>
      <c r="B1674" t="s">
        <v>33</v>
      </c>
      <c r="C1674" s="3" t="s">
        <v>11</v>
      </c>
      <c r="D1674" s="45">
        <v>44914</v>
      </c>
      <c r="E1674" s="46">
        <v>45681</v>
      </c>
    </row>
    <row r="1675" spans="1:5" x14ac:dyDescent="0.3">
      <c r="A1675" t="s">
        <v>1693</v>
      </c>
      <c r="B1675" t="s">
        <v>58</v>
      </c>
      <c r="C1675" s="3" t="s">
        <v>7</v>
      </c>
      <c r="D1675" s="45">
        <v>44928</v>
      </c>
      <c r="E1675" s="46">
        <v>45107</v>
      </c>
    </row>
    <row r="1676" spans="1:5" x14ac:dyDescent="0.3">
      <c r="A1676" t="s">
        <v>1694</v>
      </c>
      <c r="B1676" t="s">
        <v>33</v>
      </c>
      <c r="C1676" s="3" t="s">
        <v>7</v>
      </c>
      <c r="D1676" s="45">
        <v>44943</v>
      </c>
      <c r="E1676" s="46">
        <v>0</v>
      </c>
    </row>
    <row r="1677" spans="1:5" x14ac:dyDescent="0.3">
      <c r="A1677" t="s">
        <v>1695</v>
      </c>
      <c r="B1677" t="s">
        <v>24</v>
      </c>
      <c r="C1677" s="3" t="s">
        <v>7</v>
      </c>
      <c r="D1677" s="45">
        <v>44939</v>
      </c>
      <c r="E1677" s="46">
        <v>0</v>
      </c>
    </row>
    <row r="1678" spans="1:5" x14ac:dyDescent="0.3">
      <c r="A1678" t="s">
        <v>1696</v>
      </c>
      <c r="B1678" t="s">
        <v>27</v>
      </c>
      <c r="C1678" s="3" t="s">
        <v>11</v>
      </c>
      <c r="D1678" s="45">
        <v>44928</v>
      </c>
      <c r="E1678" s="46">
        <v>0</v>
      </c>
    </row>
    <row r="1679" spans="1:5" x14ac:dyDescent="0.3">
      <c r="A1679" t="s">
        <v>1697</v>
      </c>
      <c r="B1679" t="s">
        <v>22</v>
      </c>
      <c r="C1679" s="3" t="s">
        <v>7</v>
      </c>
      <c r="D1679" s="45">
        <v>44949</v>
      </c>
      <c r="E1679" s="46">
        <v>0</v>
      </c>
    </row>
    <row r="1680" spans="1:5" x14ac:dyDescent="0.3">
      <c r="A1680" t="s">
        <v>1698</v>
      </c>
      <c r="B1680" t="s">
        <v>50</v>
      </c>
      <c r="C1680" s="3" t="s">
        <v>7</v>
      </c>
      <c r="D1680" s="45">
        <v>44928</v>
      </c>
      <c r="E1680" s="46">
        <v>0</v>
      </c>
    </row>
    <row r="1681" spans="1:5" x14ac:dyDescent="0.3">
      <c r="A1681" t="s">
        <v>1699</v>
      </c>
      <c r="B1681" t="s">
        <v>9</v>
      </c>
      <c r="C1681" s="3" t="s">
        <v>7</v>
      </c>
      <c r="D1681" s="45">
        <v>44956</v>
      </c>
      <c r="E1681" s="46">
        <v>45107</v>
      </c>
    </row>
    <row r="1682" spans="1:5" x14ac:dyDescent="0.3">
      <c r="A1682" t="s">
        <v>1700</v>
      </c>
      <c r="B1682" t="s">
        <v>9</v>
      </c>
      <c r="C1682" s="3" t="s">
        <v>11</v>
      </c>
      <c r="D1682" s="45">
        <v>44945</v>
      </c>
      <c r="E1682" s="46">
        <v>45757</v>
      </c>
    </row>
    <row r="1683" spans="1:5" x14ac:dyDescent="0.3">
      <c r="A1683" t="s">
        <v>1701</v>
      </c>
      <c r="B1683" t="s">
        <v>9</v>
      </c>
      <c r="C1683" s="3" t="s">
        <v>7</v>
      </c>
      <c r="D1683" s="45">
        <v>44953</v>
      </c>
      <c r="E1683" s="46">
        <v>0</v>
      </c>
    </row>
    <row r="1684" spans="1:5" x14ac:dyDescent="0.3">
      <c r="A1684" t="s">
        <v>1702</v>
      </c>
      <c r="B1684" t="s">
        <v>22</v>
      </c>
      <c r="C1684" s="3" t="s">
        <v>7</v>
      </c>
      <c r="D1684" s="45">
        <v>44935</v>
      </c>
      <c r="E1684" s="46">
        <v>45530</v>
      </c>
    </row>
    <row r="1685" spans="1:5" x14ac:dyDescent="0.3">
      <c r="A1685" t="s">
        <v>1703</v>
      </c>
      <c r="B1685" t="s">
        <v>22</v>
      </c>
      <c r="C1685" s="3" t="s">
        <v>7</v>
      </c>
      <c r="D1685" s="45">
        <v>44949</v>
      </c>
      <c r="E1685" s="46">
        <v>45627</v>
      </c>
    </row>
    <row r="1686" spans="1:5" x14ac:dyDescent="0.3">
      <c r="A1686" t="s">
        <v>1704</v>
      </c>
      <c r="B1686" t="s">
        <v>9</v>
      </c>
      <c r="C1686" s="3" t="s">
        <v>7</v>
      </c>
      <c r="D1686" s="45">
        <v>44928</v>
      </c>
      <c r="E1686" s="46">
        <v>0</v>
      </c>
    </row>
    <row r="1687" spans="1:5" x14ac:dyDescent="0.3">
      <c r="A1687" t="s">
        <v>1705</v>
      </c>
      <c r="B1687" t="s">
        <v>9</v>
      </c>
      <c r="C1687" s="3" t="s">
        <v>7</v>
      </c>
      <c r="D1687" s="45">
        <v>44943</v>
      </c>
      <c r="E1687" s="46">
        <v>45422</v>
      </c>
    </row>
    <row r="1688" spans="1:5" x14ac:dyDescent="0.3">
      <c r="A1688" t="s">
        <v>1706</v>
      </c>
      <c r="B1688" t="s">
        <v>9</v>
      </c>
      <c r="C1688" s="3" t="s">
        <v>7</v>
      </c>
      <c r="D1688" s="45">
        <v>44943</v>
      </c>
      <c r="E1688" s="46">
        <v>0</v>
      </c>
    </row>
    <row r="1689" spans="1:5" x14ac:dyDescent="0.3">
      <c r="A1689" t="s">
        <v>1707</v>
      </c>
      <c r="B1689" t="s">
        <v>9</v>
      </c>
      <c r="C1689" s="3" t="s">
        <v>11</v>
      </c>
      <c r="D1689" s="45">
        <v>44937</v>
      </c>
      <c r="E1689" s="46">
        <v>0</v>
      </c>
    </row>
    <row r="1690" spans="1:5" x14ac:dyDescent="0.3">
      <c r="A1690" t="s">
        <v>1708</v>
      </c>
      <c r="B1690" t="s">
        <v>9</v>
      </c>
      <c r="C1690" s="3" t="s">
        <v>7</v>
      </c>
      <c r="D1690" s="45">
        <v>44943</v>
      </c>
      <c r="E1690" s="46">
        <v>0</v>
      </c>
    </row>
    <row r="1691" spans="1:5" x14ac:dyDescent="0.3">
      <c r="A1691" t="s">
        <v>1709</v>
      </c>
      <c r="B1691" t="s">
        <v>37</v>
      </c>
      <c r="C1691" s="3" t="s">
        <v>7</v>
      </c>
      <c r="D1691" s="45">
        <v>44928</v>
      </c>
      <c r="E1691" s="46">
        <v>45131</v>
      </c>
    </row>
    <row r="1692" spans="1:5" x14ac:dyDescent="0.3">
      <c r="A1692" t="s">
        <v>1710</v>
      </c>
      <c r="B1692" t="s">
        <v>58</v>
      </c>
      <c r="C1692" s="3" t="s">
        <v>11</v>
      </c>
      <c r="D1692" s="45">
        <v>44936</v>
      </c>
      <c r="E1692" s="46">
        <v>0</v>
      </c>
    </row>
    <row r="1693" spans="1:5" x14ac:dyDescent="0.3">
      <c r="A1693" t="s">
        <v>1711</v>
      </c>
      <c r="B1693" t="s">
        <v>20</v>
      </c>
      <c r="C1693" s="3" t="s">
        <v>11</v>
      </c>
      <c r="D1693" s="45">
        <v>44945</v>
      </c>
      <c r="E1693" s="46">
        <v>45005</v>
      </c>
    </row>
    <row r="1694" spans="1:5" x14ac:dyDescent="0.3">
      <c r="A1694" t="s">
        <v>1712</v>
      </c>
      <c r="B1694" t="s">
        <v>9</v>
      </c>
      <c r="C1694" s="3" t="s">
        <v>7</v>
      </c>
      <c r="D1694" s="45">
        <v>44943</v>
      </c>
      <c r="E1694" s="46">
        <v>0</v>
      </c>
    </row>
    <row r="1695" spans="1:5" x14ac:dyDescent="0.3">
      <c r="A1695" t="s">
        <v>1713</v>
      </c>
      <c r="B1695" t="s">
        <v>22</v>
      </c>
      <c r="C1695" s="3" t="s">
        <v>11</v>
      </c>
      <c r="D1695" s="45">
        <v>44944</v>
      </c>
      <c r="E1695" s="46">
        <v>0</v>
      </c>
    </row>
    <row r="1696" spans="1:5" x14ac:dyDescent="0.3">
      <c r="A1696" t="s">
        <v>1714</v>
      </c>
      <c r="B1696" t="s">
        <v>9</v>
      </c>
      <c r="C1696" s="3" t="s">
        <v>7</v>
      </c>
      <c r="D1696" s="45">
        <v>44935</v>
      </c>
      <c r="E1696" s="46">
        <v>0</v>
      </c>
    </row>
    <row r="1697" spans="1:5" x14ac:dyDescent="0.3">
      <c r="A1697" t="s">
        <v>1715</v>
      </c>
      <c r="B1697" t="s">
        <v>58</v>
      </c>
      <c r="C1697" s="3" t="s">
        <v>11</v>
      </c>
      <c r="D1697" s="45">
        <v>44945</v>
      </c>
      <c r="E1697" s="46">
        <v>0</v>
      </c>
    </row>
    <row r="1698" spans="1:5" x14ac:dyDescent="0.3">
      <c r="A1698" t="s">
        <v>1716</v>
      </c>
      <c r="B1698" t="s">
        <v>33</v>
      </c>
      <c r="C1698" s="3" t="s">
        <v>11</v>
      </c>
      <c r="D1698" s="45">
        <v>44943</v>
      </c>
      <c r="E1698" s="46">
        <v>45164</v>
      </c>
    </row>
    <row r="1699" spans="1:5" x14ac:dyDescent="0.3">
      <c r="A1699" t="s">
        <v>1717</v>
      </c>
      <c r="B1699" t="s">
        <v>22</v>
      </c>
      <c r="C1699" s="3" t="s">
        <v>7</v>
      </c>
      <c r="D1699" s="45">
        <v>44943</v>
      </c>
      <c r="E1699" s="46">
        <v>45742</v>
      </c>
    </row>
    <row r="1700" spans="1:5" x14ac:dyDescent="0.3">
      <c r="A1700" t="s">
        <v>1718</v>
      </c>
      <c r="B1700" t="s">
        <v>20</v>
      </c>
      <c r="C1700" s="3" t="s">
        <v>11</v>
      </c>
      <c r="D1700" s="45">
        <v>44970</v>
      </c>
      <c r="E1700" s="46">
        <v>0</v>
      </c>
    </row>
    <row r="1701" spans="1:5" x14ac:dyDescent="0.3">
      <c r="A1701" t="s">
        <v>1719</v>
      </c>
      <c r="B1701" t="s">
        <v>33</v>
      </c>
      <c r="C1701" s="3" t="s">
        <v>7</v>
      </c>
      <c r="D1701" s="45">
        <v>44963</v>
      </c>
      <c r="E1701" s="46">
        <v>0</v>
      </c>
    </row>
    <row r="1702" spans="1:5" x14ac:dyDescent="0.3">
      <c r="A1702" t="s">
        <v>1720</v>
      </c>
      <c r="B1702" t="s">
        <v>24</v>
      </c>
      <c r="C1702" s="3" t="s">
        <v>7</v>
      </c>
      <c r="D1702" s="45">
        <v>44977</v>
      </c>
      <c r="E1702" s="46">
        <v>45065</v>
      </c>
    </row>
    <row r="1703" spans="1:5" x14ac:dyDescent="0.3">
      <c r="A1703" t="s">
        <v>1721</v>
      </c>
      <c r="B1703" t="s">
        <v>58</v>
      </c>
      <c r="C1703" s="3" t="s">
        <v>7</v>
      </c>
      <c r="D1703" s="45">
        <v>44963</v>
      </c>
      <c r="E1703" s="46">
        <v>0</v>
      </c>
    </row>
    <row r="1704" spans="1:5" x14ac:dyDescent="0.3">
      <c r="A1704" t="s">
        <v>1722</v>
      </c>
      <c r="B1704" t="s">
        <v>18</v>
      </c>
      <c r="C1704" s="3" t="s">
        <v>7</v>
      </c>
      <c r="D1704" s="45">
        <v>44970</v>
      </c>
      <c r="E1704" s="46">
        <v>0</v>
      </c>
    </row>
    <row r="1705" spans="1:5" x14ac:dyDescent="0.3">
      <c r="A1705" t="s">
        <v>1723</v>
      </c>
      <c r="B1705" t="s">
        <v>33</v>
      </c>
      <c r="C1705" s="3" t="s">
        <v>7</v>
      </c>
      <c r="D1705" s="45">
        <v>44963</v>
      </c>
      <c r="E1705" s="46">
        <v>0</v>
      </c>
    </row>
    <row r="1706" spans="1:5" x14ac:dyDescent="0.3">
      <c r="A1706" t="s">
        <v>1724</v>
      </c>
      <c r="B1706" t="s">
        <v>50</v>
      </c>
      <c r="C1706" s="3" t="s">
        <v>7</v>
      </c>
      <c r="D1706" s="45">
        <v>44963</v>
      </c>
      <c r="E1706" s="46">
        <v>45425</v>
      </c>
    </row>
    <row r="1707" spans="1:5" x14ac:dyDescent="0.3">
      <c r="A1707" t="s">
        <v>1725</v>
      </c>
      <c r="B1707" t="s">
        <v>33</v>
      </c>
      <c r="C1707" s="3" t="s">
        <v>11</v>
      </c>
      <c r="D1707" s="45">
        <v>44970</v>
      </c>
      <c r="E1707" s="46">
        <v>0</v>
      </c>
    </row>
    <row r="1708" spans="1:5" x14ac:dyDescent="0.3">
      <c r="A1708" t="s">
        <v>1726</v>
      </c>
      <c r="B1708" t="s">
        <v>9</v>
      </c>
      <c r="C1708" s="3" t="s">
        <v>7</v>
      </c>
      <c r="D1708" s="45">
        <v>44970</v>
      </c>
      <c r="E1708" s="46">
        <v>0</v>
      </c>
    </row>
    <row r="1709" spans="1:5" x14ac:dyDescent="0.3">
      <c r="A1709" t="s">
        <v>1727</v>
      </c>
      <c r="B1709" t="s">
        <v>9</v>
      </c>
      <c r="C1709" s="3" t="s">
        <v>11</v>
      </c>
      <c r="D1709" s="45">
        <v>44977</v>
      </c>
      <c r="E1709" s="46">
        <v>0</v>
      </c>
    </row>
    <row r="1710" spans="1:5" x14ac:dyDescent="0.3">
      <c r="A1710" t="s">
        <v>1728</v>
      </c>
      <c r="B1710" t="s">
        <v>37</v>
      </c>
      <c r="C1710" s="3" t="s">
        <v>11</v>
      </c>
      <c r="D1710" s="45">
        <v>44960</v>
      </c>
      <c r="E1710" s="46">
        <v>0</v>
      </c>
    </row>
    <row r="1711" spans="1:5" x14ac:dyDescent="0.3">
      <c r="A1711" t="s">
        <v>1729</v>
      </c>
      <c r="B1711" t="s">
        <v>9</v>
      </c>
      <c r="C1711" s="3" t="s">
        <v>11</v>
      </c>
      <c r="D1711" s="45">
        <v>44963</v>
      </c>
      <c r="E1711" s="46">
        <v>45471</v>
      </c>
    </row>
    <row r="1712" spans="1:5" x14ac:dyDescent="0.3">
      <c r="A1712" t="s">
        <v>1730</v>
      </c>
      <c r="B1712" t="s">
        <v>24</v>
      </c>
      <c r="C1712" s="3" t="s">
        <v>7</v>
      </c>
      <c r="D1712" s="45">
        <v>44963</v>
      </c>
      <c r="E1712" s="46">
        <v>45365</v>
      </c>
    </row>
    <row r="1713" spans="1:5" x14ac:dyDescent="0.3">
      <c r="A1713" t="s">
        <v>1731</v>
      </c>
      <c r="B1713" t="s">
        <v>9</v>
      </c>
      <c r="C1713" s="3" t="s">
        <v>7</v>
      </c>
      <c r="D1713" s="45">
        <v>44970</v>
      </c>
      <c r="E1713" s="46">
        <v>0</v>
      </c>
    </row>
    <row r="1714" spans="1:5" x14ac:dyDescent="0.3">
      <c r="A1714" t="s">
        <v>1732</v>
      </c>
      <c r="B1714" t="s">
        <v>33</v>
      </c>
      <c r="C1714" s="3" t="s">
        <v>11</v>
      </c>
      <c r="D1714" s="45">
        <v>44963</v>
      </c>
      <c r="E1714" s="46">
        <v>45863</v>
      </c>
    </row>
    <row r="1715" spans="1:5" x14ac:dyDescent="0.3">
      <c r="A1715" t="s">
        <v>1733</v>
      </c>
      <c r="B1715" t="s">
        <v>9</v>
      </c>
      <c r="C1715" s="3" t="s">
        <v>11</v>
      </c>
      <c r="D1715" s="45">
        <v>44977</v>
      </c>
      <c r="E1715" s="46">
        <v>0</v>
      </c>
    </row>
    <row r="1716" spans="1:5" x14ac:dyDescent="0.3">
      <c r="A1716" t="s">
        <v>1734</v>
      </c>
      <c r="B1716" t="s">
        <v>20</v>
      </c>
      <c r="C1716" s="3" t="s">
        <v>11</v>
      </c>
      <c r="D1716" s="45">
        <v>44977</v>
      </c>
      <c r="E1716" s="46">
        <v>45306</v>
      </c>
    </row>
    <row r="1717" spans="1:5" x14ac:dyDescent="0.3">
      <c r="A1717" t="s">
        <v>1735</v>
      </c>
      <c r="B1717" t="s">
        <v>33</v>
      </c>
      <c r="C1717" s="3" t="s">
        <v>11</v>
      </c>
      <c r="D1717" s="45">
        <v>44980</v>
      </c>
      <c r="E1717" s="46">
        <v>0</v>
      </c>
    </row>
    <row r="1718" spans="1:5" x14ac:dyDescent="0.3">
      <c r="A1718" t="s">
        <v>1736</v>
      </c>
      <c r="B1718" t="s">
        <v>22</v>
      </c>
      <c r="C1718" s="3" t="s">
        <v>11</v>
      </c>
      <c r="D1718" s="45">
        <v>44980</v>
      </c>
      <c r="E1718" s="46">
        <v>45114</v>
      </c>
    </row>
    <row r="1719" spans="1:5" x14ac:dyDescent="0.3">
      <c r="A1719" t="s">
        <v>1737</v>
      </c>
      <c r="B1719" t="s">
        <v>20</v>
      </c>
      <c r="C1719" s="3" t="s">
        <v>7</v>
      </c>
      <c r="D1719" s="45">
        <v>44970</v>
      </c>
      <c r="E1719" s="46">
        <v>0</v>
      </c>
    </row>
    <row r="1720" spans="1:5" x14ac:dyDescent="0.3">
      <c r="A1720" t="s">
        <v>1738</v>
      </c>
      <c r="B1720" t="s">
        <v>24</v>
      </c>
      <c r="C1720" s="3" t="s">
        <v>7</v>
      </c>
      <c r="D1720" s="45">
        <v>44991</v>
      </c>
      <c r="E1720" s="46">
        <v>0</v>
      </c>
    </row>
    <row r="1721" spans="1:5" x14ac:dyDescent="0.3">
      <c r="A1721" t="s">
        <v>1739</v>
      </c>
      <c r="B1721" t="s">
        <v>50</v>
      </c>
      <c r="C1721" s="3" t="s">
        <v>11</v>
      </c>
      <c r="D1721" s="45">
        <v>44991</v>
      </c>
      <c r="E1721" s="46">
        <v>0</v>
      </c>
    </row>
    <row r="1722" spans="1:5" x14ac:dyDescent="0.3">
      <c r="A1722" t="s">
        <v>1740</v>
      </c>
      <c r="B1722" t="s">
        <v>24</v>
      </c>
      <c r="C1722" s="3" t="s">
        <v>7</v>
      </c>
      <c r="D1722" s="45">
        <v>45005</v>
      </c>
      <c r="E1722" s="46">
        <v>0</v>
      </c>
    </row>
    <row r="1723" spans="1:5" x14ac:dyDescent="0.3">
      <c r="A1723" t="s">
        <v>1741</v>
      </c>
      <c r="B1723" t="s">
        <v>9</v>
      </c>
      <c r="C1723" s="3" t="s">
        <v>7</v>
      </c>
      <c r="D1723" s="45">
        <v>44998</v>
      </c>
      <c r="E1723" s="46">
        <v>0</v>
      </c>
    </row>
    <row r="1724" spans="1:5" x14ac:dyDescent="0.3">
      <c r="A1724" t="s">
        <v>1742</v>
      </c>
      <c r="B1724" t="s">
        <v>29</v>
      </c>
      <c r="C1724" s="3" t="s">
        <v>7</v>
      </c>
      <c r="D1724" s="45">
        <v>44991</v>
      </c>
      <c r="E1724" s="46">
        <v>45927</v>
      </c>
    </row>
    <row r="1725" spans="1:5" x14ac:dyDescent="0.3">
      <c r="A1725" t="s">
        <v>1743</v>
      </c>
      <c r="B1725" t="s">
        <v>33</v>
      </c>
      <c r="C1725" s="3" t="s">
        <v>11</v>
      </c>
      <c r="D1725" s="45">
        <v>45005</v>
      </c>
      <c r="E1725" s="46">
        <v>0</v>
      </c>
    </row>
    <row r="1726" spans="1:5" x14ac:dyDescent="0.3">
      <c r="A1726" t="s">
        <v>1744</v>
      </c>
      <c r="B1726" t="s">
        <v>9</v>
      </c>
      <c r="C1726" s="3" t="s">
        <v>7</v>
      </c>
      <c r="D1726" s="45">
        <v>45006</v>
      </c>
      <c r="E1726" s="46">
        <v>0</v>
      </c>
    </row>
    <row r="1727" spans="1:5" x14ac:dyDescent="0.3">
      <c r="A1727" t="s">
        <v>1745</v>
      </c>
      <c r="B1727" t="s">
        <v>9</v>
      </c>
      <c r="C1727" s="3" t="s">
        <v>7</v>
      </c>
      <c r="D1727" s="45">
        <v>45005</v>
      </c>
      <c r="E1727" s="46">
        <v>0</v>
      </c>
    </row>
    <row r="1728" spans="1:5" x14ac:dyDescent="0.3">
      <c r="A1728" t="s">
        <v>1746</v>
      </c>
      <c r="B1728" t="s">
        <v>22</v>
      </c>
      <c r="C1728" s="3" t="s">
        <v>7</v>
      </c>
      <c r="D1728" s="45">
        <v>44991</v>
      </c>
      <c r="E1728" s="46">
        <v>45362</v>
      </c>
    </row>
    <row r="1729" spans="1:5" x14ac:dyDescent="0.3">
      <c r="A1729" t="s">
        <v>1747</v>
      </c>
      <c r="B1729" t="s">
        <v>9</v>
      </c>
      <c r="C1729" s="3" t="s">
        <v>7</v>
      </c>
      <c r="D1729" s="45">
        <v>44991</v>
      </c>
      <c r="E1729" s="46">
        <v>0</v>
      </c>
    </row>
    <row r="1730" spans="1:5" x14ac:dyDescent="0.3">
      <c r="A1730" t="s">
        <v>1748</v>
      </c>
      <c r="B1730" t="s">
        <v>9</v>
      </c>
      <c r="C1730" s="3" t="s">
        <v>7</v>
      </c>
      <c r="D1730" s="45">
        <v>44992</v>
      </c>
      <c r="E1730" s="46">
        <v>45149</v>
      </c>
    </row>
    <row r="1731" spans="1:5" x14ac:dyDescent="0.3">
      <c r="A1731" t="s">
        <v>1749</v>
      </c>
      <c r="B1731" t="s">
        <v>22</v>
      </c>
      <c r="C1731" s="3" t="s">
        <v>7</v>
      </c>
      <c r="D1731" s="45">
        <v>45005</v>
      </c>
      <c r="E1731" s="46">
        <v>0</v>
      </c>
    </row>
    <row r="1732" spans="1:5" x14ac:dyDescent="0.3">
      <c r="A1732" t="s">
        <v>1750</v>
      </c>
      <c r="B1732" t="s">
        <v>33</v>
      </c>
      <c r="C1732" s="3" t="s">
        <v>11</v>
      </c>
      <c r="D1732" s="45">
        <v>44994</v>
      </c>
      <c r="E1732" s="46">
        <v>0</v>
      </c>
    </row>
    <row r="1733" spans="1:5" x14ac:dyDescent="0.3">
      <c r="A1733" t="s">
        <v>1751</v>
      </c>
      <c r="B1733" t="s">
        <v>29</v>
      </c>
      <c r="C1733" s="3" t="s">
        <v>11</v>
      </c>
      <c r="D1733" s="45">
        <v>45000</v>
      </c>
      <c r="E1733" s="46">
        <v>0</v>
      </c>
    </row>
    <row r="1734" spans="1:5" x14ac:dyDescent="0.3">
      <c r="A1734" t="s">
        <v>1752</v>
      </c>
      <c r="B1734" t="s">
        <v>33</v>
      </c>
      <c r="C1734" s="3" t="s">
        <v>11</v>
      </c>
      <c r="D1734" s="45">
        <v>44998</v>
      </c>
      <c r="E1734" s="46">
        <v>0</v>
      </c>
    </row>
    <row r="1735" spans="1:5" x14ac:dyDescent="0.3">
      <c r="A1735" t="s">
        <v>1753</v>
      </c>
      <c r="B1735" t="s">
        <v>9</v>
      </c>
      <c r="C1735" s="3" t="s">
        <v>7</v>
      </c>
      <c r="D1735" s="45">
        <v>45012</v>
      </c>
      <c r="E1735" s="46">
        <v>45198</v>
      </c>
    </row>
    <row r="1736" spans="1:5" x14ac:dyDescent="0.3">
      <c r="A1736" t="s">
        <v>1754</v>
      </c>
      <c r="B1736" t="s">
        <v>37</v>
      </c>
      <c r="C1736" s="3" t="s">
        <v>11</v>
      </c>
      <c r="D1736" s="45">
        <v>44999</v>
      </c>
      <c r="E1736" s="46">
        <v>0</v>
      </c>
    </row>
    <row r="1737" spans="1:5" x14ac:dyDescent="0.3">
      <c r="A1737" t="s">
        <v>1755</v>
      </c>
      <c r="B1737" t="s">
        <v>9</v>
      </c>
      <c r="C1737" s="3" t="s">
        <v>7</v>
      </c>
      <c r="D1737" s="45">
        <v>44991</v>
      </c>
      <c r="E1737" s="46">
        <v>0</v>
      </c>
    </row>
    <row r="1738" spans="1:5" x14ac:dyDescent="0.3">
      <c r="A1738" t="s">
        <v>1756</v>
      </c>
      <c r="B1738" t="s">
        <v>18</v>
      </c>
      <c r="C1738" s="3" t="s">
        <v>7</v>
      </c>
      <c r="D1738" s="45">
        <v>45033</v>
      </c>
      <c r="E1738" s="46">
        <v>0</v>
      </c>
    </row>
    <row r="1739" spans="1:5" x14ac:dyDescent="0.3">
      <c r="A1739" t="s">
        <v>1757</v>
      </c>
      <c r="B1739" t="s">
        <v>58</v>
      </c>
      <c r="C1739" s="3" t="s">
        <v>11</v>
      </c>
      <c r="D1739" s="45">
        <v>45019</v>
      </c>
      <c r="E1739" s="46">
        <v>0</v>
      </c>
    </row>
    <row r="1740" spans="1:5" x14ac:dyDescent="0.3">
      <c r="A1740" t="s">
        <v>1758</v>
      </c>
      <c r="B1740" t="s">
        <v>9</v>
      </c>
      <c r="C1740" s="3" t="s">
        <v>7</v>
      </c>
      <c r="D1740" s="45">
        <v>45022</v>
      </c>
      <c r="E1740" s="46">
        <v>0</v>
      </c>
    </row>
    <row r="1741" spans="1:5" x14ac:dyDescent="0.3">
      <c r="A1741" t="s">
        <v>1759</v>
      </c>
      <c r="B1741" t="s">
        <v>24</v>
      </c>
      <c r="C1741" s="3" t="s">
        <v>7</v>
      </c>
      <c r="D1741" s="45">
        <v>45041</v>
      </c>
      <c r="E1741" s="46">
        <v>45921</v>
      </c>
    </row>
    <row r="1742" spans="1:5" x14ac:dyDescent="0.3">
      <c r="A1742" t="s">
        <v>1760</v>
      </c>
      <c r="B1742" t="s">
        <v>9</v>
      </c>
      <c r="C1742" s="3" t="s">
        <v>7</v>
      </c>
      <c r="D1742" s="45">
        <v>45040</v>
      </c>
      <c r="E1742" s="46">
        <v>45442</v>
      </c>
    </row>
    <row r="1743" spans="1:5" x14ac:dyDescent="0.3">
      <c r="A1743" t="s">
        <v>1761</v>
      </c>
      <c r="B1743" t="s">
        <v>33</v>
      </c>
      <c r="C1743" s="3" t="s">
        <v>7</v>
      </c>
      <c r="D1743" s="45">
        <v>45026</v>
      </c>
      <c r="E1743" s="46">
        <v>0</v>
      </c>
    </row>
    <row r="1744" spans="1:5" x14ac:dyDescent="0.3">
      <c r="A1744" t="s">
        <v>1762</v>
      </c>
      <c r="B1744" t="s">
        <v>33</v>
      </c>
      <c r="C1744" s="3" t="s">
        <v>7</v>
      </c>
      <c r="D1744" s="45">
        <v>45019</v>
      </c>
      <c r="E1744" s="46">
        <v>45330</v>
      </c>
    </row>
    <row r="1745" spans="1:5" x14ac:dyDescent="0.3">
      <c r="A1745" t="s">
        <v>1763</v>
      </c>
      <c r="B1745" t="s">
        <v>20</v>
      </c>
      <c r="C1745" s="3" t="s">
        <v>7</v>
      </c>
      <c r="D1745" s="45">
        <v>45040</v>
      </c>
      <c r="E1745" s="46">
        <v>0</v>
      </c>
    </row>
    <row r="1746" spans="1:5" x14ac:dyDescent="0.3">
      <c r="A1746" t="s">
        <v>1764</v>
      </c>
      <c r="B1746" t="s">
        <v>18</v>
      </c>
      <c r="C1746" s="3" t="s">
        <v>7</v>
      </c>
      <c r="D1746" s="45">
        <v>45026</v>
      </c>
      <c r="E1746" s="46">
        <v>45170</v>
      </c>
    </row>
    <row r="1747" spans="1:5" x14ac:dyDescent="0.3">
      <c r="A1747" t="s">
        <v>1765</v>
      </c>
      <c r="B1747" t="s">
        <v>9</v>
      </c>
      <c r="C1747" s="3" t="s">
        <v>7</v>
      </c>
      <c r="D1747" s="45">
        <v>45037</v>
      </c>
      <c r="E1747" s="46">
        <v>45318</v>
      </c>
    </row>
    <row r="1748" spans="1:5" x14ac:dyDescent="0.3">
      <c r="A1748" t="s">
        <v>1766</v>
      </c>
      <c r="B1748" t="s">
        <v>50</v>
      </c>
      <c r="C1748" s="3" t="s">
        <v>11</v>
      </c>
      <c r="D1748" s="45">
        <v>45040</v>
      </c>
      <c r="E1748" s="46">
        <v>0</v>
      </c>
    </row>
    <row r="1749" spans="1:5" x14ac:dyDescent="0.3">
      <c r="A1749" t="s">
        <v>1767</v>
      </c>
      <c r="B1749" t="s">
        <v>9</v>
      </c>
      <c r="C1749" s="3" t="s">
        <v>7</v>
      </c>
      <c r="D1749" s="45">
        <v>45026</v>
      </c>
      <c r="E1749" s="46">
        <v>45324</v>
      </c>
    </row>
    <row r="1750" spans="1:5" x14ac:dyDescent="0.3">
      <c r="A1750" t="s">
        <v>1768</v>
      </c>
      <c r="B1750" t="s">
        <v>9</v>
      </c>
      <c r="C1750" s="3" t="s">
        <v>7</v>
      </c>
      <c r="D1750" s="45">
        <v>45029</v>
      </c>
      <c r="E1750" s="46">
        <v>0</v>
      </c>
    </row>
    <row r="1751" spans="1:5" x14ac:dyDescent="0.3">
      <c r="A1751" t="s">
        <v>1769</v>
      </c>
      <c r="B1751" t="s">
        <v>9</v>
      </c>
      <c r="C1751" s="3" t="s">
        <v>11</v>
      </c>
      <c r="D1751" s="45">
        <v>45028</v>
      </c>
      <c r="E1751" s="46">
        <v>0</v>
      </c>
    </row>
    <row r="1752" spans="1:5" x14ac:dyDescent="0.3">
      <c r="A1752" t="s">
        <v>1770</v>
      </c>
      <c r="B1752" t="s">
        <v>33</v>
      </c>
      <c r="C1752" s="3" t="s">
        <v>11</v>
      </c>
      <c r="D1752" s="45">
        <v>45040</v>
      </c>
      <c r="E1752" s="46">
        <v>45689</v>
      </c>
    </row>
    <row r="1753" spans="1:5" x14ac:dyDescent="0.3">
      <c r="A1753" t="s">
        <v>1771</v>
      </c>
      <c r="B1753" t="s">
        <v>9</v>
      </c>
      <c r="C1753" s="3" t="s">
        <v>11</v>
      </c>
      <c r="D1753" s="45">
        <v>45030</v>
      </c>
      <c r="E1753" s="46">
        <v>45922</v>
      </c>
    </row>
    <row r="1754" spans="1:5" x14ac:dyDescent="0.3">
      <c r="A1754" t="s">
        <v>1772</v>
      </c>
      <c r="B1754" t="s">
        <v>58</v>
      </c>
      <c r="C1754" s="3" t="s">
        <v>7</v>
      </c>
      <c r="D1754" s="45">
        <v>45026</v>
      </c>
      <c r="E1754" s="46">
        <v>45555</v>
      </c>
    </row>
    <row r="1755" spans="1:5" x14ac:dyDescent="0.3">
      <c r="A1755" t="s">
        <v>1773</v>
      </c>
      <c r="B1755" t="s">
        <v>50</v>
      </c>
      <c r="C1755" s="3" t="s">
        <v>7</v>
      </c>
      <c r="D1755" s="45">
        <v>45048</v>
      </c>
      <c r="E1755" s="46">
        <v>45823</v>
      </c>
    </row>
    <row r="1756" spans="1:5" x14ac:dyDescent="0.3">
      <c r="A1756" t="s">
        <v>1774</v>
      </c>
      <c r="B1756" t="s">
        <v>9</v>
      </c>
      <c r="C1756" s="3" t="s">
        <v>7</v>
      </c>
      <c r="D1756" s="45">
        <v>45048</v>
      </c>
      <c r="E1756" s="46">
        <v>0</v>
      </c>
    </row>
    <row r="1757" spans="1:5" x14ac:dyDescent="0.3">
      <c r="A1757" t="s">
        <v>1775</v>
      </c>
      <c r="B1757" t="s">
        <v>37</v>
      </c>
      <c r="C1757" s="3" t="s">
        <v>7</v>
      </c>
      <c r="D1757" s="45">
        <v>45068</v>
      </c>
      <c r="E1757" s="46">
        <v>0</v>
      </c>
    </row>
    <row r="1758" spans="1:5" x14ac:dyDescent="0.3">
      <c r="A1758" t="s">
        <v>1776</v>
      </c>
      <c r="B1758" t="s">
        <v>9</v>
      </c>
      <c r="C1758" s="3" t="s">
        <v>11</v>
      </c>
      <c r="D1758" s="45">
        <v>45063</v>
      </c>
      <c r="E1758" s="46">
        <v>0</v>
      </c>
    </row>
    <row r="1759" spans="1:5" x14ac:dyDescent="0.3">
      <c r="A1759" t="s">
        <v>1777</v>
      </c>
      <c r="B1759" t="s">
        <v>22</v>
      </c>
      <c r="C1759" s="3" t="s">
        <v>11</v>
      </c>
      <c r="D1759" s="45">
        <v>45048</v>
      </c>
      <c r="E1759" s="46">
        <v>0</v>
      </c>
    </row>
    <row r="1760" spans="1:5" x14ac:dyDescent="0.3">
      <c r="A1760" t="s">
        <v>1778</v>
      </c>
      <c r="B1760" t="s">
        <v>29</v>
      </c>
      <c r="C1760" s="3" t="s">
        <v>11</v>
      </c>
      <c r="D1760" s="45">
        <v>45068</v>
      </c>
      <c r="E1760" s="46">
        <v>45267</v>
      </c>
    </row>
    <row r="1761" spans="1:5" x14ac:dyDescent="0.3">
      <c r="A1761" t="s">
        <v>1779</v>
      </c>
      <c r="B1761" t="s">
        <v>37</v>
      </c>
      <c r="C1761" s="3" t="s">
        <v>7</v>
      </c>
      <c r="D1761" s="45">
        <v>45061</v>
      </c>
      <c r="E1761" s="46">
        <v>0</v>
      </c>
    </row>
    <row r="1762" spans="1:5" x14ac:dyDescent="0.3">
      <c r="A1762" t="s">
        <v>1780</v>
      </c>
      <c r="B1762" t="s">
        <v>9</v>
      </c>
      <c r="C1762" s="3" t="s">
        <v>11</v>
      </c>
      <c r="D1762" s="45">
        <v>45068</v>
      </c>
      <c r="E1762" s="46">
        <v>0</v>
      </c>
    </row>
    <row r="1763" spans="1:5" x14ac:dyDescent="0.3">
      <c r="A1763" t="s">
        <v>1781</v>
      </c>
      <c r="B1763" t="s">
        <v>9</v>
      </c>
      <c r="C1763" s="3" t="s">
        <v>11</v>
      </c>
      <c r="D1763" s="45">
        <v>45062</v>
      </c>
      <c r="E1763" s="46">
        <v>0</v>
      </c>
    </row>
    <row r="1764" spans="1:5" x14ac:dyDescent="0.3">
      <c r="A1764" t="s">
        <v>1782</v>
      </c>
      <c r="B1764" t="s">
        <v>22</v>
      </c>
      <c r="C1764" s="3" t="s">
        <v>7</v>
      </c>
      <c r="D1764" s="45">
        <v>45050</v>
      </c>
      <c r="E1764" s="46">
        <v>45106</v>
      </c>
    </row>
    <row r="1765" spans="1:5" x14ac:dyDescent="0.3">
      <c r="A1765" t="s">
        <v>1783</v>
      </c>
      <c r="B1765" t="s">
        <v>9</v>
      </c>
      <c r="C1765" s="3" t="s">
        <v>7</v>
      </c>
      <c r="D1765" s="45">
        <v>45068</v>
      </c>
      <c r="E1765" s="46">
        <v>0</v>
      </c>
    </row>
    <row r="1766" spans="1:5" x14ac:dyDescent="0.3">
      <c r="A1766" t="s">
        <v>1784</v>
      </c>
      <c r="B1766" t="s">
        <v>24</v>
      </c>
      <c r="C1766" s="3" t="s">
        <v>7</v>
      </c>
      <c r="D1766" s="45">
        <v>45068</v>
      </c>
      <c r="E1766" s="46">
        <v>0</v>
      </c>
    </row>
    <row r="1767" spans="1:5" x14ac:dyDescent="0.3">
      <c r="A1767" t="s">
        <v>1785</v>
      </c>
      <c r="B1767" t="s">
        <v>24</v>
      </c>
      <c r="C1767" s="3" t="s">
        <v>7</v>
      </c>
      <c r="D1767" s="45">
        <v>45048</v>
      </c>
      <c r="E1767" s="46">
        <v>45909</v>
      </c>
    </row>
    <row r="1768" spans="1:5" x14ac:dyDescent="0.3">
      <c r="A1768" t="s">
        <v>1786</v>
      </c>
      <c r="B1768" t="s">
        <v>50</v>
      </c>
      <c r="C1768" s="3" t="s">
        <v>11</v>
      </c>
      <c r="D1768" s="45">
        <v>45048</v>
      </c>
      <c r="E1768" s="46">
        <v>0</v>
      </c>
    </row>
    <row r="1769" spans="1:5" x14ac:dyDescent="0.3">
      <c r="A1769" t="s">
        <v>1787</v>
      </c>
      <c r="B1769" t="s">
        <v>9</v>
      </c>
      <c r="C1769" s="3" t="s">
        <v>7</v>
      </c>
      <c r="D1769" s="45">
        <v>45110</v>
      </c>
      <c r="E1769" s="46">
        <v>0</v>
      </c>
    </row>
    <row r="1770" spans="1:5" x14ac:dyDescent="0.3">
      <c r="A1770" t="s">
        <v>1788</v>
      </c>
      <c r="B1770" t="s">
        <v>37</v>
      </c>
      <c r="C1770" s="3" t="s">
        <v>11</v>
      </c>
      <c r="D1770" s="45">
        <v>45117</v>
      </c>
      <c r="E1770" s="46">
        <v>0</v>
      </c>
    </row>
    <row r="1771" spans="1:5" x14ac:dyDescent="0.3">
      <c r="A1771" t="s">
        <v>1789</v>
      </c>
      <c r="B1771" t="s">
        <v>18</v>
      </c>
      <c r="C1771" s="3" t="s">
        <v>7</v>
      </c>
      <c r="D1771" s="45">
        <v>45124</v>
      </c>
      <c r="E1771" s="46">
        <v>45262</v>
      </c>
    </row>
    <row r="1772" spans="1:5" x14ac:dyDescent="0.3">
      <c r="A1772" t="s">
        <v>1790</v>
      </c>
      <c r="B1772" t="s">
        <v>33</v>
      </c>
      <c r="C1772" s="3" t="s">
        <v>11</v>
      </c>
      <c r="D1772" s="45">
        <v>45110</v>
      </c>
      <c r="E1772" s="46">
        <v>0</v>
      </c>
    </row>
    <row r="1773" spans="1:5" x14ac:dyDescent="0.3">
      <c r="A1773" t="s">
        <v>1791</v>
      </c>
      <c r="B1773" t="s">
        <v>33</v>
      </c>
      <c r="C1773" s="3" t="s">
        <v>11</v>
      </c>
      <c r="D1773" s="45">
        <v>45124</v>
      </c>
      <c r="E1773" s="46">
        <v>0</v>
      </c>
    </row>
    <row r="1774" spans="1:5" x14ac:dyDescent="0.3">
      <c r="A1774" t="s">
        <v>1792</v>
      </c>
      <c r="B1774" t="s">
        <v>24</v>
      </c>
      <c r="C1774" s="3" t="s">
        <v>7</v>
      </c>
      <c r="D1774" s="45">
        <v>45112</v>
      </c>
      <c r="E1774" s="46">
        <v>0</v>
      </c>
    </row>
    <row r="1775" spans="1:5" x14ac:dyDescent="0.3">
      <c r="A1775" t="s">
        <v>1793</v>
      </c>
      <c r="B1775" t="s">
        <v>37</v>
      </c>
      <c r="C1775" s="3" t="s">
        <v>7</v>
      </c>
      <c r="D1775" s="45">
        <v>45131</v>
      </c>
      <c r="E1775" s="46">
        <v>0</v>
      </c>
    </row>
    <row r="1776" spans="1:5" x14ac:dyDescent="0.3">
      <c r="A1776" t="s">
        <v>1794</v>
      </c>
      <c r="B1776" t="s">
        <v>33</v>
      </c>
      <c r="C1776" s="3" t="s">
        <v>11</v>
      </c>
      <c r="D1776" s="45">
        <v>45119</v>
      </c>
      <c r="E1776" s="46">
        <v>0</v>
      </c>
    </row>
    <row r="1777" spans="1:5" x14ac:dyDescent="0.3">
      <c r="A1777" t="s">
        <v>1795</v>
      </c>
      <c r="B1777" t="s">
        <v>9</v>
      </c>
      <c r="C1777" s="3" t="s">
        <v>7</v>
      </c>
      <c r="D1777" s="45">
        <v>45118</v>
      </c>
      <c r="E1777" s="46">
        <v>0</v>
      </c>
    </row>
    <row r="1778" spans="1:5" x14ac:dyDescent="0.3">
      <c r="A1778" t="s">
        <v>1796</v>
      </c>
      <c r="B1778" t="s">
        <v>37</v>
      </c>
      <c r="C1778" s="3" t="s">
        <v>7</v>
      </c>
      <c r="D1778" s="45">
        <v>45124</v>
      </c>
      <c r="E1778" s="46">
        <v>45915</v>
      </c>
    </row>
    <row r="1779" spans="1:5" x14ac:dyDescent="0.3">
      <c r="A1779" t="s">
        <v>1797</v>
      </c>
      <c r="B1779" t="s">
        <v>18</v>
      </c>
      <c r="C1779" s="3" t="s">
        <v>7</v>
      </c>
      <c r="D1779" s="45">
        <v>45131</v>
      </c>
      <c r="E1779" s="46">
        <v>0</v>
      </c>
    </row>
    <row r="1780" spans="1:5" x14ac:dyDescent="0.3">
      <c r="A1780" t="s">
        <v>1798</v>
      </c>
      <c r="B1780" t="s">
        <v>37</v>
      </c>
      <c r="C1780" s="3" t="s">
        <v>7</v>
      </c>
      <c r="D1780" s="45">
        <v>45131</v>
      </c>
      <c r="E1780" s="46">
        <v>0</v>
      </c>
    </row>
    <row r="1781" spans="1:5" x14ac:dyDescent="0.3">
      <c r="A1781" t="s">
        <v>1799</v>
      </c>
      <c r="B1781" t="s">
        <v>9</v>
      </c>
      <c r="C1781" s="3" t="s">
        <v>7</v>
      </c>
      <c r="D1781" s="45">
        <v>45124</v>
      </c>
      <c r="E1781" s="46">
        <v>0</v>
      </c>
    </row>
    <row r="1782" spans="1:5" x14ac:dyDescent="0.3">
      <c r="A1782" t="s">
        <v>1800</v>
      </c>
      <c r="B1782" t="s">
        <v>33</v>
      </c>
      <c r="C1782" s="3" t="s">
        <v>11</v>
      </c>
      <c r="D1782" s="45">
        <v>45128</v>
      </c>
      <c r="E1782" s="46">
        <v>45349</v>
      </c>
    </row>
    <row r="1783" spans="1:5" x14ac:dyDescent="0.3">
      <c r="A1783" t="s">
        <v>1801</v>
      </c>
      <c r="B1783" t="s">
        <v>9</v>
      </c>
      <c r="C1783" s="3" t="s">
        <v>7</v>
      </c>
      <c r="D1783" s="45">
        <v>45117</v>
      </c>
      <c r="E1783" s="46">
        <v>0</v>
      </c>
    </row>
    <row r="1784" spans="1:5" x14ac:dyDescent="0.3">
      <c r="A1784" t="s">
        <v>1802</v>
      </c>
      <c r="B1784" t="s">
        <v>9</v>
      </c>
      <c r="C1784" s="3" t="s">
        <v>7</v>
      </c>
      <c r="D1784" s="45">
        <v>45117</v>
      </c>
      <c r="E1784" s="46">
        <v>45451</v>
      </c>
    </row>
    <row r="1785" spans="1:5" x14ac:dyDescent="0.3">
      <c r="A1785" t="s">
        <v>1803</v>
      </c>
      <c r="B1785" t="s">
        <v>50</v>
      </c>
      <c r="C1785" s="3" t="s">
        <v>11</v>
      </c>
      <c r="D1785" s="45">
        <v>45166</v>
      </c>
      <c r="E1785" s="46">
        <v>0</v>
      </c>
    </row>
    <row r="1786" spans="1:5" x14ac:dyDescent="0.3">
      <c r="A1786" t="s">
        <v>1804</v>
      </c>
      <c r="B1786" t="s">
        <v>9</v>
      </c>
      <c r="C1786" s="3" t="s">
        <v>7</v>
      </c>
      <c r="D1786" s="45">
        <v>45166</v>
      </c>
      <c r="E1786" s="46">
        <v>0</v>
      </c>
    </row>
    <row r="1787" spans="1:5" x14ac:dyDescent="0.3">
      <c r="A1787" t="s">
        <v>1805</v>
      </c>
      <c r="B1787" t="s">
        <v>33</v>
      </c>
      <c r="C1787" s="3" t="s">
        <v>7</v>
      </c>
      <c r="D1787" s="45">
        <v>45152</v>
      </c>
      <c r="E1787" s="46">
        <v>45609</v>
      </c>
    </row>
    <row r="1788" spans="1:5" x14ac:dyDescent="0.3">
      <c r="A1788" t="s">
        <v>1806</v>
      </c>
      <c r="B1788" t="s">
        <v>27</v>
      </c>
      <c r="C1788" s="3" t="s">
        <v>7</v>
      </c>
      <c r="D1788" s="45">
        <v>45166</v>
      </c>
      <c r="E1788" s="46">
        <v>0</v>
      </c>
    </row>
    <row r="1789" spans="1:5" x14ac:dyDescent="0.3">
      <c r="A1789" t="s">
        <v>1807</v>
      </c>
      <c r="B1789" t="s">
        <v>33</v>
      </c>
      <c r="C1789" s="3" t="s">
        <v>7</v>
      </c>
      <c r="D1789" s="45">
        <v>45145</v>
      </c>
      <c r="E1789" s="46">
        <v>0</v>
      </c>
    </row>
    <row r="1790" spans="1:5" x14ac:dyDescent="0.3">
      <c r="A1790" t="s">
        <v>1808</v>
      </c>
      <c r="B1790" t="s">
        <v>33</v>
      </c>
      <c r="C1790" s="3" t="s">
        <v>7</v>
      </c>
      <c r="D1790" s="45">
        <v>45152</v>
      </c>
      <c r="E1790" s="46">
        <v>0</v>
      </c>
    </row>
    <row r="1791" spans="1:5" x14ac:dyDescent="0.3">
      <c r="A1791" t="s">
        <v>1809</v>
      </c>
      <c r="B1791" t="s">
        <v>9</v>
      </c>
      <c r="C1791" s="3" t="s">
        <v>11</v>
      </c>
      <c r="D1791" s="45">
        <v>45174</v>
      </c>
      <c r="E1791" s="46">
        <v>45665</v>
      </c>
    </row>
    <row r="1792" spans="1:5" x14ac:dyDescent="0.3">
      <c r="A1792" t="s">
        <v>1810</v>
      </c>
      <c r="B1792" t="s">
        <v>22</v>
      </c>
      <c r="C1792" s="3" t="s">
        <v>7</v>
      </c>
      <c r="D1792" s="45">
        <v>45189</v>
      </c>
      <c r="E1792" s="46">
        <v>45524</v>
      </c>
    </row>
    <row r="1793" spans="1:5" x14ac:dyDescent="0.3">
      <c r="A1793" t="s">
        <v>1811</v>
      </c>
      <c r="B1793" t="s">
        <v>9</v>
      </c>
      <c r="C1793" s="3" t="s">
        <v>7</v>
      </c>
      <c r="D1793" s="45">
        <v>45202</v>
      </c>
      <c r="E1793" s="46">
        <v>45772</v>
      </c>
    </row>
    <row r="1794" spans="1:5" x14ac:dyDescent="0.3">
      <c r="A1794" t="s">
        <v>1812</v>
      </c>
      <c r="B1794" t="s">
        <v>33</v>
      </c>
      <c r="C1794" s="3" t="s">
        <v>7</v>
      </c>
      <c r="D1794" s="45">
        <v>45174</v>
      </c>
      <c r="E1794" s="46">
        <v>45628</v>
      </c>
    </row>
    <row r="1795" spans="1:5" x14ac:dyDescent="0.3">
      <c r="A1795" t="s">
        <v>1813</v>
      </c>
      <c r="B1795" t="s">
        <v>9</v>
      </c>
      <c r="C1795" s="3" t="s">
        <v>11</v>
      </c>
      <c r="D1795" s="45">
        <v>45189</v>
      </c>
      <c r="E1795" s="46">
        <v>0</v>
      </c>
    </row>
    <row r="1796" spans="1:5" x14ac:dyDescent="0.3">
      <c r="A1796" t="s">
        <v>1814</v>
      </c>
      <c r="B1796" t="s">
        <v>9</v>
      </c>
      <c r="C1796" s="3" t="s">
        <v>11</v>
      </c>
      <c r="D1796" s="45">
        <v>45202</v>
      </c>
      <c r="E1796" s="46">
        <v>45820</v>
      </c>
    </row>
    <row r="1797" spans="1:5" x14ac:dyDescent="0.3">
      <c r="A1797" t="s">
        <v>1815</v>
      </c>
      <c r="B1797" t="s">
        <v>37</v>
      </c>
      <c r="C1797" s="3" t="s">
        <v>11</v>
      </c>
      <c r="D1797" s="45">
        <v>45174</v>
      </c>
      <c r="E1797" s="46">
        <v>45567</v>
      </c>
    </row>
    <row r="1798" spans="1:5" x14ac:dyDescent="0.3">
      <c r="A1798" t="s">
        <v>1816</v>
      </c>
      <c r="B1798" t="s">
        <v>9</v>
      </c>
      <c r="C1798" s="3" t="s">
        <v>7</v>
      </c>
      <c r="D1798" s="45">
        <v>45189</v>
      </c>
      <c r="E1798" s="46">
        <v>0</v>
      </c>
    </row>
    <row r="1799" spans="1:5" x14ac:dyDescent="0.3">
      <c r="A1799" t="s">
        <v>1817</v>
      </c>
      <c r="B1799" t="s">
        <v>37</v>
      </c>
      <c r="C1799" s="3" t="s">
        <v>11</v>
      </c>
      <c r="D1799" s="45">
        <v>45202</v>
      </c>
      <c r="E1799" s="46">
        <v>45710</v>
      </c>
    </row>
    <row r="1800" spans="1:5" x14ac:dyDescent="0.3">
      <c r="A1800" t="s">
        <v>1818</v>
      </c>
      <c r="B1800" t="s">
        <v>37</v>
      </c>
      <c r="C1800" s="3" t="s">
        <v>11</v>
      </c>
      <c r="D1800" s="45">
        <v>45174</v>
      </c>
      <c r="E1800" s="46">
        <v>0</v>
      </c>
    </row>
    <row r="1801" spans="1:5" x14ac:dyDescent="0.3">
      <c r="A1801" t="s">
        <v>1819</v>
      </c>
      <c r="B1801" t="s">
        <v>9</v>
      </c>
      <c r="C1801" s="3" t="s">
        <v>7</v>
      </c>
      <c r="D1801" s="45">
        <v>45189</v>
      </c>
      <c r="E1801" s="46">
        <v>0</v>
      </c>
    </row>
    <row r="1802" spans="1:5" x14ac:dyDescent="0.3">
      <c r="A1802" t="s">
        <v>1820</v>
      </c>
      <c r="B1802" t="s">
        <v>29</v>
      </c>
      <c r="C1802" s="3" t="s">
        <v>7</v>
      </c>
      <c r="D1802" s="45">
        <v>45202</v>
      </c>
      <c r="E1802" s="46">
        <v>0</v>
      </c>
    </row>
    <row r="1803" spans="1:5" x14ac:dyDescent="0.3">
      <c r="A1803" t="s">
        <v>1821</v>
      </c>
      <c r="B1803" t="s">
        <v>9</v>
      </c>
      <c r="C1803" s="3" t="s">
        <v>11</v>
      </c>
      <c r="D1803" s="45">
        <v>45174</v>
      </c>
      <c r="E1803" s="46">
        <v>0</v>
      </c>
    </row>
    <row r="1804" spans="1:5" x14ac:dyDescent="0.3">
      <c r="A1804" t="s">
        <v>1822</v>
      </c>
      <c r="B1804" t="s">
        <v>37</v>
      </c>
      <c r="C1804" s="3" t="s">
        <v>7</v>
      </c>
      <c r="D1804" s="45">
        <v>45189</v>
      </c>
      <c r="E1804" s="46">
        <v>0</v>
      </c>
    </row>
    <row r="1805" spans="1:5" x14ac:dyDescent="0.3">
      <c r="A1805" t="s">
        <v>1823</v>
      </c>
      <c r="B1805" t="s">
        <v>33</v>
      </c>
      <c r="C1805" s="3" t="s">
        <v>11</v>
      </c>
      <c r="D1805" s="45">
        <v>45202</v>
      </c>
      <c r="E1805" s="46">
        <v>45703</v>
      </c>
    </row>
    <row r="1806" spans="1:5" x14ac:dyDescent="0.3">
      <c r="A1806" t="s">
        <v>1824</v>
      </c>
      <c r="B1806" t="s">
        <v>37</v>
      </c>
      <c r="C1806" s="3" t="s">
        <v>7</v>
      </c>
      <c r="D1806" s="45">
        <v>45174</v>
      </c>
      <c r="E1806" s="46">
        <v>45857</v>
      </c>
    </row>
    <row r="1807" spans="1:5" x14ac:dyDescent="0.3">
      <c r="A1807" t="s">
        <v>1825</v>
      </c>
      <c r="B1807" t="s">
        <v>37</v>
      </c>
      <c r="C1807" s="3" t="s">
        <v>7</v>
      </c>
      <c r="D1807" s="45">
        <v>45189</v>
      </c>
      <c r="E1807" s="46">
        <v>0</v>
      </c>
    </row>
    <row r="1808" spans="1:5" x14ac:dyDescent="0.3">
      <c r="A1808" t="s">
        <v>1826</v>
      </c>
      <c r="B1808" t="s">
        <v>9</v>
      </c>
      <c r="C1808" s="3" t="s">
        <v>7</v>
      </c>
      <c r="D1808" s="45">
        <v>45202</v>
      </c>
      <c r="E1808" s="46">
        <v>45687</v>
      </c>
    </row>
    <row r="1809" spans="1:5" x14ac:dyDescent="0.3">
      <c r="A1809" t="s">
        <v>1827</v>
      </c>
      <c r="B1809" t="s">
        <v>22</v>
      </c>
      <c r="C1809" s="3" t="s">
        <v>7</v>
      </c>
      <c r="D1809" s="45">
        <v>45174</v>
      </c>
      <c r="E1809" s="46">
        <v>0</v>
      </c>
    </row>
    <row r="1810" spans="1:5" x14ac:dyDescent="0.3">
      <c r="A1810" t="s">
        <v>1828</v>
      </c>
      <c r="B1810" t="s">
        <v>33</v>
      </c>
      <c r="C1810" s="3" t="s">
        <v>7</v>
      </c>
      <c r="D1810" s="45">
        <v>45189</v>
      </c>
      <c r="E1810" s="46">
        <v>45658</v>
      </c>
    </row>
    <row r="1811" spans="1:5" x14ac:dyDescent="0.3">
      <c r="A1811" t="s">
        <v>1829</v>
      </c>
      <c r="B1811" t="s">
        <v>37</v>
      </c>
      <c r="C1811" s="3" t="s">
        <v>7</v>
      </c>
      <c r="D1811" s="45">
        <v>45202</v>
      </c>
      <c r="E1811" s="46">
        <v>0</v>
      </c>
    </row>
    <row r="1812" spans="1:5" x14ac:dyDescent="0.3">
      <c r="A1812" t="s">
        <v>1830</v>
      </c>
      <c r="B1812" t="s">
        <v>37</v>
      </c>
      <c r="C1812" s="3" t="s">
        <v>7</v>
      </c>
      <c r="D1812" s="45">
        <v>45174</v>
      </c>
      <c r="E1812" s="46">
        <v>0</v>
      </c>
    </row>
    <row r="1813" spans="1:5" x14ac:dyDescent="0.3">
      <c r="A1813" t="s">
        <v>1831</v>
      </c>
      <c r="B1813" t="s">
        <v>37</v>
      </c>
      <c r="C1813" s="3" t="s">
        <v>7</v>
      </c>
      <c r="D1813" s="45">
        <v>45189</v>
      </c>
      <c r="E1813" s="46">
        <v>45751</v>
      </c>
    </row>
    <row r="1814" spans="1:5" x14ac:dyDescent="0.3">
      <c r="A1814" t="s">
        <v>1832</v>
      </c>
      <c r="B1814" t="s">
        <v>37</v>
      </c>
      <c r="C1814" s="3" t="s">
        <v>11</v>
      </c>
      <c r="D1814" s="45">
        <v>45202</v>
      </c>
      <c r="E1814" s="46">
        <v>0</v>
      </c>
    </row>
    <row r="1815" spans="1:5" x14ac:dyDescent="0.3">
      <c r="A1815" t="s">
        <v>1833</v>
      </c>
      <c r="B1815" t="s">
        <v>9</v>
      </c>
      <c r="C1815" s="3" t="s">
        <v>7</v>
      </c>
      <c r="D1815" s="45">
        <v>45174</v>
      </c>
      <c r="E1815" s="46">
        <v>0</v>
      </c>
    </row>
    <row r="1816" spans="1:5" x14ac:dyDescent="0.3">
      <c r="A1816" t="s">
        <v>1834</v>
      </c>
      <c r="B1816" t="s">
        <v>9</v>
      </c>
      <c r="C1816" s="3" t="s">
        <v>11</v>
      </c>
      <c r="D1816" s="45">
        <v>45189</v>
      </c>
      <c r="E1816" s="46">
        <v>0</v>
      </c>
    </row>
    <row r="1817" spans="1:5" x14ac:dyDescent="0.3">
      <c r="A1817" t="s">
        <v>1835</v>
      </c>
      <c r="B1817" t="s">
        <v>29</v>
      </c>
      <c r="C1817" s="3" t="s">
        <v>7</v>
      </c>
      <c r="D1817" s="45">
        <v>45202</v>
      </c>
      <c r="E1817" s="46">
        <v>45912</v>
      </c>
    </row>
    <row r="1818" spans="1:5" x14ac:dyDescent="0.3">
      <c r="A1818" t="s">
        <v>1836</v>
      </c>
      <c r="B1818" t="s">
        <v>9</v>
      </c>
      <c r="C1818" s="3" t="s">
        <v>7</v>
      </c>
      <c r="D1818" s="45">
        <v>45174</v>
      </c>
      <c r="E1818" s="46">
        <v>0</v>
      </c>
    </row>
    <row r="1819" spans="1:5" x14ac:dyDescent="0.3">
      <c r="A1819" t="s">
        <v>1837</v>
      </c>
      <c r="B1819" t="s">
        <v>9</v>
      </c>
      <c r="C1819" s="3" t="s">
        <v>11</v>
      </c>
      <c r="D1819" s="45">
        <v>45244</v>
      </c>
      <c r="E1819" s="46">
        <v>0</v>
      </c>
    </row>
    <row r="1820" spans="1:5" x14ac:dyDescent="0.3">
      <c r="A1820" t="s">
        <v>1838</v>
      </c>
      <c r="B1820" t="s">
        <v>9</v>
      </c>
      <c r="C1820" s="3" t="s">
        <v>7</v>
      </c>
      <c r="D1820" s="45">
        <v>45244</v>
      </c>
      <c r="E1820" s="46">
        <v>0</v>
      </c>
    </row>
    <row r="1821" spans="1:5" x14ac:dyDescent="0.3">
      <c r="A1821" t="s">
        <v>1839</v>
      </c>
      <c r="B1821" t="s">
        <v>9</v>
      </c>
      <c r="C1821" s="3" t="s">
        <v>7</v>
      </c>
      <c r="D1821" s="45">
        <v>45239</v>
      </c>
      <c r="E1821" s="46">
        <v>45531</v>
      </c>
    </row>
    <row r="1822" spans="1:5" x14ac:dyDescent="0.3">
      <c r="A1822" t="s">
        <v>1840</v>
      </c>
      <c r="B1822" t="s">
        <v>9</v>
      </c>
      <c r="C1822" s="3" t="s">
        <v>7</v>
      </c>
      <c r="D1822" s="45">
        <v>45239</v>
      </c>
      <c r="E1822" s="46">
        <v>0</v>
      </c>
    </row>
    <row r="1823" spans="1:5" x14ac:dyDescent="0.3">
      <c r="A1823" t="s">
        <v>1841</v>
      </c>
      <c r="B1823" t="s">
        <v>33</v>
      </c>
      <c r="C1823" s="3" t="s">
        <v>7</v>
      </c>
      <c r="D1823" s="45">
        <v>45250</v>
      </c>
      <c r="E1823" s="46">
        <v>0</v>
      </c>
    </row>
    <row r="1824" spans="1:5" x14ac:dyDescent="0.3">
      <c r="A1824" t="s">
        <v>1842</v>
      </c>
      <c r="B1824" t="s">
        <v>33</v>
      </c>
      <c r="C1824" s="3" t="s">
        <v>7</v>
      </c>
      <c r="D1824" s="45">
        <v>45250</v>
      </c>
      <c r="E1824" s="46">
        <v>0</v>
      </c>
    </row>
    <row r="1825" spans="1:5" x14ac:dyDescent="0.3">
      <c r="A1825" t="s">
        <v>1843</v>
      </c>
      <c r="B1825" t="s">
        <v>58</v>
      </c>
      <c r="C1825" s="3" t="s">
        <v>11</v>
      </c>
      <c r="D1825" s="45">
        <v>45257</v>
      </c>
      <c r="E1825" s="46">
        <v>0</v>
      </c>
    </row>
    <row r="1826" spans="1:5" x14ac:dyDescent="0.3">
      <c r="A1826" t="s">
        <v>1844</v>
      </c>
      <c r="B1826" t="s">
        <v>9</v>
      </c>
      <c r="C1826" s="3" t="s">
        <v>7</v>
      </c>
      <c r="D1826" s="45">
        <v>45244</v>
      </c>
      <c r="E1826" s="46">
        <v>0</v>
      </c>
    </row>
    <row r="1827" spans="1:5" x14ac:dyDescent="0.3">
      <c r="A1827" t="s">
        <v>1845</v>
      </c>
      <c r="B1827" t="s">
        <v>33</v>
      </c>
      <c r="C1827" s="3" t="s">
        <v>11</v>
      </c>
      <c r="D1827" s="45">
        <v>45247</v>
      </c>
      <c r="E1827" s="46">
        <v>0</v>
      </c>
    </row>
    <row r="1828" spans="1:5" x14ac:dyDescent="0.3">
      <c r="A1828" t="s">
        <v>1846</v>
      </c>
      <c r="B1828" t="s">
        <v>33</v>
      </c>
      <c r="C1828" s="3" t="s">
        <v>11</v>
      </c>
      <c r="D1828" s="45">
        <v>45233</v>
      </c>
      <c r="E1828" s="46">
        <v>0</v>
      </c>
    </row>
    <row r="1829" spans="1:5" x14ac:dyDescent="0.3">
      <c r="A1829" t="s">
        <v>1847</v>
      </c>
      <c r="B1829" t="s">
        <v>9</v>
      </c>
      <c r="C1829" s="3" t="s">
        <v>7</v>
      </c>
      <c r="D1829" s="45">
        <v>45264</v>
      </c>
      <c r="E1829" s="46">
        <v>0</v>
      </c>
    </row>
    <row r="1830" spans="1:5" x14ac:dyDescent="0.3">
      <c r="A1830" t="s">
        <v>1848</v>
      </c>
      <c r="B1830" t="s">
        <v>9</v>
      </c>
      <c r="C1830" s="3" t="s">
        <v>11</v>
      </c>
      <c r="D1830" s="45">
        <v>45264</v>
      </c>
      <c r="E1830" s="46">
        <v>0</v>
      </c>
    </row>
    <row r="1831" spans="1:5" x14ac:dyDescent="0.3">
      <c r="A1831" t="s">
        <v>1849</v>
      </c>
      <c r="B1831" t="s">
        <v>9</v>
      </c>
      <c r="C1831" s="3" t="s">
        <v>7</v>
      </c>
      <c r="D1831" s="45">
        <v>45264</v>
      </c>
      <c r="E1831" s="46">
        <v>0</v>
      </c>
    </row>
    <row r="1832" spans="1:5" x14ac:dyDescent="0.3">
      <c r="A1832" t="s">
        <v>1850</v>
      </c>
      <c r="B1832" t="s">
        <v>50</v>
      </c>
      <c r="C1832" s="3" t="s">
        <v>11</v>
      </c>
      <c r="D1832" s="45">
        <v>45264</v>
      </c>
      <c r="E1832" s="46">
        <v>0</v>
      </c>
    </row>
    <row r="1833" spans="1:5" x14ac:dyDescent="0.3">
      <c r="A1833" t="s">
        <v>1851</v>
      </c>
      <c r="B1833" t="s">
        <v>9</v>
      </c>
      <c r="C1833" s="3" t="s">
        <v>11</v>
      </c>
      <c r="D1833" s="45">
        <v>45286</v>
      </c>
      <c r="E1833" s="46">
        <v>0</v>
      </c>
    </row>
    <row r="1834" spans="1:5" x14ac:dyDescent="0.3">
      <c r="A1834" t="s">
        <v>1852</v>
      </c>
      <c r="B1834" t="s">
        <v>9</v>
      </c>
      <c r="C1834" s="3" t="s">
        <v>7</v>
      </c>
      <c r="D1834" s="45">
        <v>45272</v>
      </c>
      <c r="E1834" s="46">
        <v>0</v>
      </c>
    </row>
    <row r="1835" spans="1:5" x14ac:dyDescent="0.3">
      <c r="A1835" t="s">
        <v>1853</v>
      </c>
      <c r="B1835" t="s">
        <v>22</v>
      </c>
      <c r="C1835" s="3" t="s">
        <v>11</v>
      </c>
      <c r="D1835" s="45">
        <v>45265</v>
      </c>
      <c r="E1835" s="46">
        <v>0</v>
      </c>
    </row>
    <row r="1836" spans="1:5" x14ac:dyDescent="0.3">
      <c r="A1836" t="s">
        <v>1854</v>
      </c>
      <c r="B1836" t="s">
        <v>33</v>
      </c>
      <c r="C1836" s="3" t="s">
        <v>7</v>
      </c>
      <c r="D1836" s="45">
        <v>45271</v>
      </c>
      <c r="E1836" s="46">
        <v>0</v>
      </c>
    </row>
    <row r="1837" spans="1:5" x14ac:dyDescent="0.3">
      <c r="A1837" t="s">
        <v>1855</v>
      </c>
      <c r="B1837" t="s">
        <v>33</v>
      </c>
      <c r="C1837" s="3" t="s">
        <v>11</v>
      </c>
      <c r="D1837" s="45">
        <v>45280</v>
      </c>
      <c r="E1837" s="46">
        <v>0</v>
      </c>
    </row>
    <row r="1838" spans="1:5" x14ac:dyDescent="0.3">
      <c r="A1838" t="s">
        <v>1856</v>
      </c>
      <c r="B1838" t="s">
        <v>22</v>
      </c>
      <c r="C1838" s="3" t="s">
        <v>7</v>
      </c>
      <c r="D1838" s="45">
        <v>45267</v>
      </c>
      <c r="E1838" s="46">
        <v>0</v>
      </c>
    </row>
    <row r="1839" spans="1:5" x14ac:dyDescent="0.3">
      <c r="A1839" t="s">
        <v>1857</v>
      </c>
      <c r="B1839" t="s">
        <v>58</v>
      </c>
      <c r="C1839" s="3" t="s">
        <v>11</v>
      </c>
      <c r="D1839" s="45">
        <v>45299</v>
      </c>
      <c r="E1839" s="46">
        <v>45516</v>
      </c>
    </row>
    <row r="1840" spans="1:5" x14ac:dyDescent="0.3">
      <c r="A1840" t="s">
        <v>1858</v>
      </c>
      <c r="B1840" t="s">
        <v>9</v>
      </c>
      <c r="C1840" s="3" t="s">
        <v>7</v>
      </c>
      <c r="D1840" s="45">
        <v>45299</v>
      </c>
      <c r="E1840" s="46">
        <v>45429</v>
      </c>
    </row>
    <row r="1841" spans="1:5" x14ac:dyDescent="0.3">
      <c r="A1841" t="s">
        <v>1859</v>
      </c>
      <c r="B1841" t="s">
        <v>33</v>
      </c>
      <c r="C1841" s="3" t="s">
        <v>11</v>
      </c>
      <c r="D1841" s="45">
        <v>45299</v>
      </c>
      <c r="E1841" s="46">
        <v>0</v>
      </c>
    </row>
    <row r="1842" spans="1:5" x14ac:dyDescent="0.3">
      <c r="A1842" t="s">
        <v>1860</v>
      </c>
      <c r="B1842" t="s">
        <v>24</v>
      </c>
      <c r="C1842" s="3" t="s">
        <v>7</v>
      </c>
      <c r="D1842" s="45">
        <v>45299</v>
      </c>
      <c r="E1842" s="46">
        <v>0</v>
      </c>
    </row>
    <row r="1843" spans="1:5" x14ac:dyDescent="0.3">
      <c r="A1843" t="s">
        <v>1861</v>
      </c>
      <c r="B1843" t="s">
        <v>9</v>
      </c>
      <c r="C1843" s="3" t="s">
        <v>11</v>
      </c>
      <c r="D1843" s="45">
        <v>45292</v>
      </c>
      <c r="E1843" s="46">
        <v>0</v>
      </c>
    </row>
    <row r="1844" spans="1:5" x14ac:dyDescent="0.3">
      <c r="A1844" t="s">
        <v>1862</v>
      </c>
      <c r="B1844" t="s">
        <v>33</v>
      </c>
      <c r="C1844" s="3" t="s">
        <v>11</v>
      </c>
      <c r="D1844" s="45">
        <v>45309</v>
      </c>
      <c r="E1844" s="46">
        <v>0</v>
      </c>
    </row>
    <row r="1845" spans="1:5" x14ac:dyDescent="0.3">
      <c r="A1845" t="s">
        <v>1863</v>
      </c>
      <c r="B1845" t="s">
        <v>9</v>
      </c>
      <c r="C1845" s="3" t="s">
        <v>7</v>
      </c>
      <c r="D1845" s="45">
        <v>45292</v>
      </c>
      <c r="E1845" s="46">
        <v>45751</v>
      </c>
    </row>
    <row r="1846" spans="1:5" x14ac:dyDescent="0.3">
      <c r="A1846" t="s">
        <v>1864</v>
      </c>
      <c r="B1846" t="s">
        <v>58</v>
      </c>
      <c r="C1846" s="3" t="s">
        <v>11</v>
      </c>
      <c r="D1846" s="45">
        <v>45299</v>
      </c>
      <c r="E1846" s="46">
        <v>0</v>
      </c>
    </row>
    <row r="1847" spans="1:5" x14ac:dyDescent="0.3">
      <c r="A1847" t="s">
        <v>1865</v>
      </c>
      <c r="B1847" t="s">
        <v>37</v>
      </c>
      <c r="C1847" s="3" t="s">
        <v>7</v>
      </c>
      <c r="D1847" s="45">
        <v>45313</v>
      </c>
      <c r="E1847" s="46">
        <v>45544</v>
      </c>
    </row>
    <row r="1848" spans="1:5" x14ac:dyDescent="0.3">
      <c r="A1848" t="s">
        <v>1866</v>
      </c>
      <c r="B1848" t="s">
        <v>33</v>
      </c>
      <c r="C1848" s="3" t="s">
        <v>11</v>
      </c>
      <c r="D1848" s="45">
        <v>45313</v>
      </c>
      <c r="E1848" s="46">
        <v>0</v>
      </c>
    </row>
    <row r="1849" spans="1:5" x14ac:dyDescent="0.3">
      <c r="A1849" t="s">
        <v>1867</v>
      </c>
      <c r="B1849" t="s">
        <v>9</v>
      </c>
      <c r="C1849" s="3" t="s">
        <v>7</v>
      </c>
      <c r="D1849" s="45">
        <v>45307</v>
      </c>
      <c r="E1849" s="46">
        <v>0</v>
      </c>
    </row>
    <row r="1850" spans="1:5" x14ac:dyDescent="0.3">
      <c r="A1850" t="s">
        <v>1868</v>
      </c>
      <c r="B1850" t="s">
        <v>33</v>
      </c>
      <c r="C1850" s="3" t="s">
        <v>7</v>
      </c>
      <c r="D1850" s="45">
        <v>45292</v>
      </c>
      <c r="E1850" s="46">
        <v>45780</v>
      </c>
    </row>
    <row r="1851" spans="1:5" x14ac:dyDescent="0.3">
      <c r="A1851" t="s">
        <v>1869</v>
      </c>
      <c r="B1851" t="s">
        <v>9</v>
      </c>
      <c r="C1851" s="3" t="s">
        <v>7</v>
      </c>
      <c r="D1851" s="45">
        <v>45292</v>
      </c>
      <c r="E1851" s="46">
        <v>0</v>
      </c>
    </row>
    <row r="1852" spans="1:5" x14ac:dyDescent="0.3">
      <c r="A1852" t="s">
        <v>1870</v>
      </c>
      <c r="B1852" t="s">
        <v>18</v>
      </c>
      <c r="C1852" s="3" t="s">
        <v>7</v>
      </c>
      <c r="D1852" s="45">
        <v>45309</v>
      </c>
      <c r="E1852" s="46">
        <v>0</v>
      </c>
    </row>
    <row r="1853" spans="1:5" x14ac:dyDescent="0.3">
      <c r="A1853" t="s">
        <v>1871</v>
      </c>
      <c r="B1853" t="s">
        <v>9</v>
      </c>
      <c r="C1853" s="3" t="s">
        <v>7</v>
      </c>
      <c r="D1853" s="45">
        <v>45299</v>
      </c>
      <c r="E1853" s="46">
        <v>0</v>
      </c>
    </row>
    <row r="1854" spans="1:5" x14ac:dyDescent="0.3">
      <c r="A1854" t="s">
        <v>1872</v>
      </c>
      <c r="B1854" t="s">
        <v>9</v>
      </c>
      <c r="C1854" s="3" t="s">
        <v>11</v>
      </c>
      <c r="D1854" s="45">
        <v>45313</v>
      </c>
      <c r="E1854" s="46">
        <v>0</v>
      </c>
    </row>
    <row r="1855" spans="1:5" x14ac:dyDescent="0.3">
      <c r="A1855" t="s">
        <v>1873</v>
      </c>
      <c r="B1855" t="s">
        <v>33</v>
      </c>
      <c r="C1855" s="3" t="s">
        <v>11</v>
      </c>
      <c r="D1855" s="45">
        <v>45341</v>
      </c>
      <c r="E1855" s="46">
        <v>0</v>
      </c>
    </row>
    <row r="1856" spans="1:5" x14ac:dyDescent="0.3">
      <c r="A1856" t="s">
        <v>1874</v>
      </c>
      <c r="B1856" t="s">
        <v>24</v>
      </c>
      <c r="C1856" s="3" t="s">
        <v>7</v>
      </c>
      <c r="D1856" s="45">
        <v>45327</v>
      </c>
      <c r="E1856" s="46">
        <v>0</v>
      </c>
    </row>
    <row r="1857" spans="1:5" x14ac:dyDescent="0.3">
      <c r="A1857" t="s">
        <v>1875</v>
      </c>
      <c r="B1857" t="s">
        <v>9</v>
      </c>
      <c r="C1857" s="3" t="s">
        <v>11</v>
      </c>
      <c r="D1857" s="45">
        <v>45341</v>
      </c>
      <c r="E1857" s="46">
        <v>0</v>
      </c>
    </row>
    <row r="1858" spans="1:5" x14ac:dyDescent="0.3">
      <c r="A1858" t="s">
        <v>1876</v>
      </c>
      <c r="B1858" t="s">
        <v>58</v>
      </c>
      <c r="C1858" s="3" t="s">
        <v>7</v>
      </c>
      <c r="D1858" s="45">
        <v>45341</v>
      </c>
      <c r="E1858" s="46">
        <v>0</v>
      </c>
    </row>
    <row r="1859" spans="1:5" x14ac:dyDescent="0.3">
      <c r="A1859" t="s">
        <v>1877</v>
      </c>
      <c r="B1859" t="s">
        <v>9</v>
      </c>
      <c r="C1859" s="3" t="s">
        <v>7</v>
      </c>
      <c r="D1859" s="45">
        <v>45341</v>
      </c>
      <c r="E1859" s="46">
        <v>0</v>
      </c>
    </row>
    <row r="1860" spans="1:5" x14ac:dyDescent="0.3">
      <c r="A1860" t="s">
        <v>1878</v>
      </c>
      <c r="B1860" t="s">
        <v>33</v>
      </c>
      <c r="C1860" s="3" t="s">
        <v>7</v>
      </c>
      <c r="D1860" s="45">
        <v>45348</v>
      </c>
      <c r="E1860" s="46">
        <v>0</v>
      </c>
    </row>
    <row r="1861" spans="1:5" x14ac:dyDescent="0.3">
      <c r="A1861" t="s">
        <v>1879</v>
      </c>
      <c r="B1861" t="s">
        <v>9</v>
      </c>
      <c r="C1861" s="3" t="s">
        <v>7</v>
      </c>
      <c r="D1861" s="45">
        <v>45327</v>
      </c>
      <c r="E1861" s="46">
        <v>45880</v>
      </c>
    </row>
    <row r="1862" spans="1:5" x14ac:dyDescent="0.3">
      <c r="A1862" t="s">
        <v>1880</v>
      </c>
      <c r="B1862" t="s">
        <v>18</v>
      </c>
      <c r="C1862" s="3" t="s">
        <v>11</v>
      </c>
      <c r="D1862" s="45">
        <v>45341</v>
      </c>
      <c r="E1862" s="46">
        <v>0</v>
      </c>
    </row>
    <row r="1863" spans="1:5" x14ac:dyDescent="0.3">
      <c r="A1863" t="s">
        <v>1881</v>
      </c>
      <c r="B1863" t="s">
        <v>37</v>
      </c>
      <c r="C1863" s="3" t="s">
        <v>7</v>
      </c>
      <c r="D1863" s="45">
        <v>45323</v>
      </c>
      <c r="E1863" s="46">
        <v>0</v>
      </c>
    </row>
    <row r="1864" spans="1:5" x14ac:dyDescent="0.3">
      <c r="A1864" t="s">
        <v>1882</v>
      </c>
      <c r="B1864" t="s">
        <v>33</v>
      </c>
      <c r="C1864" s="3" t="s">
        <v>7</v>
      </c>
      <c r="D1864" s="45">
        <v>45341</v>
      </c>
      <c r="E1864" s="46">
        <v>0</v>
      </c>
    </row>
    <row r="1865" spans="1:5" x14ac:dyDescent="0.3">
      <c r="A1865" t="s">
        <v>1883</v>
      </c>
      <c r="B1865" t="s">
        <v>20</v>
      </c>
      <c r="C1865" s="3" t="s">
        <v>7</v>
      </c>
      <c r="D1865" s="45">
        <v>45334</v>
      </c>
      <c r="E1865" s="46">
        <v>0</v>
      </c>
    </row>
    <row r="1866" spans="1:5" x14ac:dyDescent="0.3">
      <c r="A1866" t="s">
        <v>1884</v>
      </c>
      <c r="B1866" t="s">
        <v>33</v>
      </c>
      <c r="C1866" s="3" t="s">
        <v>7</v>
      </c>
      <c r="D1866" s="45">
        <v>45335</v>
      </c>
      <c r="E1866" s="46">
        <v>0</v>
      </c>
    </row>
    <row r="1867" spans="1:5" x14ac:dyDescent="0.3">
      <c r="A1867" t="s">
        <v>1885</v>
      </c>
      <c r="B1867" t="s">
        <v>33</v>
      </c>
      <c r="C1867" s="3" t="s">
        <v>11</v>
      </c>
      <c r="D1867" s="45">
        <v>45327</v>
      </c>
      <c r="E1867" s="46">
        <v>45936</v>
      </c>
    </row>
    <row r="1868" spans="1:5" x14ac:dyDescent="0.3">
      <c r="A1868" t="s">
        <v>1886</v>
      </c>
      <c r="B1868" t="s">
        <v>22</v>
      </c>
      <c r="C1868" s="3" t="s">
        <v>11</v>
      </c>
      <c r="D1868" s="45">
        <v>45331</v>
      </c>
      <c r="E1868" s="46">
        <v>0</v>
      </c>
    </row>
    <row r="1869" spans="1:5" x14ac:dyDescent="0.3">
      <c r="A1869" t="s">
        <v>1887</v>
      </c>
      <c r="B1869" t="s">
        <v>9</v>
      </c>
      <c r="C1869" s="3" t="s">
        <v>7</v>
      </c>
      <c r="D1869" s="45">
        <v>45334</v>
      </c>
      <c r="E1869" s="46">
        <v>0</v>
      </c>
    </row>
    <row r="1870" spans="1:5" x14ac:dyDescent="0.3">
      <c r="A1870" t="s">
        <v>1888</v>
      </c>
      <c r="B1870" t="s">
        <v>33</v>
      </c>
      <c r="C1870" s="3" t="s">
        <v>11</v>
      </c>
      <c r="D1870" s="45">
        <v>45341</v>
      </c>
      <c r="E1870" s="46">
        <v>0</v>
      </c>
    </row>
    <row r="1871" spans="1:5" x14ac:dyDescent="0.3">
      <c r="A1871" t="s">
        <v>1889</v>
      </c>
      <c r="B1871" t="s">
        <v>18</v>
      </c>
      <c r="C1871" s="3" t="s">
        <v>7</v>
      </c>
      <c r="D1871" s="45">
        <v>45334</v>
      </c>
      <c r="E1871" s="46">
        <v>45821</v>
      </c>
    </row>
    <row r="1872" spans="1:5" x14ac:dyDescent="0.3">
      <c r="A1872" t="s">
        <v>1890</v>
      </c>
      <c r="B1872" t="s">
        <v>58</v>
      </c>
      <c r="C1872" s="3" t="s">
        <v>11</v>
      </c>
      <c r="D1872" s="45">
        <v>45330</v>
      </c>
      <c r="E1872" s="46">
        <v>45883</v>
      </c>
    </row>
    <row r="1873" spans="1:5" x14ac:dyDescent="0.3">
      <c r="A1873" t="s">
        <v>1891</v>
      </c>
      <c r="B1873" t="s">
        <v>33</v>
      </c>
      <c r="C1873" s="3" t="s">
        <v>7</v>
      </c>
      <c r="D1873" s="45">
        <v>45377</v>
      </c>
      <c r="E1873" s="46">
        <v>0</v>
      </c>
    </row>
    <row r="1874" spans="1:5" x14ac:dyDescent="0.3">
      <c r="A1874" t="s">
        <v>1892</v>
      </c>
      <c r="B1874" t="s">
        <v>24</v>
      </c>
      <c r="C1874" s="3" t="s">
        <v>11</v>
      </c>
      <c r="D1874" s="45">
        <v>45355</v>
      </c>
      <c r="E1874" s="46">
        <v>45624</v>
      </c>
    </row>
    <row r="1875" spans="1:5" x14ac:dyDescent="0.3">
      <c r="A1875" t="s">
        <v>1893</v>
      </c>
      <c r="B1875" t="s">
        <v>33</v>
      </c>
      <c r="C1875" s="3" t="s">
        <v>7</v>
      </c>
      <c r="D1875" s="45">
        <v>45369</v>
      </c>
      <c r="E1875" s="46">
        <v>0</v>
      </c>
    </row>
    <row r="1876" spans="1:5" x14ac:dyDescent="0.3">
      <c r="A1876" t="s">
        <v>1894</v>
      </c>
      <c r="B1876" t="s">
        <v>50</v>
      </c>
      <c r="C1876" s="3" t="s">
        <v>11</v>
      </c>
      <c r="D1876" s="45">
        <v>45355</v>
      </c>
      <c r="E1876" s="46">
        <v>0</v>
      </c>
    </row>
    <row r="1877" spans="1:5" x14ac:dyDescent="0.3">
      <c r="A1877" t="s">
        <v>1895</v>
      </c>
      <c r="B1877" t="s">
        <v>24</v>
      </c>
      <c r="C1877" s="3" t="s">
        <v>11</v>
      </c>
      <c r="D1877" s="45">
        <v>45355</v>
      </c>
      <c r="E1877" s="46">
        <v>0</v>
      </c>
    </row>
    <row r="1878" spans="1:5" x14ac:dyDescent="0.3">
      <c r="A1878" t="s">
        <v>1896</v>
      </c>
      <c r="B1878" t="s">
        <v>24</v>
      </c>
      <c r="C1878" s="3" t="s">
        <v>7</v>
      </c>
      <c r="D1878" s="45">
        <v>45355</v>
      </c>
      <c r="E1878" s="46">
        <v>0</v>
      </c>
    </row>
    <row r="1879" spans="1:5" x14ac:dyDescent="0.3">
      <c r="A1879" t="s">
        <v>1897</v>
      </c>
      <c r="B1879" t="s">
        <v>9</v>
      </c>
      <c r="C1879" s="3" t="s">
        <v>7</v>
      </c>
      <c r="D1879" s="45">
        <v>45371</v>
      </c>
      <c r="E1879" s="46">
        <v>45975</v>
      </c>
    </row>
    <row r="1880" spans="1:5" x14ac:dyDescent="0.3">
      <c r="A1880" t="s">
        <v>1898</v>
      </c>
      <c r="B1880" t="s">
        <v>33</v>
      </c>
      <c r="C1880" s="3" t="s">
        <v>7</v>
      </c>
      <c r="D1880" s="45">
        <v>45355</v>
      </c>
      <c r="E1880" s="46">
        <v>0</v>
      </c>
    </row>
    <row r="1881" spans="1:5" x14ac:dyDescent="0.3">
      <c r="A1881" t="s">
        <v>1899</v>
      </c>
      <c r="B1881" t="s">
        <v>33</v>
      </c>
      <c r="C1881" s="3" t="s">
        <v>7</v>
      </c>
      <c r="D1881" s="45">
        <v>45377</v>
      </c>
      <c r="E1881" s="46">
        <v>0</v>
      </c>
    </row>
    <row r="1882" spans="1:5" x14ac:dyDescent="0.3">
      <c r="A1882" t="s">
        <v>1900</v>
      </c>
      <c r="B1882" t="s">
        <v>9</v>
      </c>
      <c r="C1882" s="3" t="s">
        <v>11</v>
      </c>
      <c r="D1882" s="45">
        <v>45355</v>
      </c>
      <c r="E1882" s="46">
        <v>45606</v>
      </c>
    </row>
    <row r="1883" spans="1:5" x14ac:dyDescent="0.3">
      <c r="A1883" t="s">
        <v>1901</v>
      </c>
      <c r="B1883" t="s">
        <v>33</v>
      </c>
      <c r="C1883" s="3" t="s">
        <v>7</v>
      </c>
      <c r="D1883" s="45">
        <v>45362</v>
      </c>
      <c r="E1883" s="46">
        <v>0</v>
      </c>
    </row>
    <row r="1884" spans="1:5" x14ac:dyDescent="0.3">
      <c r="A1884" t="s">
        <v>1902</v>
      </c>
      <c r="B1884" t="s">
        <v>33</v>
      </c>
      <c r="C1884" s="3" t="s">
        <v>7</v>
      </c>
      <c r="D1884" s="45">
        <v>45355</v>
      </c>
      <c r="E1884" s="46">
        <v>0</v>
      </c>
    </row>
    <row r="1885" spans="1:5" x14ac:dyDescent="0.3">
      <c r="A1885" t="s">
        <v>1903</v>
      </c>
      <c r="B1885" t="s">
        <v>9</v>
      </c>
      <c r="C1885" s="3" t="s">
        <v>11</v>
      </c>
      <c r="D1885" s="45">
        <v>45355</v>
      </c>
      <c r="E1885" s="46">
        <v>0</v>
      </c>
    </row>
    <row r="1886" spans="1:5" x14ac:dyDescent="0.3">
      <c r="A1886" t="s">
        <v>1904</v>
      </c>
      <c r="B1886" t="s">
        <v>9</v>
      </c>
      <c r="C1886" s="3" t="s">
        <v>7</v>
      </c>
      <c r="D1886" s="45">
        <v>45378</v>
      </c>
      <c r="E1886" s="46">
        <v>0</v>
      </c>
    </row>
    <row r="1887" spans="1:5" x14ac:dyDescent="0.3">
      <c r="A1887" t="s">
        <v>1905</v>
      </c>
      <c r="B1887" t="s">
        <v>20</v>
      </c>
      <c r="C1887" s="3" t="s">
        <v>7</v>
      </c>
      <c r="D1887" s="45">
        <v>45377</v>
      </c>
      <c r="E1887" s="46">
        <v>0</v>
      </c>
    </row>
    <row r="1888" spans="1:5" x14ac:dyDescent="0.3">
      <c r="A1888" t="s">
        <v>1906</v>
      </c>
      <c r="B1888" t="s">
        <v>9</v>
      </c>
      <c r="C1888" s="3" t="s">
        <v>11</v>
      </c>
      <c r="D1888" s="45">
        <v>45362</v>
      </c>
      <c r="E1888" s="46">
        <v>0</v>
      </c>
    </row>
    <row r="1889" spans="1:5" x14ac:dyDescent="0.3">
      <c r="A1889" t="s">
        <v>1907</v>
      </c>
      <c r="B1889" t="s">
        <v>22</v>
      </c>
      <c r="C1889" s="3" t="s">
        <v>7</v>
      </c>
      <c r="D1889" s="45">
        <v>45377</v>
      </c>
      <c r="E1889" s="46">
        <v>0</v>
      </c>
    </row>
    <row r="1890" spans="1:5" x14ac:dyDescent="0.3">
      <c r="A1890" t="s">
        <v>1908</v>
      </c>
      <c r="B1890" t="s">
        <v>37</v>
      </c>
      <c r="C1890" s="3" t="s">
        <v>7</v>
      </c>
      <c r="D1890" s="45">
        <v>45355</v>
      </c>
      <c r="E1890" s="46">
        <v>0</v>
      </c>
    </row>
    <row r="1891" spans="1:5" x14ac:dyDescent="0.3">
      <c r="A1891" t="s">
        <v>1909</v>
      </c>
      <c r="B1891" t="s">
        <v>33</v>
      </c>
      <c r="C1891" s="3" t="s">
        <v>11</v>
      </c>
      <c r="D1891" s="45">
        <v>45362</v>
      </c>
      <c r="E1891" s="46">
        <v>0</v>
      </c>
    </row>
    <row r="1892" spans="1:5" x14ac:dyDescent="0.3">
      <c r="A1892" t="s">
        <v>1910</v>
      </c>
      <c r="B1892" t="s">
        <v>9</v>
      </c>
      <c r="C1892" s="3" t="s">
        <v>7</v>
      </c>
      <c r="D1892" s="45">
        <v>45355</v>
      </c>
      <c r="E1892" s="46">
        <v>0</v>
      </c>
    </row>
    <row r="1893" spans="1:5" x14ac:dyDescent="0.3">
      <c r="A1893" t="s">
        <v>1911</v>
      </c>
      <c r="B1893" t="s">
        <v>22</v>
      </c>
      <c r="C1893" s="3" t="s">
        <v>7</v>
      </c>
      <c r="D1893" s="45">
        <v>45369</v>
      </c>
      <c r="E1893" s="46">
        <v>0</v>
      </c>
    </row>
    <row r="1894" spans="1:5" x14ac:dyDescent="0.3">
      <c r="A1894" t="s">
        <v>1912</v>
      </c>
      <c r="B1894" t="s">
        <v>22</v>
      </c>
      <c r="C1894" s="3" t="s">
        <v>11</v>
      </c>
      <c r="D1894" s="45">
        <v>45373</v>
      </c>
      <c r="E1894" s="46">
        <v>0</v>
      </c>
    </row>
    <row r="1895" spans="1:5" x14ac:dyDescent="0.3">
      <c r="A1895" t="s">
        <v>1913</v>
      </c>
      <c r="B1895" t="s">
        <v>9</v>
      </c>
      <c r="C1895" s="3" t="s">
        <v>7</v>
      </c>
      <c r="D1895" s="45">
        <v>45369</v>
      </c>
      <c r="E1895" s="46">
        <v>45445</v>
      </c>
    </row>
    <row r="1896" spans="1:5" x14ac:dyDescent="0.3">
      <c r="A1896" t="s">
        <v>1914</v>
      </c>
      <c r="B1896" t="s">
        <v>22</v>
      </c>
      <c r="C1896" s="3" t="s">
        <v>11</v>
      </c>
      <c r="D1896" s="45">
        <v>45369</v>
      </c>
      <c r="E1896" s="46">
        <v>0</v>
      </c>
    </row>
    <row r="1897" spans="1:5" x14ac:dyDescent="0.3">
      <c r="A1897" t="s">
        <v>1915</v>
      </c>
      <c r="B1897" t="s">
        <v>9</v>
      </c>
      <c r="C1897" s="3" t="s">
        <v>7</v>
      </c>
      <c r="D1897" s="45">
        <v>45372</v>
      </c>
      <c r="E1897" s="46">
        <v>45654</v>
      </c>
    </row>
    <row r="1898" spans="1:5" x14ac:dyDescent="0.3">
      <c r="A1898" t="s">
        <v>1916</v>
      </c>
      <c r="B1898" t="s">
        <v>33</v>
      </c>
      <c r="C1898" s="3" t="s">
        <v>11</v>
      </c>
      <c r="D1898" s="45">
        <v>45377</v>
      </c>
      <c r="E1898" s="46">
        <v>0</v>
      </c>
    </row>
    <row r="1899" spans="1:5" x14ac:dyDescent="0.3">
      <c r="A1899" t="s">
        <v>1917</v>
      </c>
      <c r="B1899" t="s">
        <v>9</v>
      </c>
      <c r="C1899" s="3" t="s">
        <v>7</v>
      </c>
      <c r="D1899" s="45">
        <v>45369</v>
      </c>
      <c r="E1899" s="46">
        <v>0</v>
      </c>
    </row>
    <row r="1900" spans="1:5" x14ac:dyDescent="0.3">
      <c r="A1900" t="s">
        <v>1918</v>
      </c>
      <c r="B1900" t="s">
        <v>20</v>
      </c>
      <c r="C1900" s="3" t="s">
        <v>11</v>
      </c>
      <c r="D1900" s="45">
        <v>45378</v>
      </c>
      <c r="E1900" s="46">
        <v>0</v>
      </c>
    </row>
    <row r="1901" spans="1:5" x14ac:dyDescent="0.3">
      <c r="A1901" t="s">
        <v>1919</v>
      </c>
      <c r="B1901" t="s">
        <v>24</v>
      </c>
      <c r="C1901" s="3" t="s">
        <v>7</v>
      </c>
      <c r="D1901" s="45">
        <v>45369</v>
      </c>
      <c r="E1901" s="46">
        <v>0</v>
      </c>
    </row>
    <row r="1902" spans="1:5" x14ac:dyDescent="0.3">
      <c r="A1902" t="s">
        <v>1920</v>
      </c>
      <c r="B1902" t="s">
        <v>29</v>
      </c>
      <c r="C1902" s="3" t="s">
        <v>7</v>
      </c>
      <c r="D1902" s="45">
        <v>45387</v>
      </c>
      <c r="E1902" s="46">
        <v>0</v>
      </c>
    </row>
    <row r="1903" spans="1:5" x14ac:dyDescent="0.3">
      <c r="A1903" t="s">
        <v>1921</v>
      </c>
      <c r="B1903" t="s">
        <v>37</v>
      </c>
      <c r="C1903" s="3" t="s">
        <v>7</v>
      </c>
      <c r="D1903" s="45">
        <v>45390</v>
      </c>
      <c r="E1903" s="46">
        <v>0</v>
      </c>
    </row>
    <row r="1904" spans="1:5" x14ac:dyDescent="0.3">
      <c r="A1904" t="s">
        <v>1922</v>
      </c>
      <c r="B1904" t="s">
        <v>18</v>
      </c>
      <c r="C1904" s="3" t="s">
        <v>7</v>
      </c>
      <c r="D1904" s="45">
        <v>45404</v>
      </c>
      <c r="E1904" s="46">
        <v>0</v>
      </c>
    </row>
    <row r="1905" spans="1:5" x14ac:dyDescent="0.3">
      <c r="A1905" t="s">
        <v>1923</v>
      </c>
      <c r="B1905" t="s">
        <v>9</v>
      </c>
      <c r="C1905" s="3" t="s">
        <v>11</v>
      </c>
      <c r="D1905" s="45">
        <v>45390</v>
      </c>
      <c r="E1905" s="46">
        <v>45957</v>
      </c>
    </row>
    <row r="1906" spans="1:5" x14ac:dyDescent="0.3">
      <c r="A1906" t="s">
        <v>1924</v>
      </c>
      <c r="B1906" t="s">
        <v>18</v>
      </c>
      <c r="C1906" s="3" t="s">
        <v>7</v>
      </c>
      <c r="D1906" s="45">
        <v>45400</v>
      </c>
      <c r="E1906" s="46">
        <v>0</v>
      </c>
    </row>
    <row r="1907" spans="1:5" x14ac:dyDescent="0.3">
      <c r="A1907" t="s">
        <v>1925</v>
      </c>
      <c r="B1907" t="s">
        <v>50</v>
      </c>
      <c r="C1907" s="3" t="s">
        <v>7</v>
      </c>
      <c r="D1907" s="45">
        <v>45397</v>
      </c>
      <c r="E1907" s="46">
        <v>0</v>
      </c>
    </row>
    <row r="1908" spans="1:5" x14ac:dyDescent="0.3">
      <c r="A1908" t="s">
        <v>1926</v>
      </c>
      <c r="B1908" t="s">
        <v>9</v>
      </c>
      <c r="C1908" s="3" t="s">
        <v>11</v>
      </c>
      <c r="D1908" s="45">
        <v>45404</v>
      </c>
      <c r="E1908" s="46">
        <v>45943</v>
      </c>
    </row>
    <row r="1909" spans="1:5" x14ac:dyDescent="0.3">
      <c r="A1909" t="s">
        <v>1927</v>
      </c>
      <c r="B1909" t="s">
        <v>9</v>
      </c>
      <c r="C1909" s="3" t="s">
        <v>7</v>
      </c>
      <c r="D1909" s="45">
        <v>45383</v>
      </c>
      <c r="E1909" s="46">
        <v>45968</v>
      </c>
    </row>
    <row r="1910" spans="1:5" x14ac:dyDescent="0.3">
      <c r="A1910" t="s">
        <v>1928</v>
      </c>
      <c r="B1910" t="s">
        <v>9</v>
      </c>
      <c r="C1910" s="3" t="s">
        <v>11</v>
      </c>
      <c r="D1910" s="45">
        <v>45404</v>
      </c>
      <c r="E1910" s="46">
        <v>0</v>
      </c>
    </row>
    <row r="1911" spans="1:5" x14ac:dyDescent="0.3">
      <c r="A1911" t="s">
        <v>1929</v>
      </c>
      <c r="B1911" t="s">
        <v>9</v>
      </c>
      <c r="C1911" s="3" t="s">
        <v>7</v>
      </c>
      <c r="D1911" s="45">
        <v>45405</v>
      </c>
      <c r="E1911" s="46">
        <v>0</v>
      </c>
    </row>
    <row r="1912" spans="1:5" x14ac:dyDescent="0.3">
      <c r="A1912" t="s">
        <v>1930</v>
      </c>
      <c r="B1912" t="s">
        <v>9</v>
      </c>
      <c r="C1912" s="3" t="s">
        <v>7</v>
      </c>
      <c r="D1912" s="45">
        <v>45390</v>
      </c>
      <c r="E1912" s="46">
        <v>45813</v>
      </c>
    </row>
    <row r="1913" spans="1:5" x14ac:dyDescent="0.3">
      <c r="A1913" t="s">
        <v>1931</v>
      </c>
      <c r="B1913" t="s">
        <v>18</v>
      </c>
      <c r="C1913" s="3" t="s">
        <v>7</v>
      </c>
      <c r="D1913" s="45">
        <v>45383</v>
      </c>
      <c r="E1913" s="46">
        <v>0</v>
      </c>
    </row>
    <row r="1914" spans="1:5" x14ac:dyDescent="0.3">
      <c r="A1914" t="s">
        <v>1932</v>
      </c>
      <c r="B1914" t="s">
        <v>58</v>
      </c>
      <c r="C1914" s="3" t="s">
        <v>7</v>
      </c>
      <c r="D1914" s="45">
        <v>45404</v>
      </c>
      <c r="E1914" s="46">
        <v>0</v>
      </c>
    </row>
    <row r="1915" spans="1:5" x14ac:dyDescent="0.3">
      <c r="A1915" t="s">
        <v>1933</v>
      </c>
      <c r="B1915" t="s">
        <v>24</v>
      </c>
      <c r="C1915" s="3" t="s">
        <v>7</v>
      </c>
      <c r="D1915" s="45">
        <v>45392</v>
      </c>
      <c r="E1915" s="46">
        <v>45672</v>
      </c>
    </row>
    <row r="1916" spans="1:5" x14ac:dyDescent="0.3">
      <c r="A1916" t="s">
        <v>1934</v>
      </c>
      <c r="B1916" t="s">
        <v>9</v>
      </c>
      <c r="C1916" s="3" t="s">
        <v>7</v>
      </c>
      <c r="D1916" s="45">
        <v>45432</v>
      </c>
      <c r="E1916" s="46">
        <v>0</v>
      </c>
    </row>
    <row r="1917" spans="1:5" x14ac:dyDescent="0.3">
      <c r="A1917" t="s">
        <v>1935</v>
      </c>
      <c r="B1917" t="s">
        <v>33</v>
      </c>
      <c r="C1917" s="3" t="s">
        <v>11</v>
      </c>
      <c r="D1917" s="45">
        <v>45432</v>
      </c>
      <c r="E1917" s="46">
        <v>45843</v>
      </c>
    </row>
    <row r="1918" spans="1:5" x14ac:dyDescent="0.3">
      <c r="A1918" t="s">
        <v>1936</v>
      </c>
      <c r="B1918" t="s">
        <v>9</v>
      </c>
      <c r="C1918" s="3" t="s">
        <v>11</v>
      </c>
      <c r="D1918" s="45">
        <v>45432</v>
      </c>
      <c r="E1918" s="46">
        <v>0</v>
      </c>
    </row>
    <row r="1919" spans="1:5" x14ac:dyDescent="0.3">
      <c r="A1919" t="s">
        <v>1937</v>
      </c>
      <c r="B1919" t="s">
        <v>24</v>
      </c>
      <c r="C1919" s="3" t="s">
        <v>7</v>
      </c>
      <c r="D1919" s="45">
        <v>45425</v>
      </c>
      <c r="E1919" s="46">
        <v>0</v>
      </c>
    </row>
    <row r="1920" spans="1:5" x14ac:dyDescent="0.3">
      <c r="A1920" t="s">
        <v>1938</v>
      </c>
      <c r="B1920" t="s">
        <v>29</v>
      </c>
      <c r="C1920" s="3" t="s">
        <v>11</v>
      </c>
      <c r="D1920" s="45">
        <v>45425</v>
      </c>
      <c r="E1920" s="46">
        <v>0</v>
      </c>
    </row>
    <row r="1921" spans="1:5" x14ac:dyDescent="0.3">
      <c r="A1921" t="s">
        <v>1939</v>
      </c>
      <c r="B1921" t="s">
        <v>27</v>
      </c>
      <c r="C1921" s="3" t="s">
        <v>7</v>
      </c>
      <c r="D1921" s="45">
        <v>45418</v>
      </c>
      <c r="E1921" s="46">
        <v>0</v>
      </c>
    </row>
    <row r="1922" spans="1:5" x14ac:dyDescent="0.3">
      <c r="A1922" t="s">
        <v>1940</v>
      </c>
      <c r="B1922" t="s">
        <v>24</v>
      </c>
      <c r="C1922" s="3" t="s">
        <v>11</v>
      </c>
      <c r="D1922" s="45">
        <v>45432</v>
      </c>
      <c r="E1922" s="46">
        <v>0</v>
      </c>
    </row>
    <row r="1923" spans="1:5" x14ac:dyDescent="0.3">
      <c r="A1923" t="s">
        <v>1941</v>
      </c>
      <c r="B1923" t="s">
        <v>9</v>
      </c>
      <c r="C1923" s="3" t="s">
        <v>11</v>
      </c>
      <c r="D1923" s="45">
        <v>45433</v>
      </c>
      <c r="E1923" s="46">
        <v>0</v>
      </c>
    </row>
    <row r="1924" spans="1:5" x14ac:dyDescent="0.3">
      <c r="A1924" t="s">
        <v>1942</v>
      </c>
      <c r="B1924" t="s">
        <v>9</v>
      </c>
      <c r="C1924" s="3" t="s">
        <v>11</v>
      </c>
      <c r="D1924" s="45">
        <v>45415</v>
      </c>
      <c r="E1924" s="46">
        <v>0</v>
      </c>
    </row>
    <row r="1925" spans="1:5" x14ac:dyDescent="0.3">
      <c r="A1925" t="s">
        <v>1943</v>
      </c>
      <c r="B1925" t="s">
        <v>24</v>
      </c>
      <c r="C1925" s="3" t="s">
        <v>7</v>
      </c>
      <c r="D1925" s="45">
        <v>45432</v>
      </c>
      <c r="E1925" s="46">
        <v>0</v>
      </c>
    </row>
    <row r="1926" spans="1:5" x14ac:dyDescent="0.3">
      <c r="A1926" t="s">
        <v>1944</v>
      </c>
      <c r="B1926" t="s">
        <v>20</v>
      </c>
      <c r="C1926" s="3" t="s">
        <v>7</v>
      </c>
      <c r="D1926" s="45">
        <v>45434</v>
      </c>
      <c r="E1926" s="46">
        <v>0</v>
      </c>
    </row>
    <row r="1927" spans="1:5" x14ac:dyDescent="0.3">
      <c r="A1927" t="s">
        <v>1945</v>
      </c>
      <c r="B1927" t="s">
        <v>33</v>
      </c>
      <c r="C1927" s="3" t="s">
        <v>11</v>
      </c>
      <c r="D1927" s="45">
        <v>45425</v>
      </c>
      <c r="E1927" s="46">
        <v>0</v>
      </c>
    </row>
    <row r="1928" spans="1:5" x14ac:dyDescent="0.3">
      <c r="A1928" t="s">
        <v>1946</v>
      </c>
      <c r="B1928" t="s">
        <v>33</v>
      </c>
      <c r="C1928" s="3" t="s">
        <v>11</v>
      </c>
      <c r="D1928" s="45">
        <v>45433</v>
      </c>
      <c r="E1928" s="46">
        <v>45933</v>
      </c>
    </row>
    <row r="1929" spans="1:5" x14ac:dyDescent="0.3">
      <c r="A1929" t="s">
        <v>1947</v>
      </c>
      <c r="B1929" t="s">
        <v>9</v>
      </c>
      <c r="C1929" s="3" t="s">
        <v>7</v>
      </c>
      <c r="D1929" s="45">
        <v>45418</v>
      </c>
      <c r="E1929" s="46">
        <v>0</v>
      </c>
    </row>
    <row r="1930" spans="1:5" x14ac:dyDescent="0.3">
      <c r="A1930" t="s">
        <v>1948</v>
      </c>
      <c r="B1930" t="s">
        <v>9</v>
      </c>
      <c r="C1930" s="3" t="s">
        <v>7</v>
      </c>
      <c r="D1930" s="45">
        <v>45433</v>
      </c>
      <c r="E1930" s="46">
        <v>0</v>
      </c>
    </row>
    <row r="1931" spans="1:5" x14ac:dyDescent="0.3">
      <c r="A1931" t="s">
        <v>1949</v>
      </c>
      <c r="B1931" t="s">
        <v>20</v>
      </c>
      <c r="C1931" s="3" t="s">
        <v>11</v>
      </c>
      <c r="D1931" s="45">
        <v>45453</v>
      </c>
      <c r="E1931" s="46">
        <v>0</v>
      </c>
    </row>
    <row r="1932" spans="1:5" x14ac:dyDescent="0.3">
      <c r="A1932" t="s">
        <v>1950</v>
      </c>
      <c r="B1932" t="s">
        <v>58</v>
      </c>
      <c r="C1932" s="3" t="s">
        <v>7</v>
      </c>
      <c r="D1932" s="45">
        <v>45467</v>
      </c>
      <c r="E1932" s="46">
        <v>45858</v>
      </c>
    </row>
    <row r="1933" spans="1:5" x14ac:dyDescent="0.3">
      <c r="A1933" t="s">
        <v>1951</v>
      </c>
      <c r="B1933" t="s">
        <v>29</v>
      </c>
      <c r="C1933" s="3" t="s">
        <v>7</v>
      </c>
      <c r="D1933" s="45">
        <v>45467</v>
      </c>
      <c r="E1933" s="46">
        <v>0</v>
      </c>
    </row>
    <row r="1934" spans="1:5" x14ac:dyDescent="0.3">
      <c r="A1934" t="s">
        <v>1952</v>
      </c>
      <c r="B1934" t="s">
        <v>18</v>
      </c>
      <c r="C1934" s="3" t="s">
        <v>7</v>
      </c>
      <c r="D1934" s="45">
        <v>45464</v>
      </c>
      <c r="E1934" s="46">
        <v>0</v>
      </c>
    </row>
    <row r="1935" spans="1:5" x14ac:dyDescent="0.3">
      <c r="A1935" t="s">
        <v>1953</v>
      </c>
      <c r="B1935" t="s">
        <v>18</v>
      </c>
      <c r="C1935" s="3" t="s">
        <v>11</v>
      </c>
      <c r="D1935" s="45">
        <v>45453</v>
      </c>
      <c r="E1935" s="46">
        <v>45982</v>
      </c>
    </row>
    <row r="1936" spans="1:5" x14ac:dyDescent="0.3">
      <c r="A1936" t="s">
        <v>1954</v>
      </c>
      <c r="B1936" t="s">
        <v>33</v>
      </c>
      <c r="C1936" s="3" t="s">
        <v>7</v>
      </c>
      <c r="D1936" s="45">
        <v>45446</v>
      </c>
      <c r="E1936" s="46">
        <v>0</v>
      </c>
    </row>
    <row r="1937" spans="1:5" x14ac:dyDescent="0.3">
      <c r="A1937" t="s">
        <v>1955</v>
      </c>
      <c r="B1937" t="s">
        <v>9</v>
      </c>
      <c r="C1937" s="3" t="s">
        <v>11</v>
      </c>
      <c r="D1937" s="45">
        <v>45456</v>
      </c>
      <c r="E1937" s="46">
        <v>0</v>
      </c>
    </row>
    <row r="1938" spans="1:5" x14ac:dyDescent="0.3">
      <c r="A1938" t="s">
        <v>1956</v>
      </c>
      <c r="B1938" t="s">
        <v>22</v>
      </c>
      <c r="C1938" s="3" t="s">
        <v>7</v>
      </c>
      <c r="D1938" s="45">
        <v>45467</v>
      </c>
      <c r="E1938" s="46">
        <v>0</v>
      </c>
    </row>
    <row r="1939" spans="1:5" x14ac:dyDescent="0.3">
      <c r="A1939" t="s">
        <v>1957</v>
      </c>
      <c r="B1939" t="s">
        <v>37</v>
      </c>
      <c r="C1939" s="3" t="s">
        <v>7</v>
      </c>
      <c r="D1939" s="45">
        <v>45460</v>
      </c>
      <c r="E1939" s="46">
        <v>0</v>
      </c>
    </row>
    <row r="1940" spans="1:5" x14ac:dyDescent="0.3">
      <c r="A1940" t="s">
        <v>1958</v>
      </c>
      <c r="B1940" t="s">
        <v>50</v>
      </c>
      <c r="C1940" s="3" t="s">
        <v>7</v>
      </c>
      <c r="D1940" s="45">
        <v>45446</v>
      </c>
      <c r="E1940" s="46">
        <v>45744</v>
      </c>
    </row>
    <row r="1941" spans="1:5" x14ac:dyDescent="0.3">
      <c r="A1941" t="s">
        <v>1959</v>
      </c>
      <c r="B1941" t="s">
        <v>9</v>
      </c>
      <c r="C1941" s="3" t="s">
        <v>11</v>
      </c>
      <c r="D1941" s="45">
        <v>45453</v>
      </c>
      <c r="E1941" s="46">
        <v>0</v>
      </c>
    </row>
    <row r="1942" spans="1:5" x14ac:dyDescent="0.3">
      <c r="A1942" t="s">
        <v>1960</v>
      </c>
      <c r="B1942" t="s">
        <v>22</v>
      </c>
      <c r="C1942" s="3" t="s">
        <v>11</v>
      </c>
      <c r="D1942" s="45">
        <v>45467</v>
      </c>
      <c r="E1942" s="46">
        <v>0</v>
      </c>
    </row>
    <row r="1943" spans="1:5" x14ac:dyDescent="0.3">
      <c r="A1943" t="s">
        <v>1961</v>
      </c>
      <c r="B1943" t="s">
        <v>9</v>
      </c>
      <c r="C1943" s="3" t="s">
        <v>11</v>
      </c>
      <c r="D1943" s="45">
        <v>45453</v>
      </c>
      <c r="E1943" s="46">
        <v>45965</v>
      </c>
    </row>
    <row r="1944" spans="1:5" x14ac:dyDescent="0.3">
      <c r="A1944" t="s">
        <v>1962</v>
      </c>
      <c r="B1944" t="s">
        <v>92</v>
      </c>
      <c r="C1944" s="3" t="s">
        <v>7</v>
      </c>
      <c r="D1944" s="45">
        <v>45463</v>
      </c>
      <c r="E1944" s="46">
        <v>0</v>
      </c>
    </row>
    <row r="1945" spans="1:5" x14ac:dyDescent="0.3">
      <c r="A1945" t="s">
        <v>1963</v>
      </c>
      <c r="B1945" t="s">
        <v>27</v>
      </c>
      <c r="C1945" s="3" t="s">
        <v>7</v>
      </c>
      <c r="D1945" s="45">
        <v>45446</v>
      </c>
      <c r="E1945" s="46">
        <v>0</v>
      </c>
    </row>
    <row r="1946" spans="1:5" x14ac:dyDescent="0.3">
      <c r="A1946" t="s">
        <v>1964</v>
      </c>
      <c r="B1946" t="s">
        <v>33</v>
      </c>
      <c r="C1946" s="3" t="s">
        <v>7</v>
      </c>
      <c r="D1946" s="45">
        <v>45467</v>
      </c>
      <c r="E1946" s="46">
        <v>0</v>
      </c>
    </row>
    <row r="1947" spans="1:5" x14ac:dyDescent="0.3">
      <c r="A1947" t="s">
        <v>1965</v>
      </c>
      <c r="B1947" t="s">
        <v>9</v>
      </c>
      <c r="C1947" s="3" t="s">
        <v>7</v>
      </c>
      <c r="D1947" s="45">
        <v>45460</v>
      </c>
      <c r="E1947" s="46">
        <v>0</v>
      </c>
    </row>
    <row r="1948" spans="1:5" x14ac:dyDescent="0.3">
      <c r="A1948" t="s">
        <v>1966</v>
      </c>
      <c r="B1948" t="s">
        <v>37</v>
      </c>
      <c r="C1948" s="3" t="s">
        <v>7</v>
      </c>
      <c r="D1948" s="45">
        <v>45453</v>
      </c>
      <c r="E1948" s="46">
        <v>0</v>
      </c>
    </row>
    <row r="1949" spans="1:5" x14ac:dyDescent="0.3">
      <c r="A1949" t="s">
        <v>1967</v>
      </c>
      <c r="B1949" t="s">
        <v>9</v>
      </c>
      <c r="C1949" s="3" t="s">
        <v>11</v>
      </c>
      <c r="D1949" s="45">
        <v>45470</v>
      </c>
      <c r="E1949" s="46">
        <v>0</v>
      </c>
    </row>
    <row r="1950" spans="1:5" x14ac:dyDescent="0.3">
      <c r="A1950" t="s">
        <v>1968</v>
      </c>
      <c r="B1950" t="s">
        <v>37</v>
      </c>
      <c r="C1950" s="3" t="s">
        <v>7</v>
      </c>
      <c r="D1950" s="45">
        <v>45478</v>
      </c>
      <c r="E1950" s="46">
        <v>0</v>
      </c>
    </row>
    <row r="1951" spans="1:5" x14ac:dyDescent="0.3">
      <c r="A1951" t="s">
        <v>1969</v>
      </c>
      <c r="B1951" t="s">
        <v>29</v>
      </c>
      <c r="C1951" s="3" t="s">
        <v>7</v>
      </c>
      <c r="D1951" s="45">
        <v>45492</v>
      </c>
      <c r="E1951" s="46">
        <v>0</v>
      </c>
    </row>
    <row r="1952" spans="1:5" x14ac:dyDescent="0.3">
      <c r="A1952" t="s">
        <v>1970</v>
      </c>
      <c r="B1952" t="s">
        <v>9</v>
      </c>
      <c r="C1952" s="3" t="s">
        <v>7</v>
      </c>
      <c r="D1952" s="45">
        <v>45506</v>
      </c>
      <c r="E1952" s="46">
        <v>45737</v>
      </c>
    </row>
    <row r="1953" spans="1:5" x14ac:dyDescent="0.3">
      <c r="A1953" t="s">
        <v>1971</v>
      </c>
      <c r="B1953" t="s">
        <v>33</v>
      </c>
      <c r="C1953" s="3" t="s">
        <v>7</v>
      </c>
      <c r="D1953" s="45">
        <v>45478</v>
      </c>
      <c r="E1953" s="46">
        <v>45950</v>
      </c>
    </row>
    <row r="1954" spans="1:5" x14ac:dyDescent="0.3">
      <c r="A1954" t="s">
        <v>1972</v>
      </c>
      <c r="B1954" t="s">
        <v>33</v>
      </c>
      <c r="C1954" s="3" t="s">
        <v>11</v>
      </c>
      <c r="D1954" s="45">
        <v>45492</v>
      </c>
      <c r="E1954" s="46">
        <v>0</v>
      </c>
    </row>
    <row r="1955" spans="1:5" x14ac:dyDescent="0.3">
      <c r="A1955" t="s">
        <v>1973</v>
      </c>
      <c r="B1955" t="s">
        <v>9</v>
      </c>
      <c r="C1955" s="3" t="s">
        <v>7</v>
      </c>
      <c r="D1955" s="45">
        <v>45506</v>
      </c>
      <c r="E1955" s="46">
        <v>0</v>
      </c>
    </row>
    <row r="1956" spans="1:5" x14ac:dyDescent="0.3">
      <c r="A1956" t="s">
        <v>1974</v>
      </c>
      <c r="B1956" t="s">
        <v>9</v>
      </c>
      <c r="C1956" s="3" t="s">
        <v>7</v>
      </c>
      <c r="D1956" s="45">
        <v>45478</v>
      </c>
      <c r="E1956" s="46">
        <v>0</v>
      </c>
    </row>
    <row r="1957" spans="1:5" x14ac:dyDescent="0.3">
      <c r="A1957" t="s">
        <v>1975</v>
      </c>
      <c r="B1957" t="s">
        <v>9</v>
      </c>
      <c r="C1957" s="3" t="s">
        <v>7</v>
      </c>
      <c r="D1957" s="45">
        <v>45492</v>
      </c>
      <c r="E1957" s="46">
        <v>0</v>
      </c>
    </row>
    <row r="1958" spans="1:5" x14ac:dyDescent="0.3">
      <c r="A1958" t="s">
        <v>1976</v>
      </c>
      <c r="B1958" t="s">
        <v>9</v>
      </c>
      <c r="C1958" s="3" t="s">
        <v>11</v>
      </c>
      <c r="D1958" s="45">
        <v>45506</v>
      </c>
      <c r="E1958" s="46">
        <v>45893</v>
      </c>
    </row>
    <row r="1959" spans="1:5" x14ac:dyDescent="0.3">
      <c r="A1959" t="s">
        <v>1977</v>
      </c>
      <c r="B1959" t="s">
        <v>22</v>
      </c>
      <c r="C1959" s="3" t="s">
        <v>7</v>
      </c>
      <c r="D1959" s="45">
        <v>45478</v>
      </c>
      <c r="E1959" s="46">
        <v>45569</v>
      </c>
    </row>
    <row r="1960" spans="1:5" x14ac:dyDescent="0.3">
      <c r="A1960" t="s">
        <v>1978</v>
      </c>
      <c r="B1960" t="s">
        <v>9</v>
      </c>
      <c r="C1960" s="3" t="s">
        <v>11</v>
      </c>
      <c r="D1960" s="45">
        <v>45492</v>
      </c>
      <c r="E1960" s="46">
        <v>0</v>
      </c>
    </row>
    <row r="1961" spans="1:5" x14ac:dyDescent="0.3">
      <c r="A1961" t="s">
        <v>1979</v>
      </c>
      <c r="B1961" t="s">
        <v>9</v>
      </c>
      <c r="C1961" s="3" t="s">
        <v>7</v>
      </c>
      <c r="D1961" s="45">
        <v>45506</v>
      </c>
      <c r="E1961" s="46">
        <v>0</v>
      </c>
    </row>
    <row r="1962" spans="1:5" x14ac:dyDescent="0.3">
      <c r="A1962" t="s">
        <v>1980</v>
      </c>
      <c r="B1962" t="s">
        <v>22</v>
      </c>
      <c r="C1962" s="3" t="s">
        <v>7</v>
      </c>
      <c r="D1962" s="45">
        <v>45478</v>
      </c>
      <c r="E1962" s="46">
        <v>45596</v>
      </c>
    </row>
    <row r="1963" spans="1:5" x14ac:dyDescent="0.3">
      <c r="A1963" t="s">
        <v>1981</v>
      </c>
      <c r="B1963" t="s">
        <v>9</v>
      </c>
      <c r="C1963" s="3" t="s">
        <v>11</v>
      </c>
      <c r="D1963" s="45">
        <v>45492</v>
      </c>
      <c r="E1963" s="46">
        <v>0</v>
      </c>
    </row>
    <row r="1964" spans="1:5" x14ac:dyDescent="0.3">
      <c r="A1964" t="s">
        <v>1982</v>
      </c>
      <c r="B1964" t="s">
        <v>9</v>
      </c>
      <c r="C1964" s="3" t="s">
        <v>7</v>
      </c>
      <c r="D1964" s="45">
        <v>45506</v>
      </c>
      <c r="E1964" s="46">
        <v>0</v>
      </c>
    </row>
    <row r="1965" spans="1:5" x14ac:dyDescent="0.3">
      <c r="A1965" t="s">
        <v>1983</v>
      </c>
      <c r="B1965" t="s">
        <v>37</v>
      </c>
      <c r="C1965" s="3" t="s">
        <v>7</v>
      </c>
      <c r="D1965" s="45">
        <v>45478</v>
      </c>
      <c r="E1965" s="46">
        <v>0</v>
      </c>
    </row>
    <row r="1966" spans="1:5" x14ac:dyDescent="0.3">
      <c r="A1966" t="s">
        <v>1984</v>
      </c>
      <c r="B1966" t="s">
        <v>9</v>
      </c>
      <c r="C1966" s="3" t="s">
        <v>7</v>
      </c>
      <c r="D1966" s="45">
        <v>45492</v>
      </c>
      <c r="E1966" s="46">
        <v>0</v>
      </c>
    </row>
    <row r="1967" spans="1:5" x14ac:dyDescent="0.3">
      <c r="A1967" t="s">
        <v>1985</v>
      </c>
      <c r="B1967" t="s">
        <v>37</v>
      </c>
      <c r="C1967" s="3" t="s">
        <v>7</v>
      </c>
      <c r="D1967" s="45">
        <v>45506</v>
      </c>
      <c r="E1967" s="46">
        <v>0</v>
      </c>
    </row>
    <row r="1968" spans="1:5" x14ac:dyDescent="0.3">
      <c r="A1968" t="s">
        <v>1986</v>
      </c>
      <c r="B1968" t="s">
        <v>9</v>
      </c>
      <c r="C1968" s="3" t="s">
        <v>7</v>
      </c>
      <c r="D1968" s="45">
        <v>45478</v>
      </c>
      <c r="E1968" s="46">
        <v>0</v>
      </c>
    </row>
    <row r="1969" spans="1:5" x14ac:dyDescent="0.3">
      <c r="A1969" t="s">
        <v>1987</v>
      </c>
      <c r="B1969" t="s">
        <v>37</v>
      </c>
      <c r="C1969" s="3" t="s">
        <v>11</v>
      </c>
      <c r="D1969" s="45">
        <v>45492</v>
      </c>
      <c r="E1969" s="46">
        <v>0</v>
      </c>
    </row>
    <row r="1970" spans="1:5" x14ac:dyDescent="0.3">
      <c r="A1970" t="s">
        <v>1988</v>
      </c>
      <c r="B1970" t="s">
        <v>9</v>
      </c>
      <c r="C1970" s="3" t="s">
        <v>7</v>
      </c>
      <c r="D1970" s="45">
        <v>45506</v>
      </c>
      <c r="E1970" s="46">
        <v>0</v>
      </c>
    </row>
    <row r="1971" spans="1:5" x14ac:dyDescent="0.3">
      <c r="A1971" t="s">
        <v>1989</v>
      </c>
      <c r="B1971" t="s">
        <v>33</v>
      </c>
      <c r="C1971" s="3" t="s">
        <v>7</v>
      </c>
      <c r="D1971" s="45">
        <v>45478</v>
      </c>
      <c r="E1971" s="46">
        <v>45720</v>
      </c>
    </row>
    <row r="1972" spans="1:5" x14ac:dyDescent="0.3">
      <c r="A1972" t="s">
        <v>1990</v>
      </c>
      <c r="B1972" t="s">
        <v>9</v>
      </c>
      <c r="C1972" s="3" t="s">
        <v>7</v>
      </c>
      <c r="D1972" s="45">
        <v>45492</v>
      </c>
      <c r="E1972" s="46">
        <v>0</v>
      </c>
    </row>
    <row r="1973" spans="1:5" x14ac:dyDescent="0.3">
      <c r="A1973" t="s">
        <v>1991</v>
      </c>
      <c r="B1973" t="s">
        <v>9</v>
      </c>
      <c r="C1973" s="3" t="s">
        <v>11</v>
      </c>
      <c r="D1973" s="45">
        <v>45506</v>
      </c>
      <c r="E1973" s="46">
        <v>0</v>
      </c>
    </row>
    <row r="1974" spans="1:5" x14ac:dyDescent="0.3">
      <c r="A1974" t="s">
        <v>1992</v>
      </c>
      <c r="B1974" t="s">
        <v>9</v>
      </c>
      <c r="C1974" s="3" t="s">
        <v>7</v>
      </c>
      <c r="D1974" s="45">
        <v>45478</v>
      </c>
      <c r="E1974" s="46">
        <v>0</v>
      </c>
    </row>
    <row r="1975" spans="1:5" x14ac:dyDescent="0.3">
      <c r="A1975" t="s">
        <v>1993</v>
      </c>
      <c r="B1975" t="s">
        <v>9</v>
      </c>
      <c r="C1975" s="3" t="s">
        <v>7</v>
      </c>
      <c r="D1975" s="45">
        <v>45492</v>
      </c>
      <c r="E1975" s="46">
        <v>45691</v>
      </c>
    </row>
    <row r="1976" spans="1:5" x14ac:dyDescent="0.3">
      <c r="A1976" t="s">
        <v>1994</v>
      </c>
      <c r="B1976" t="s">
        <v>9</v>
      </c>
      <c r="C1976" s="3" t="s">
        <v>7</v>
      </c>
      <c r="D1976" s="45">
        <v>45506</v>
      </c>
      <c r="E1976" s="46">
        <v>0</v>
      </c>
    </row>
    <row r="1977" spans="1:5" x14ac:dyDescent="0.3">
      <c r="A1977" t="s">
        <v>1995</v>
      </c>
      <c r="B1977" t="s">
        <v>22</v>
      </c>
      <c r="C1977" s="3" t="s">
        <v>7</v>
      </c>
      <c r="D1977" s="45">
        <v>45478</v>
      </c>
      <c r="E1977" s="46">
        <v>0</v>
      </c>
    </row>
    <row r="1978" spans="1:5" x14ac:dyDescent="0.3">
      <c r="A1978" t="s">
        <v>1996</v>
      </c>
      <c r="B1978" t="s">
        <v>33</v>
      </c>
      <c r="C1978" s="3" t="s">
        <v>7</v>
      </c>
      <c r="D1978" s="45">
        <v>45492</v>
      </c>
      <c r="E1978" s="46">
        <v>0</v>
      </c>
    </row>
    <row r="1979" spans="1:5" x14ac:dyDescent="0.3">
      <c r="A1979" t="s">
        <v>1997</v>
      </c>
      <c r="B1979" t="s">
        <v>9</v>
      </c>
      <c r="C1979" s="3" t="s">
        <v>7</v>
      </c>
      <c r="D1979" s="45">
        <v>45506</v>
      </c>
      <c r="E1979" s="46">
        <v>0</v>
      </c>
    </row>
    <row r="1980" spans="1:5" x14ac:dyDescent="0.3">
      <c r="A1980" t="s">
        <v>1998</v>
      </c>
      <c r="B1980" t="s">
        <v>9</v>
      </c>
      <c r="C1980" s="3" t="s">
        <v>7</v>
      </c>
      <c r="D1980" s="45">
        <v>45478</v>
      </c>
      <c r="E1980" s="46">
        <v>45992</v>
      </c>
    </row>
    <row r="1981" spans="1:5" x14ac:dyDescent="0.3">
      <c r="A1981" t="s">
        <v>1999</v>
      </c>
      <c r="B1981" t="s">
        <v>9</v>
      </c>
      <c r="C1981" s="3" t="s">
        <v>7</v>
      </c>
      <c r="D1981" s="45">
        <v>45492</v>
      </c>
      <c r="E1981" s="46">
        <v>0</v>
      </c>
    </row>
    <row r="1982" spans="1:5" x14ac:dyDescent="0.3">
      <c r="A1982" t="s">
        <v>2000</v>
      </c>
      <c r="B1982" t="s">
        <v>9</v>
      </c>
      <c r="C1982" s="3" t="s">
        <v>11</v>
      </c>
      <c r="D1982" s="45">
        <v>45506</v>
      </c>
      <c r="E1982" s="46">
        <v>0</v>
      </c>
    </row>
    <row r="1983" spans="1:5" x14ac:dyDescent="0.3">
      <c r="A1983" t="s">
        <v>2001</v>
      </c>
      <c r="B1983" t="s">
        <v>22</v>
      </c>
      <c r="C1983" s="3" t="s">
        <v>7</v>
      </c>
      <c r="D1983" s="45">
        <v>45478</v>
      </c>
      <c r="E1983" s="46">
        <v>45940</v>
      </c>
    </row>
    <row r="1984" spans="1:5" x14ac:dyDescent="0.3">
      <c r="A1984" t="s">
        <v>2002</v>
      </c>
      <c r="B1984" t="s">
        <v>9</v>
      </c>
      <c r="C1984" s="3" t="s">
        <v>7</v>
      </c>
      <c r="D1984" s="45">
        <v>45492</v>
      </c>
      <c r="E1984" s="46">
        <v>0</v>
      </c>
    </row>
    <row r="1985" spans="1:5" x14ac:dyDescent="0.3">
      <c r="A1985" t="s">
        <v>2003</v>
      </c>
      <c r="B1985" t="s">
        <v>37</v>
      </c>
      <c r="C1985" s="3" t="s">
        <v>11</v>
      </c>
      <c r="D1985" s="45">
        <v>45506</v>
      </c>
      <c r="E1985" s="46">
        <v>0</v>
      </c>
    </row>
    <row r="1986" spans="1:5" x14ac:dyDescent="0.3">
      <c r="A1986" t="s">
        <v>2004</v>
      </c>
      <c r="B1986" t="s">
        <v>9</v>
      </c>
      <c r="C1986" s="3" t="s">
        <v>7</v>
      </c>
      <c r="D1986" s="45">
        <v>45478</v>
      </c>
      <c r="E1986" s="46">
        <v>0</v>
      </c>
    </row>
    <row r="1987" spans="1:5" x14ac:dyDescent="0.3">
      <c r="A1987" t="s">
        <v>2005</v>
      </c>
      <c r="B1987" t="s">
        <v>9</v>
      </c>
      <c r="C1987" s="3" t="s">
        <v>7</v>
      </c>
      <c r="D1987" s="45">
        <v>45492</v>
      </c>
      <c r="E1987" s="46">
        <v>45613</v>
      </c>
    </row>
    <row r="1988" spans="1:5" x14ac:dyDescent="0.3">
      <c r="A1988" t="s">
        <v>2006</v>
      </c>
      <c r="B1988" t="s">
        <v>37</v>
      </c>
      <c r="C1988" s="3" t="s">
        <v>11</v>
      </c>
      <c r="D1988" s="45">
        <v>45506</v>
      </c>
      <c r="E1988" s="46">
        <v>45788</v>
      </c>
    </row>
    <row r="1989" spans="1:5" x14ac:dyDescent="0.3">
      <c r="A1989" t="s">
        <v>2007</v>
      </c>
      <c r="B1989" t="s">
        <v>37</v>
      </c>
      <c r="C1989" s="3" t="s">
        <v>11</v>
      </c>
      <c r="D1989" s="45">
        <v>45478</v>
      </c>
      <c r="E1989" s="46">
        <v>0</v>
      </c>
    </row>
    <row r="1990" spans="1:5" x14ac:dyDescent="0.3">
      <c r="A1990" t="s">
        <v>2008</v>
      </c>
      <c r="B1990" t="s">
        <v>50</v>
      </c>
      <c r="C1990" s="3" t="s">
        <v>11</v>
      </c>
      <c r="D1990" s="45">
        <v>45537</v>
      </c>
      <c r="E1990" s="46">
        <v>0</v>
      </c>
    </row>
    <row r="1991" spans="1:5" x14ac:dyDescent="0.3">
      <c r="A1991" t="s">
        <v>2009</v>
      </c>
      <c r="B1991" t="s">
        <v>24</v>
      </c>
      <c r="C1991" s="3" t="s">
        <v>7</v>
      </c>
      <c r="D1991" s="45">
        <v>45544</v>
      </c>
      <c r="E1991" s="46">
        <v>0</v>
      </c>
    </row>
    <row r="1992" spans="1:5" x14ac:dyDescent="0.3">
      <c r="A1992" t="s">
        <v>2010</v>
      </c>
      <c r="B1992" t="s">
        <v>24</v>
      </c>
      <c r="C1992" s="3" t="s">
        <v>7</v>
      </c>
      <c r="D1992" s="45">
        <v>45537</v>
      </c>
      <c r="E1992" s="46">
        <v>45970</v>
      </c>
    </row>
    <row r="1993" spans="1:5" x14ac:dyDescent="0.3">
      <c r="A1993" t="s">
        <v>2011</v>
      </c>
      <c r="B1993" t="s">
        <v>22</v>
      </c>
      <c r="C1993" s="3" t="s">
        <v>7</v>
      </c>
      <c r="D1993" s="45">
        <v>45555</v>
      </c>
      <c r="E1993" s="46">
        <v>0</v>
      </c>
    </row>
    <row r="1994" spans="1:5" x14ac:dyDescent="0.3">
      <c r="A1994" t="s">
        <v>2012</v>
      </c>
      <c r="B1994" t="s">
        <v>20</v>
      </c>
      <c r="C1994" s="3" t="s">
        <v>11</v>
      </c>
      <c r="D1994" s="45">
        <v>45539</v>
      </c>
      <c r="E1994" s="46">
        <v>45709</v>
      </c>
    </row>
    <row r="1995" spans="1:5" x14ac:dyDescent="0.3">
      <c r="A1995" t="s">
        <v>2013</v>
      </c>
      <c r="B1995" t="s">
        <v>29</v>
      </c>
      <c r="C1995" s="3" t="s">
        <v>7</v>
      </c>
      <c r="D1995" s="45">
        <v>45541</v>
      </c>
      <c r="E1995" s="46">
        <v>0</v>
      </c>
    </row>
    <row r="1996" spans="1:5" x14ac:dyDescent="0.3">
      <c r="A1996" t="s">
        <v>2014</v>
      </c>
      <c r="B1996" t="s">
        <v>22</v>
      </c>
      <c r="C1996" s="3" t="s">
        <v>7</v>
      </c>
      <c r="D1996" s="45">
        <v>45537</v>
      </c>
      <c r="E1996" s="46">
        <v>45968</v>
      </c>
    </row>
    <row r="1997" spans="1:5" x14ac:dyDescent="0.3">
      <c r="A1997" t="s">
        <v>2015</v>
      </c>
      <c r="B1997" t="s">
        <v>24</v>
      </c>
      <c r="C1997" s="3" t="s">
        <v>7</v>
      </c>
      <c r="D1997" s="45">
        <v>45586</v>
      </c>
      <c r="E1997" s="46">
        <v>45677</v>
      </c>
    </row>
    <row r="1998" spans="1:5" x14ac:dyDescent="0.3">
      <c r="A1998" t="s">
        <v>2016</v>
      </c>
      <c r="B1998" t="s">
        <v>50</v>
      </c>
      <c r="C1998" s="3" t="s">
        <v>7</v>
      </c>
      <c r="D1998" s="45">
        <v>45586</v>
      </c>
      <c r="E1998" s="46">
        <v>0</v>
      </c>
    </row>
    <row r="1999" spans="1:5" x14ac:dyDescent="0.3">
      <c r="A1999" t="s">
        <v>2017</v>
      </c>
      <c r="B1999" t="s">
        <v>50</v>
      </c>
      <c r="C1999" s="3" t="s">
        <v>11</v>
      </c>
      <c r="D1999" s="45">
        <v>45572</v>
      </c>
      <c r="E1999" s="46">
        <v>0</v>
      </c>
    </row>
    <row r="2000" spans="1:5" x14ac:dyDescent="0.3">
      <c r="A2000" t="s">
        <v>2018</v>
      </c>
      <c r="B2000" t="s">
        <v>9</v>
      </c>
      <c r="C2000" s="3" t="s">
        <v>7</v>
      </c>
      <c r="D2000" s="45">
        <v>45586</v>
      </c>
      <c r="E2000" s="46">
        <v>0</v>
      </c>
    </row>
    <row r="2001" spans="1:5" x14ac:dyDescent="0.3">
      <c r="A2001" t="s">
        <v>2019</v>
      </c>
      <c r="B2001" t="s">
        <v>22</v>
      </c>
      <c r="C2001" s="3" t="s">
        <v>11</v>
      </c>
      <c r="D2001" s="45">
        <v>45579</v>
      </c>
      <c r="E2001" s="46">
        <v>45986</v>
      </c>
    </row>
    <row r="2002" spans="1:5" x14ac:dyDescent="0.3">
      <c r="A2002" t="s">
        <v>2020</v>
      </c>
      <c r="B2002" t="s">
        <v>33</v>
      </c>
      <c r="C2002" s="3" t="s">
        <v>7</v>
      </c>
      <c r="D2002" s="45">
        <v>45572</v>
      </c>
      <c r="E2002" s="46">
        <v>0</v>
      </c>
    </row>
    <row r="2003" spans="1:5" x14ac:dyDescent="0.3">
      <c r="A2003" t="s">
        <v>2021</v>
      </c>
      <c r="B2003" t="s">
        <v>22</v>
      </c>
      <c r="C2003" s="3" t="s">
        <v>7</v>
      </c>
      <c r="D2003" s="45">
        <v>45574</v>
      </c>
      <c r="E2003" s="46">
        <v>0</v>
      </c>
    </row>
    <row r="2004" spans="1:5" x14ac:dyDescent="0.3">
      <c r="A2004" t="s">
        <v>2022</v>
      </c>
      <c r="B2004" t="s">
        <v>58</v>
      </c>
      <c r="C2004" s="3" t="s">
        <v>7</v>
      </c>
      <c r="D2004" s="45">
        <v>45586</v>
      </c>
      <c r="E2004" s="46">
        <v>0</v>
      </c>
    </row>
    <row r="2005" spans="1:5" x14ac:dyDescent="0.3">
      <c r="A2005" t="s">
        <v>2023</v>
      </c>
      <c r="B2005" t="s">
        <v>22</v>
      </c>
      <c r="C2005" s="3" t="s">
        <v>11</v>
      </c>
      <c r="D2005" s="45">
        <v>45579</v>
      </c>
      <c r="E2005" s="46">
        <v>0</v>
      </c>
    </row>
    <row r="2006" spans="1:5" x14ac:dyDescent="0.3">
      <c r="A2006" t="s">
        <v>2024</v>
      </c>
      <c r="B2006" t="s">
        <v>58</v>
      </c>
      <c r="C2006" s="3" t="s">
        <v>7</v>
      </c>
      <c r="D2006" s="45">
        <v>45566</v>
      </c>
      <c r="E2006" s="46">
        <v>0</v>
      </c>
    </row>
    <row r="2007" spans="1:5" x14ac:dyDescent="0.3">
      <c r="A2007" t="s">
        <v>2025</v>
      </c>
      <c r="B2007" t="s">
        <v>22</v>
      </c>
      <c r="C2007" s="3" t="s">
        <v>7</v>
      </c>
      <c r="D2007" s="45">
        <v>45572</v>
      </c>
      <c r="E2007" s="46">
        <v>0</v>
      </c>
    </row>
    <row r="2008" spans="1:5" x14ac:dyDescent="0.3">
      <c r="A2008" t="s">
        <v>2026</v>
      </c>
      <c r="B2008" t="s">
        <v>24</v>
      </c>
      <c r="C2008" s="3" t="s">
        <v>7</v>
      </c>
      <c r="D2008" s="45">
        <v>45572</v>
      </c>
      <c r="E2008" s="46">
        <v>0</v>
      </c>
    </row>
    <row r="2009" spans="1:5" x14ac:dyDescent="0.3">
      <c r="A2009" t="s">
        <v>2027</v>
      </c>
      <c r="B2009" t="s">
        <v>20</v>
      </c>
      <c r="C2009" s="3" t="s">
        <v>11</v>
      </c>
      <c r="D2009" s="45">
        <v>45572</v>
      </c>
      <c r="E2009" s="46">
        <v>46002</v>
      </c>
    </row>
    <row r="2010" spans="1:5" x14ac:dyDescent="0.3">
      <c r="A2010" t="s">
        <v>2028</v>
      </c>
      <c r="B2010" t="s">
        <v>33</v>
      </c>
      <c r="C2010" s="3" t="s">
        <v>11</v>
      </c>
      <c r="D2010" s="45">
        <v>45600</v>
      </c>
      <c r="E2010" s="46">
        <v>0</v>
      </c>
    </row>
    <row r="2011" spans="1:5" x14ac:dyDescent="0.3">
      <c r="A2011" t="s">
        <v>2029</v>
      </c>
      <c r="B2011" t="s">
        <v>9</v>
      </c>
      <c r="C2011" s="3" t="s">
        <v>7</v>
      </c>
      <c r="D2011" s="45">
        <v>45610</v>
      </c>
      <c r="E2011" s="46">
        <v>0</v>
      </c>
    </row>
    <row r="2012" spans="1:5" x14ac:dyDescent="0.3">
      <c r="A2012" t="s">
        <v>2030</v>
      </c>
      <c r="B2012" t="s">
        <v>9</v>
      </c>
      <c r="C2012" s="3" t="s">
        <v>7</v>
      </c>
      <c r="D2012" s="45">
        <v>45621</v>
      </c>
      <c r="E2012" s="46">
        <v>0</v>
      </c>
    </row>
    <row r="2013" spans="1:5" x14ac:dyDescent="0.3">
      <c r="A2013" t="s">
        <v>2031</v>
      </c>
      <c r="B2013" t="s">
        <v>24</v>
      </c>
      <c r="C2013" s="3" t="s">
        <v>7</v>
      </c>
      <c r="D2013" s="45">
        <v>45600</v>
      </c>
      <c r="E2013" s="46">
        <v>45942</v>
      </c>
    </row>
    <row r="2014" spans="1:5" x14ac:dyDescent="0.3">
      <c r="A2014" t="s">
        <v>2032</v>
      </c>
      <c r="B2014" t="s">
        <v>29</v>
      </c>
      <c r="C2014" s="3" t="s">
        <v>7</v>
      </c>
      <c r="D2014" s="45">
        <v>45603</v>
      </c>
      <c r="E2014" s="46">
        <v>0</v>
      </c>
    </row>
    <row r="2015" spans="1:5" x14ac:dyDescent="0.3">
      <c r="A2015" t="s">
        <v>2033</v>
      </c>
      <c r="B2015" t="s">
        <v>29</v>
      </c>
      <c r="C2015" s="3" t="s">
        <v>7</v>
      </c>
      <c r="D2015" s="45">
        <v>45600</v>
      </c>
      <c r="E2015" s="46">
        <v>0</v>
      </c>
    </row>
    <row r="2016" spans="1:5" x14ac:dyDescent="0.3">
      <c r="A2016" t="s">
        <v>2034</v>
      </c>
      <c r="B2016" t="s">
        <v>9</v>
      </c>
      <c r="C2016" s="3" t="s">
        <v>11</v>
      </c>
      <c r="D2016" s="45">
        <v>45607</v>
      </c>
      <c r="E2016" s="46">
        <v>45751</v>
      </c>
    </row>
    <row r="2017" spans="1:5" x14ac:dyDescent="0.3">
      <c r="A2017" t="s">
        <v>2035</v>
      </c>
      <c r="B2017" t="s">
        <v>9</v>
      </c>
      <c r="C2017" s="3" t="s">
        <v>7</v>
      </c>
      <c r="D2017" s="45">
        <v>45614</v>
      </c>
      <c r="E2017" s="46">
        <v>0</v>
      </c>
    </row>
    <row r="2018" spans="1:5" x14ac:dyDescent="0.3">
      <c r="A2018" t="s">
        <v>2036</v>
      </c>
      <c r="B2018" t="s">
        <v>9</v>
      </c>
      <c r="C2018" s="3" t="s">
        <v>7</v>
      </c>
      <c r="D2018" s="45">
        <v>45608</v>
      </c>
      <c r="E2018" s="46">
        <v>0</v>
      </c>
    </row>
    <row r="2019" spans="1:5" x14ac:dyDescent="0.3">
      <c r="A2019" t="s">
        <v>2037</v>
      </c>
      <c r="B2019" t="s">
        <v>50</v>
      </c>
      <c r="C2019" s="3" t="s">
        <v>7</v>
      </c>
      <c r="D2019" s="45">
        <v>45616</v>
      </c>
      <c r="E2019" s="46">
        <v>0</v>
      </c>
    </row>
    <row r="2020" spans="1:5" x14ac:dyDescent="0.3">
      <c r="A2020" t="s">
        <v>2038</v>
      </c>
      <c r="B2020" t="s">
        <v>18</v>
      </c>
      <c r="C2020" s="3" t="s">
        <v>11</v>
      </c>
      <c r="D2020" s="45">
        <v>45603</v>
      </c>
      <c r="E2020" s="46">
        <v>0</v>
      </c>
    </row>
    <row r="2021" spans="1:5" x14ac:dyDescent="0.3">
      <c r="A2021" t="s">
        <v>2039</v>
      </c>
      <c r="B2021" t="s">
        <v>22</v>
      </c>
      <c r="C2021" s="3" t="s">
        <v>11</v>
      </c>
      <c r="D2021" s="45">
        <v>45607</v>
      </c>
      <c r="E2021" s="46">
        <v>0</v>
      </c>
    </row>
    <row r="2022" spans="1:5" x14ac:dyDescent="0.3">
      <c r="A2022" t="s">
        <v>2040</v>
      </c>
      <c r="B2022" t="s">
        <v>9</v>
      </c>
      <c r="C2022" s="3" t="s">
        <v>7</v>
      </c>
      <c r="D2022" s="45">
        <v>45600</v>
      </c>
      <c r="E2022" s="46">
        <v>0</v>
      </c>
    </row>
    <row r="2023" spans="1:5" x14ac:dyDescent="0.3">
      <c r="A2023" t="s">
        <v>2041</v>
      </c>
      <c r="B2023" t="s">
        <v>24</v>
      </c>
      <c r="C2023" s="3" t="s">
        <v>11</v>
      </c>
      <c r="D2023" s="45">
        <v>45621</v>
      </c>
      <c r="E2023" s="46">
        <v>0</v>
      </c>
    </row>
    <row r="2024" spans="1:5" x14ac:dyDescent="0.3">
      <c r="A2024" t="s">
        <v>2042</v>
      </c>
      <c r="B2024" t="s">
        <v>33</v>
      </c>
      <c r="C2024" s="3" t="s">
        <v>7</v>
      </c>
      <c r="D2024" s="45">
        <v>45607</v>
      </c>
      <c r="E2024" s="46">
        <v>0</v>
      </c>
    </row>
    <row r="2025" spans="1:5" x14ac:dyDescent="0.3">
      <c r="A2025" t="s">
        <v>2043</v>
      </c>
      <c r="B2025" t="s">
        <v>22</v>
      </c>
      <c r="C2025" s="3" t="s">
        <v>7</v>
      </c>
      <c r="D2025" s="45">
        <v>45600</v>
      </c>
      <c r="E2025" s="46">
        <v>0</v>
      </c>
    </row>
    <row r="2026" spans="1:5" x14ac:dyDescent="0.3">
      <c r="A2026" t="s">
        <v>2044</v>
      </c>
      <c r="B2026" t="s">
        <v>9</v>
      </c>
      <c r="C2026" s="3" t="s">
        <v>7</v>
      </c>
      <c r="D2026" s="45">
        <v>45600</v>
      </c>
      <c r="E2026" s="46">
        <v>0</v>
      </c>
    </row>
    <row r="2027" spans="1:5" x14ac:dyDescent="0.3">
      <c r="A2027" t="s">
        <v>2045</v>
      </c>
      <c r="B2027" t="s">
        <v>33</v>
      </c>
      <c r="C2027" s="3" t="s">
        <v>7</v>
      </c>
      <c r="D2027" s="45">
        <v>45617</v>
      </c>
      <c r="E2027" s="46">
        <v>0</v>
      </c>
    </row>
    <row r="2028" spans="1:5" x14ac:dyDescent="0.3">
      <c r="A2028" t="s">
        <v>2046</v>
      </c>
      <c r="B2028" t="s">
        <v>27</v>
      </c>
      <c r="C2028" s="3" t="s">
        <v>7</v>
      </c>
      <c r="D2028" s="45">
        <v>45614</v>
      </c>
      <c r="E2028" s="46">
        <v>0</v>
      </c>
    </row>
    <row r="2029" spans="1:5" x14ac:dyDescent="0.3">
      <c r="A2029" t="s">
        <v>2047</v>
      </c>
      <c r="B2029" t="s">
        <v>37</v>
      </c>
      <c r="C2029" s="3" t="s">
        <v>7</v>
      </c>
      <c r="D2029" s="45">
        <v>45610</v>
      </c>
      <c r="E2029" s="46">
        <v>0</v>
      </c>
    </row>
    <row r="2030" spans="1:5" x14ac:dyDescent="0.3">
      <c r="A2030" t="s">
        <v>2048</v>
      </c>
      <c r="B2030" t="s">
        <v>50</v>
      </c>
      <c r="C2030" s="3" t="s">
        <v>7</v>
      </c>
      <c r="D2030" s="45">
        <v>45600</v>
      </c>
      <c r="E2030" s="46">
        <v>0</v>
      </c>
    </row>
    <row r="2031" spans="1:5" x14ac:dyDescent="0.3">
      <c r="A2031" t="s">
        <v>2049</v>
      </c>
      <c r="B2031" t="s">
        <v>27</v>
      </c>
      <c r="C2031" s="3" t="s">
        <v>7</v>
      </c>
      <c r="D2031" s="45">
        <v>45618</v>
      </c>
      <c r="E2031" s="46">
        <v>0</v>
      </c>
    </row>
    <row r="2032" spans="1:5" x14ac:dyDescent="0.3">
      <c r="A2032" t="s">
        <v>2050</v>
      </c>
      <c r="B2032" t="s">
        <v>29</v>
      </c>
      <c r="C2032" s="3" t="s">
        <v>7</v>
      </c>
      <c r="D2032" s="45">
        <v>45614</v>
      </c>
      <c r="E2032" s="46">
        <v>0</v>
      </c>
    </row>
    <row r="2033" spans="1:5" x14ac:dyDescent="0.3">
      <c r="A2033" t="s">
        <v>2051</v>
      </c>
      <c r="B2033" t="s">
        <v>20</v>
      </c>
      <c r="C2033" s="3" t="s">
        <v>11</v>
      </c>
      <c r="D2033" s="45">
        <v>45600</v>
      </c>
      <c r="E2033" s="46">
        <v>0</v>
      </c>
    </row>
    <row r="2034" spans="1:5" x14ac:dyDescent="0.3">
      <c r="A2034" t="s">
        <v>2052</v>
      </c>
      <c r="B2034" t="s">
        <v>27</v>
      </c>
      <c r="C2034" s="3" t="s">
        <v>7</v>
      </c>
      <c r="D2034" s="45">
        <v>45610</v>
      </c>
      <c r="E2034" s="46">
        <v>45907</v>
      </c>
    </row>
    <row r="2035" spans="1:5" x14ac:dyDescent="0.3">
      <c r="A2035" t="s">
        <v>2053</v>
      </c>
      <c r="B2035" t="s">
        <v>27</v>
      </c>
      <c r="C2035" s="3" t="s">
        <v>11</v>
      </c>
      <c r="D2035" s="45">
        <v>45607</v>
      </c>
      <c r="E2035" s="46">
        <v>0</v>
      </c>
    </row>
    <row r="2036" spans="1:5" x14ac:dyDescent="0.3">
      <c r="A2036" t="s">
        <v>2054</v>
      </c>
      <c r="B2036" t="s">
        <v>24</v>
      </c>
      <c r="C2036" s="3" t="s">
        <v>7</v>
      </c>
      <c r="D2036" s="45">
        <v>45632</v>
      </c>
      <c r="E2036" s="46">
        <v>0</v>
      </c>
    </row>
    <row r="2037" spans="1:5" x14ac:dyDescent="0.3">
      <c r="A2037" t="s">
        <v>2055</v>
      </c>
      <c r="B2037" t="s">
        <v>37</v>
      </c>
      <c r="C2037" s="3" t="s">
        <v>11</v>
      </c>
      <c r="D2037" s="45">
        <v>45643</v>
      </c>
      <c r="E2037" s="46">
        <v>0</v>
      </c>
    </row>
    <row r="2038" spans="1:5" x14ac:dyDescent="0.3">
      <c r="A2038" t="s">
        <v>2056</v>
      </c>
      <c r="B2038" t="s">
        <v>22</v>
      </c>
      <c r="C2038" s="3" t="s">
        <v>7</v>
      </c>
      <c r="D2038" s="45">
        <v>45642</v>
      </c>
      <c r="E2038" s="46">
        <v>45734</v>
      </c>
    </row>
    <row r="2039" spans="1:5" x14ac:dyDescent="0.3">
      <c r="A2039" t="s">
        <v>2057</v>
      </c>
      <c r="B2039" t="s">
        <v>24</v>
      </c>
      <c r="C2039" s="3" t="s">
        <v>7</v>
      </c>
      <c r="D2039" s="45">
        <v>45635</v>
      </c>
      <c r="E2039" s="46">
        <v>0</v>
      </c>
    </row>
    <row r="2040" spans="1:5" x14ac:dyDescent="0.3">
      <c r="A2040" t="s">
        <v>2058</v>
      </c>
      <c r="B2040" t="s">
        <v>33</v>
      </c>
      <c r="C2040" s="3" t="s">
        <v>11</v>
      </c>
      <c r="D2040" s="45">
        <v>45642</v>
      </c>
      <c r="E2040" s="46">
        <v>0</v>
      </c>
    </row>
    <row r="2041" spans="1:5" x14ac:dyDescent="0.3">
      <c r="A2041" t="s">
        <v>2059</v>
      </c>
      <c r="B2041" t="s">
        <v>37</v>
      </c>
      <c r="C2041" s="3" t="s">
        <v>7</v>
      </c>
      <c r="D2041" s="45">
        <v>45649</v>
      </c>
      <c r="E2041" s="46">
        <v>0</v>
      </c>
    </row>
    <row r="2042" spans="1:5" x14ac:dyDescent="0.3">
      <c r="A2042" t="s">
        <v>2060</v>
      </c>
      <c r="B2042" t="s">
        <v>9</v>
      </c>
      <c r="C2042" s="3" t="s">
        <v>7</v>
      </c>
      <c r="D2042" s="45">
        <v>45644</v>
      </c>
      <c r="E2042" s="46">
        <v>45907</v>
      </c>
    </row>
    <row r="2043" spans="1:5" x14ac:dyDescent="0.3">
      <c r="A2043" t="s">
        <v>2061</v>
      </c>
      <c r="B2043" t="s">
        <v>9</v>
      </c>
      <c r="C2043" s="3" t="s">
        <v>7</v>
      </c>
      <c r="D2043" s="45">
        <v>45635</v>
      </c>
      <c r="E2043" s="46">
        <v>0</v>
      </c>
    </row>
    <row r="2044" spans="1:5" x14ac:dyDescent="0.3">
      <c r="A2044" t="s">
        <v>2062</v>
      </c>
      <c r="B2044" t="s">
        <v>9</v>
      </c>
      <c r="C2044" s="3" t="s">
        <v>11</v>
      </c>
      <c r="D2044" s="45">
        <v>45635</v>
      </c>
      <c r="E2044" s="46">
        <v>0</v>
      </c>
    </row>
    <row r="2045" spans="1:5" x14ac:dyDescent="0.3">
      <c r="A2045" t="s">
        <v>2063</v>
      </c>
      <c r="B2045" t="s">
        <v>9</v>
      </c>
      <c r="C2045" s="3" t="s">
        <v>7</v>
      </c>
      <c r="D2045" s="45">
        <v>45628</v>
      </c>
      <c r="E2045" s="46">
        <v>0</v>
      </c>
    </row>
    <row r="2046" spans="1:5" x14ac:dyDescent="0.3">
      <c r="A2046" t="s">
        <v>2064</v>
      </c>
      <c r="B2046" t="s">
        <v>50</v>
      </c>
      <c r="C2046" s="3" t="s">
        <v>11</v>
      </c>
      <c r="D2046" s="45">
        <v>45635</v>
      </c>
      <c r="E2046" s="46">
        <v>0</v>
      </c>
    </row>
    <row r="2047" spans="1:5" x14ac:dyDescent="0.3">
      <c r="A2047" t="s">
        <v>2065</v>
      </c>
      <c r="B2047" t="s">
        <v>22</v>
      </c>
      <c r="C2047" s="3" t="s">
        <v>11</v>
      </c>
      <c r="D2047" s="45">
        <v>45628</v>
      </c>
      <c r="E2047" s="46">
        <v>0</v>
      </c>
    </row>
    <row r="2048" spans="1:5" x14ac:dyDescent="0.3">
      <c r="A2048" t="s">
        <v>2066</v>
      </c>
      <c r="B2048" t="s">
        <v>9</v>
      </c>
      <c r="C2048" s="3" t="s">
        <v>7</v>
      </c>
      <c r="D2048" s="45">
        <v>45628</v>
      </c>
      <c r="E2048" s="46">
        <v>0</v>
      </c>
    </row>
    <row r="2049" spans="1:5" x14ac:dyDescent="0.3">
      <c r="A2049" t="s">
        <v>2067</v>
      </c>
      <c r="B2049" t="s">
        <v>9</v>
      </c>
      <c r="C2049" s="3" t="s">
        <v>7</v>
      </c>
      <c r="D2049" s="45">
        <v>45665</v>
      </c>
      <c r="E2049" s="46">
        <v>0</v>
      </c>
    </row>
    <row r="2050" spans="1:5" x14ac:dyDescent="0.3">
      <c r="A2050" t="s">
        <v>2068</v>
      </c>
      <c r="B2050" t="s">
        <v>24</v>
      </c>
      <c r="C2050" s="3" t="s">
        <v>7</v>
      </c>
      <c r="D2050" s="45">
        <v>45670</v>
      </c>
      <c r="E2050" s="46">
        <v>0</v>
      </c>
    </row>
    <row r="2051" spans="1:5" x14ac:dyDescent="0.3">
      <c r="A2051" t="s">
        <v>2069</v>
      </c>
      <c r="B2051" t="s">
        <v>9</v>
      </c>
      <c r="C2051" s="3" t="s">
        <v>7</v>
      </c>
      <c r="D2051" s="45">
        <v>45659</v>
      </c>
      <c r="E2051" s="46">
        <v>0</v>
      </c>
    </row>
    <row r="2052" spans="1:5" x14ac:dyDescent="0.3">
      <c r="A2052" t="s">
        <v>2070</v>
      </c>
      <c r="B2052" t="s">
        <v>18</v>
      </c>
      <c r="C2052" s="3" t="s">
        <v>11</v>
      </c>
      <c r="D2052" s="45">
        <v>45684</v>
      </c>
      <c r="E2052" s="46">
        <v>0</v>
      </c>
    </row>
    <row r="2053" spans="1:5" x14ac:dyDescent="0.3">
      <c r="A2053" t="s">
        <v>2071</v>
      </c>
      <c r="B2053" t="s">
        <v>58</v>
      </c>
      <c r="C2053" s="3" t="s">
        <v>7</v>
      </c>
      <c r="D2053" s="45">
        <v>45663</v>
      </c>
      <c r="E2053" s="46">
        <v>45972</v>
      </c>
    </row>
    <row r="2054" spans="1:5" x14ac:dyDescent="0.3">
      <c r="A2054" t="s">
        <v>2072</v>
      </c>
      <c r="B2054" t="s">
        <v>9</v>
      </c>
      <c r="C2054" s="3" t="s">
        <v>7</v>
      </c>
      <c r="D2054" s="45">
        <v>45672</v>
      </c>
      <c r="E2054" s="46">
        <v>0</v>
      </c>
    </row>
    <row r="2055" spans="1:5" x14ac:dyDescent="0.3">
      <c r="A2055" t="s">
        <v>2073</v>
      </c>
      <c r="B2055" t="s">
        <v>24</v>
      </c>
      <c r="C2055" s="3" t="s">
        <v>11</v>
      </c>
      <c r="D2055" s="45">
        <v>45663</v>
      </c>
      <c r="E2055" s="46">
        <v>0</v>
      </c>
    </row>
    <row r="2056" spans="1:5" x14ac:dyDescent="0.3">
      <c r="A2056" t="s">
        <v>2074</v>
      </c>
      <c r="B2056" t="s">
        <v>9</v>
      </c>
      <c r="C2056" s="3" t="s">
        <v>7</v>
      </c>
      <c r="D2056" s="45">
        <v>45684</v>
      </c>
      <c r="E2056" s="46">
        <v>0</v>
      </c>
    </row>
    <row r="2057" spans="1:5" x14ac:dyDescent="0.3">
      <c r="A2057" t="s">
        <v>2075</v>
      </c>
      <c r="B2057" t="s">
        <v>33</v>
      </c>
      <c r="C2057" s="3" t="s">
        <v>11</v>
      </c>
      <c r="D2057" s="45">
        <v>45670</v>
      </c>
      <c r="E2057" s="46">
        <v>0</v>
      </c>
    </row>
    <row r="2058" spans="1:5" x14ac:dyDescent="0.3">
      <c r="A2058" t="s">
        <v>2076</v>
      </c>
      <c r="B2058" t="s">
        <v>33</v>
      </c>
      <c r="C2058" s="3" t="s">
        <v>7</v>
      </c>
      <c r="D2058" s="45">
        <v>45677</v>
      </c>
      <c r="E2058" s="46">
        <v>0</v>
      </c>
    </row>
    <row r="2059" spans="1:5" x14ac:dyDescent="0.3">
      <c r="A2059" t="s">
        <v>2077</v>
      </c>
      <c r="B2059" t="s">
        <v>33</v>
      </c>
      <c r="C2059" s="3" t="s">
        <v>7</v>
      </c>
      <c r="D2059" s="45">
        <v>45663</v>
      </c>
      <c r="E2059" s="46">
        <v>0</v>
      </c>
    </row>
    <row r="2060" spans="1:5" x14ac:dyDescent="0.3">
      <c r="A2060" t="s">
        <v>2078</v>
      </c>
      <c r="B2060" t="s">
        <v>58</v>
      </c>
      <c r="C2060" s="3" t="s">
        <v>11</v>
      </c>
      <c r="D2060" s="45">
        <v>45663</v>
      </c>
      <c r="E2060" s="46">
        <v>45825</v>
      </c>
    </row>
    <row r="2061" spans="1:5" x14ac:dyDescent="0.3">
      <c r="A2061" t="s">
        <v>2079</v>
      </c>
      <c r="B2061" t="s">
        <v>33</v>
      </c>
      <c r="C2061" s="3" t="s">
        <v>11</v>
      </c>
      <c r="D2061" s="45">
        <v>45664</v>
      </c>
      <c r="E2061" s="46">
        <v>0</v>
      </c>
    </row>
    <row r="2062" spans="1:5" x14ac:dyDescent="0.3">
      <c r="A2062" t="s">
        <v>2080</v>
      </c>
      <c r="B2062" t="s">
        <v>9</v>
      </c>
      <c r="C2062" s="3" t="s">
        <v>7</v>
      </c>
      <c r="D2062" s="45">
        <v>45673</v>
      </c>
      <c r="E2062" s="46">
        <v>0</v>
      </c>
    </row>
    <row r="2063" spans="1:5" x14ac:dyDescent="0.3">
      <c r="A2063" t="s">
        <v>2081</v>
      </c>
      <c r="B2063" t="s">
        <v>9</v>
      </c>
      <c r="C2063" s="3" t="s">
        <v>7</v>
      </c>
      <c r="D2063" s="45">
        <v>45677</v>
      </c>
      <c r="E2063" s="46">
        <v>0</v>
      </c>
    </row>
    <row r="2064" spans="1:5" x14ac:dyDescent="0.3">
      <c r="A2064" t="s">
        <v>2082</v>
      </c>
      <c r="B2064" t="s">
        <v>9</v>
      </c>
      <c r="C2064" s="3" t="s">
        <v>7</v>
      </c>
      <c r="D2064" s="45">
        <v>45677</v>
      </c>
      <c r="E2064" s="46">
        <v>0</v>
      </c>
    </row>
    <row r="2065" spans="1:5" x14ac:dyDescent="0.3">
      <c r="A2065" t="s">
        <v>2083</v>
      </c>
      <c r="B2065" t="s">
        <v>37</v>
      </c>
      <c r="C2065" s="3" t="s">
        <v>11</v>
      </c>
      <c r="D2065" s="45">
        <v>45677</v>
      </c>
      <c r="E2065" s="46">
        <v>0</v>
      </c>
    </row>
    <row r="2066" spans="1:5" x14ac:dyDescent="0.3">
      <c r="A2066" t="s">
        <v>2084</v>
      </c>
      <c r="B2066" t="s">
        <v>9</v>
      </c>
      <c r="C2066" s="3" t="s">
        <v>7</v>
      </c>
      <c r="D2066" s="45">
        <v>45670</v>
      </c>
      <c r="E2066" s="46">
        <v>45912</v>
      </c>
    </row>
    <row r="2067" spans="1:5" x14ac:dyDescent="0.3">
      <c r="A2067" t="s">
        <v>2085</v>
      </c>
      <c r="B2067" t="s">
        <v>33</v>
      </c>
      <c r="C2067" s="3" t="s">
        <v>11</v>
      </c>
      <c r="D2067" s="45">
        <v>45684</v>
      </c>
      <c r="E2067" s="46">
        <v>45865</v>
      </c>
    </row>
    <row r="2068" spans="1:5" x14ac:dyDescent="0.3">
      <c r="A2068" t="s">
        <v>2086</v>
      </c>
      <c r="B2068" t="s">
        <v>33</v>
      </c>
      <c r="C2068" s="3" t="s">
        <v>7</v>
      </c>
      <c r="D2068" s="45">
        <v>45663</v>
      </c>
      <c r="E2068" s="46">
        <v>0</v>
      </c>
    </row>
    <row r="2069" spans="1:5" x14ac:dyDescent="0.3">
      <c r="A2069" t="s">
        <v>2087</v>
      </c>
      <c r="B2069" t="s">
        <v>24</v>
      </c>
      <c r="C2069" s="3" t="s">
        <v>7</v>
      </c>
      <c r="D2069" s="45">
        <v>45663</v>
      </c>
      <c r="E2069" s="46">
        <v>0</v>
      </c>
    </row>
    <row r="2070" spans="1:5" x14ac:dyDescent="0.3">
      <c r="A2070" t="s">
        <v>2088</v>
      </c>
      <c r="B2070" t="s">
        <v>33</v>
      </c>
      <c r="C2070" s="3" t="s">
        <v>7</v>
      </c>
      <c r="D2070" s="45">
        <v>45663</v>
      </c>
      <c r="E2070" s="46">
        <v>0</v>
      </c>
    </row>
    <row r="2071" spans="1:5" x14ac:dyDescent="0.3">
      <c r="A2071" t="s">
        <v>2089</v>
      </c>
      <c r="B2071" t="s">
        <v>22</v>
      </c>
      <c r="C2071" s="3" t="s">
        <v>11</v>
      </c>
      <c r="D2071" s="45">
        <v>45670</v>
      </c>
      <c r="E2071" s="46">
        <v>0</v>
      </c>
    </row>
    <row r="2072" spans="1:5" x14ac:dyDescent="0.3">
      <c r="A2072" t="s">
        <v>2090</v>
      </c>
      <c r="B2072" t="s">
        <v>9</v>
      </c>
      <c r="C2072" s="3" t="s">
        <v>11</v>
      </c>
      <c r="D2072" s="45">
        <v>45678</v>
      </c>
      <c r="E2072" s="46">
        <v>0</v>
      </c>
    </row>
    <row r="2073" spans="1:5" x14ac:dyDescent="0.3">
      <c r="A2073" t="s">
        <v>2091</v>
      </c>
      <c r="B2073" t="s">
        <v>22</v>
      </c>
      <c r="C2073" s="3" t="s">
        <v>7</v>
      </c>
      <c r="D2073" s="45">
        <v>45684</v>
      </c>
      <c r="E2073" s="46">
        <v>0</v>
      </c>
    </row>
    <row r="2074" spans="1:5" x14ac:dyDescent="0.3">
      <c r="A2074" t="s">
        <v>2092</v>
      </c>
      <c r="B2074" t="s">
        <v>33</v>
      </c>
      <c r="C2074" s="3" t="s">
        <v>11</v>
      </c>
      <c r="D2074" s="45">
        <v>45712</v>
      </c>
      <c r="E2074" s="46">
        <v>0</v>
      </c>
    </row>
    <row r="2075" spans="1:5" x14ac:dyDescent="0.3">
      <c r="A2075" t="s">
        <v>2093</v>
      </c>
      <c r="B2075" t="s">
        <v>20</v>
      </c>
      <c r="C2075" s="3" t="s">
        <v>11</v>
      </c>
      <c r="D2075" s="45">
        <v>45712</v>
      </c>
      <c r="E2075" s="46">
        <v>0</v>
      </c>
    </row>
    <row r="2076" spans="1:5" x14ac:dyDescent="0.3">
      <c r="A2076" t="s">
        <v>2094</v>
      </c>
      <c r="B2076" t="s">
        <v>18</v>
      </c>
      <c r="C2076" s="3" t="s">
        <v>11</v>
      </c>
      <c r="D2076" s="45">
        <v>45691</v>
      </c>
      <c r="E2076" s="46">
        <v>0</v>
      </c>
    </row>
    <row r="2077" spans="1:5" x14ac:dyDescent="0.3">
      <c r="A2077" t="s">
        <v>2095</v>
      </c>
      <c r="B2077" t="s">
        <v>29</v>
      </c>
      <c r="C2077" s="3" t="s">
        <v>7</v>
      </c>
      <c r="D2077" s="45">
        <v>45698</v>
      </c>
      <c r="E2077" s="46">
        <v>0</v>
      </c>
    </row>
    <row r="2078" spans="1:5" x14ac:dyDescent="0.3">
      <c r="A2078" t="s">
        <v>2096</v>
      </c>
      <c r="B2078" t="s">
        <v>50</v>
      </c>
      <c r="C2078" s="3" t="s">
        <v>11</v>
      </c>
      <c r="D2078" s="45">
        <v>45698</v>
      </c>
      <c r="E2078" s="46">
        <v>0</v>
      </c>
    </row>
    <row r="2079" spans="1:5" x14ac:dyDescent="0.3">
      <c r="A2079" t="s">
        <v>2097</v>
      </c>
      <c r="B2079" t="s">
        <v>33</v>
      </c>
      <c r="C2079" s="3" t="s">
        <v>11</v>
      </c>
      <c r="D2079" s="45">
        <v>45691</v>
      </c>
      <c r="E2079" s="46">
        <v>0</v>
      </c>
    </row>
    <row r="2080" spans="1:5" x14ac:dyDescent="0.3">
      <c r="A2080" t="s">
        <v>2098</v>
      </c>
      <c r="B2080" t="s">
        <v>9</v>
      </c>
      <c r="C2080" s="3" t="s">
        <v>11</v>
      </c>
      <c r="D2080" s="45">
        <v>45705</v>
      </c>
      <c r="E2080" s="46">
        <v>0</v>
      </c>
    </row>
    <row r="2081" spans="1:5" x14ac:dyDescent="0.3">
      <c r="A2081" t="s">
        <v>2099</v>
      </c>
      <c r="B2081" t="s">
        <v>24</v>
      </c>
      <c r="C2081" s="3" t="s">
        <v>7</v>
      </c>
      <c r="D2081" s="45">
        <v>45695</v>
      </c>
      <c r="E2081" s="46">
        <v>0</v>
      </c>
    </row>
    <row r="2082" spans="1:5" x14ac:dyDescent="0.3">
      <c r="A2082" t="s">
        <v>2100</v>
      </c>
      <c r="B2082" t="s">
        <v>33</v>
      </c>
      <c r="C2082" s="3" t="s">
        <v>7</v>
      </c>
      <c r="D2082" s="45">
        <v>45705</v>
      </c>
      <c r="E2082" s="46">
        <v>0</v>
      </c>
    </row>
    <row r="2083" spans="1:5" x14ac:dyDescent="0.3">
      <c r="A2083" t="s">
        <v>2101</v>
      </c>
      <c r="B2083" t="s">
        <v>20</v>
      </c>
      <c r="C2083" s="3" t="s">
        <v>7</v>
      </c>
      <c r="D2083" s="45">
        <v>45699</v>
      </c>
      <c r="E2083" s="46">
        <v>0</v>
      </c>
    </row>
    <row r="2084" spans="1:5" x14ac:dyDescent="0.3">
      <c r="A2084" t="s">
        <v>2102</v>
      </c>
      <c r="B2084" t="s">
        <v>9</v>
      </c>
      <c r="C2084" s="3" t="s">
        <v>7</v>
      </c>
      <c r="D2084" s="45">
        <v>45712</v>
      </c>
      <c r="E2084" s="46">
        <v>0</v>
      </c>
    </row>
    <row r="2085" spans="1:5" x14ac:dyDescent="0.3">
      <c r="A2085" t="s">
        <v>2103</v>
      </c>
      <c r="B2085" t="s">
        <v>9</v>
      </c>
      <c r="C2085" s="3" t="s">
        <v>7</v>
      </c>
      <c r="D2085" s="45">
        <v>45705</v>
      </c>
      <c r="E2085" s="46">
        <v>0</v>
      </c>
    </row>
    <row r="2086" spans="1:5" x14ac:dyDescent="0.3">
      <c r="A2086" t="s">
        <v>2104</v>
      </c>
      <c r="B2086" t="s">
        <v>29</v>
      </c>
      <c r="C2086" s="3" t="s">
        <v>11</v>
      </c>
      <c r="D2086" s="45">
        <v>45705</v>
      </c>
      <c r="E2086" s="46">
        <v>0</v>
      </c>
    </row>
    <row r="2087" spans="1:5" x14ac:dyDescent="0.3">
      <c r="A2087" t="s">
        <v>2105</v>
      </c>
      <c r="B2087" t="s">
        <v>37</v>
      </c>
      <c r="C2087" s="3" t="s">
        <v>7</v>
      </c>
      <c r="D2087" s="45">
        <v>45705</v>
      </c>
      <c r="E2087" s="46">
        <v>0</v>
      </c>
    </row>
    <row r="2088" spans="1:5" x14ac:dyDescent="0.3">
      <c r="A2088" t="s">
        <v>2106</v>
      </c>
      <c r="B2088" t="s">
        <v>37</v>
      </c>
      <c r="C2088" s="3" t="s">
        <v>11</v>
      </c>
      <c r="D2088" s="45">
        <v>45705</v>
      </c>
      <c r="E2088" s="46">
        <v>0</v>
      </c>
    </row>
    <row r="2089" spans="1:5" x14ac:dyDescent="0.3">
      <c r="A2089" t="s">
        <v>2107</v>
      </c>
      <c r="B2089" t="s">
        <v>37</v>
      </c>
      <c r="C2089" s="3" t="s">
        <v>7</v>
      </c>
      <c r="D2089" s="45">
        <v>45698</v>
      </c>
      <c r="E2089" s="46">
        <v>0</v>
      </c>
    </row>
    <row r="2090" spans="1:5" x14ac:dyDescent="0.3">
      <c r="A2090" t="s">
        <v>2108</v>
      </c>
      <c r="B2090" t="s">
        <v>9</v>
      </c>
      <c r="C2090" s="3" t="s">
        <v>7</v>
      </c>
      <c r="D2090" s="45">
        <v>45698</v>
      </c>
      <c r="E2090" s="46">
        <v>0</v>
      </c>
    </row>
    <row r="2091" spans="1:5" x14ac:dyDescent="0.3">
      <c r="A2091" t="s">
        <v>2109</v>
      </c>
      <c r="B2091" t="s">
        <v>9</v>
      </c>
      <c r="C2091" s="3" t="s">
        <v>7</v>
      </c>
      <c r="D2091" s="45">
        <v>45712</v>
      </c>
      <c r="E2091" s="46">
        <v>0</v>
      </c>
    </row>
    <row r="2092" spans="1:5" x14ac:dyDescent="0.3">
      <c r="A2092" t="s">
        <v>2110</v>
      </c>
      <c r="B2092" t="s">
        <v>37</v>
      </c>
      <c r="C2092" s="3" t="s">
        <v>7</v>
      </c>
      <c r="D2092" s="45">
        <v>45698</v>
      </c>
      <c r="E2092" s="46">
        <v>0</v>
      </c>
    </row>
    <row r="2093" spans="1:5" x14ac:dyDescent="0.3">
      <c r="A2093" t="s">
        <v>2111</v>
      </c>
      <c r="B2093" t="s">
        <v>22</v>
      </c>
      <c r="C2093" s="3" t="s">
        <v>11</v>
      </c>
      <c r="D2093" s="45">
        <v>45712</v>
      </c>
      <c r="E2093" s="46">
        <v>0</v>
      </c>
    </row>
    <row r="2094" spans="1:5" x14ac:dyDescent="0.3">
      <c r="A2094" t="s">
        <v>2112</v>
      </c>
      <c r="B2094" t="s">
        <v>9</v>
      </c>
      <c r="C2094" s="3" t="s">
        <v>7</v>
      </c>
      <c r="D2094" s="45">
        <v>45691</v>
      </c>
      <c r="E2094" s="46">
        <v>0</v>
      </c>
    </row>
    <row r="2095" spans="1:5" x14ac:dyDescent="0.3">
      <c r="A2095" t="s">
        <v>2113</v>
      </c>
      <c r="B2095" t="s">
        <v>9</v>
      </c>
      <c r="C2095" s="3" t="s">
        <v>7</v>
      </c>
      <c r="D2095" s="45">
        <v>45698</v>
      </c>
      <c r="E2095" s="46">
        <v>0</v>
      </c>
    </row>
    <row r="2096" spans="1:5" x14ac:dyDescent="0.3">
      <c r="A2096" t="s">
        <v>2114</v>
      </c>
      <c r="B2096" t="s">
        <v>20</v>
      </c>
      <c r="C2096" s="3" t="s">
        <v>7</v>
      </c>
      <c r="D2096" s="45">
        <v>45726</v>
      </c>
      <c r="E2096" s="46">
        <v>0</v>
      </c>
    </row>
    <row r="2097" spans="1:5" x14ac:dyDescent="0.3">
      <c r="A2097" t="s">
        <v>2115</v>
      </c>
      <c r="B2097" t="s">
        <v>9</v>
      </c>
      <c r="C2097" s="3" t="s">
        <v>7</v>
      </c>
      <c r="D2097" s="45">
        <v>45722</v>
      </c>
      <c r="E2097" s="46">
        <v>0</v>
      </c>
    </row>
    <row r="2098" spans="1:5" x14ac:dyDescent="0.3">
      <c r="A2098" t="s">
        <v>2116</v>
      </c>
      <c r="B2098" t="s">
        <v>33</v>
      </c>
      <c r="C2098" s="3" t="s">
        <v>11</v>
      </c>
      <c r="D2098" s="45">
        <v>45719</v>
      </c>
      <c r="E2098" s="46">
        <v>45921</v>
      </c>
    </row>
    <row r="2099" spans="1:5" x14ac:dyDescent="0.3">
      <c r="A2099" t="s">
        <v>2117</v>
      </c>
      <c r="B2099" t="s">
        <v>9</v>
      </c>
      <c r="C2099" s="3" t="s">
        <v>7</v>
      </c>
      <c r="D2099" s="45">
        <v>45744</v>
      </c>
      <c r="E2099" s="46">
        <v>0</v>
      </c>
    </row>
    <row r="2100" spans="1:5" x14ac:dyDescent="0.3">
      <c r="A2100" t="s">
        <v>2118</v>
      </c>
      <c r="B2100" t="s">
        <v>24</v>
      </c>
      <c r="C2100" s="3" t="s">
        <v>7</v>
      </c>
      <c r="D2100" s="45">
        <v>45719</v>
      </c>
      <c r="E2100" s="46">
        <v>0</v>
      </c>
    </row>
    <row r="2101" spans="1:5" x14ac:dyDescent="0.3">
      <c r="A2101" t="s">
        <v>2119</v>
      </c>
      <c r="B2101" t="s">
        <v>24</v>
      </c>
      <c r="C2101" s="3" t="s">
        <v>7</v>
      </c>
      <c r="D2101" s="45">
        <v>45733</v>
      </c>
      <c r="E2101" s="46">
        <v>46014</v>
      </c>
    </row>
    <row r="2102" spans="1:5" x14ac:dyDescent="0.3">
      <c r="A2102" t="s">
        <v>2120</v>
      </c>
      <c r="B2102" t="s">
        <v>9</v>
      </c>
      <c r="C2102" s="3" t="s">
        <v>7</v>
      </c>
      <c r="D2102" s="45">
        <v>45719</v>
      </c>
      <c r="E2102" s="46">
        <v>0</v>
      </c>
    </row>
    <row r="2103" spans="1:5" x14ac:dyDescent="0.3">
      <c r="A2103" t="s">
        <v>2121</v>
      </c>
      <c r="B2103" t="s">
        <v>18</v>
      </c>
      <c r="C2103" s="3" t="s">
        <v>7</v>
      </c>
      <c r="D2103" s="45">
        <v>45719</v>
      </c>
      <c r="E2103" s="46">
        <v>0</v>
      </c>
    </row>
    <row r="2104" spans="1:5" x14ac:dyDescent="0.3">
      <c r="A2104" t="s">
        <v>2122</v>
      </c>
      <c r="B2104" t="s">
        <v>24</v>
      </c>
      <c r="C2104" s="3" t="s">
        <v>11</v>
      </c>
      <c r="D2104" s="45">
        <v>45721</v>
      </c>
      <c r="E2104" s="46">
        <v>0</v>
      </c>
    </row>
    <row r="2105" spans="1:5" x14ac:dyDescent="0.3">
      <c r="A2105" t="s">
        <v>2123</v>
      </c>
      <c r="B2105" t="s">
        <v>58</v>
      </c>
      <c r="C2105" s="3" t="s">
        <v>7</v>
      </c>
      <c r="D2105" s="45">
        <v>45737</v>
      </c>
      <c r="E2105" s="46">
        <v>0</v>
      </c>
    </row>
    <row r="2106" spans="1:5" x14ac:dyDescent="0.3">
      <c r="A2106" t="s">
        <v>2124</v>
      </c>
      <c r="B2106" t="s">
        <v>37</v>
      </c>
      <c r="C2106" s="3" t="s">
        <v>7</v>
      </c>
      <c r="D2106" s="45">
        <v>45733</v>
      </c>
      <c r="E2106" s="46">
        <v>0</v>
      </c>
    </row>
    <row r="2107" spans="1:5" x14ac:dyDescent="0.3">
      <c r="A2107" t="s">
        <v>2125</v>
      </c>
      <c r="B2107" t="s">
        <v>9</v>
      </c>
      <c r="C2107" s="3" t="s">
        <v>7</v>
      </c>
      <c r="D2107" s="45">
        <v>45719</v>
      </c>
      <c r="E2107" s="46">
        <v>0</v>
      </c>
    </row>
    <row r="2108" spans="1:5" x14ac:dyDescent="0.3">
      <c r="A2108" t="s">
        <v>2126</v>
      </c>
      <c r="B2108" t="s">
        <v>9</v>
      </c>
      <c r="C2108" s="3" t="s">
        <v>7</v>
      </c>
      <c r="D2108" s="45">
        <v>45733</v>
      </c>
      <c r="E2108" s="46">
        <v>0</v>
      </c>
    </row>
    <row r="2109" spans="1:5" x14ac:dyDescent="0.3">
      <c r="A2109" t="s">
        <v>2127</v>
      </c>
      <c r="B2109" t="s">
        <v>9</v>
      </c>
      <c r="C2109" s="3" t="s">
        <v>11</v>
      </c>
      <c r="D2109" s="45">
        <v>45726</v>
      </c>
      <c r="E2109" s="46">
        <v>0</v>
      </c>
    </row>
    <row r="2110" spans="1:5" x14ac:dyDescent="0.3">
      <c r="A2110" t="s">
        <v>2128</v>
      </c>
      <c r="B2110" t="s">
        <v>18</v>
      </c>
      <c r="C2110" s="3" t="s">
        <v>7</v>
      </c>
      <c r="D2110" s="45">
        <v>45737</v>
      </c>
      <c r="E2110" s="46">
        <v>0</v>
      </c>
    </row>
    <row r="2111" spans="1:5" x14ac:dyDescent="0.3">
      <c r="A2111" t="s">
        <v>2129</v>
      </c>
      <c r="B2111" t="s">
        <v>22</v>
      </c>
      <c r="C2111" s="3" t="s">
        <v>7</v>
      </c>
      <c r="D2111" s="45">
        <v>45733</v>
      </c>
      <c r="E2111" s="46">
        <v>0</v>
      </c>
    </row>
    <row r="2112" spans="1:5" x14ac:dyDescent="0.3">
      <c r="A2112" t="s">
        <v>2130</v>
      </c>
      <c r="B2112" t="s">
        <v>22</v>
      </c>
      <c r="C2112" s="3" t="s">
        <v>11</v>
      </c>
      <c r="D2112" s="45">
        <v>45733</v>
      </c>
      <c r="E2112" s="46">
        <v>45940</v>
      </c>
    </row>
    <row r="2113" spans="1:5" x14ac:dyDescent="0.3">
      <c r="A2113" t="s">
        <v>2131</v>
      </c>
      <c r="B2113" t="s">
        <v>9</v>
      </c>
      <c r="C2113" s="3" t="s">
        <v>7</v>
      </c>
      <c r="D2113" s="45">
        <v>45733</v>
      </c>
      <c r="E2113" s="46">
        <v>0</v>
      </c>
    </row>
    <row r="2114" spans="1:5" x14ac:dyDescent="0.3">
      <c r="A2114" t="s">
        <v>2132</v>
      </c>
      <c r="B2114" t="s">
        <v>33</v>
      </c>
      <c r="C2114" s="3" t="s">
        <v>11</v>
      </c>
      <c r="D2114" s="45">
        <v>45737</v>
      </c>
      <c r="E2114" s="46">
        <v>0</v>
      </c>
    </row>
    <row r="2115" spans="1:5" x14ac:dyDescent="0.3">
      <c r="A2115" t="s">
        <v>2133</v>
      </c>
      <c r="B2115" t="s">
        <v>9</v>
      </c>
      <c r="C2115" s="3" t="s">
        <v>7</v>
      </c>
      <c r="D2115" s="45">
        <v>45722</v>
      </c>
      <c r="E2115" s="46">
        <v>0</v>
      </c>
    </row>
    <row r="2116" spans="1:5" x14ac:dyDescent="0.3">
      <c r="A2116" t="s">
        <v>2134</v>
      </c>
      <c r="B2116" t="s">
        <v>9</v>
      </c>
      <c r="C2116" s="3" t="s">
        <v>11</v>
      </c>
      <c r="D2116" s="45">
        <v>45733</v>
      </c>
      <c r="E2116" s="46">
        <v>0</v>
      </c>
    </row>
    <row r="2117" spans="1:5" x14ac:dyDescent="0.3">
      <c r="A2117" t="s">
        <v>2135</v>
      </c>
      <c r="B2117" t="s">
        <v>27</v>
      </c>
      <c r="C2117" s="3" t="s">
        <v>7</v>
      </c>
      <c r="D2117" s="45">
        <v>45719</v>
      </c>
      <c r="E2117" s="46">
        <v>0</v>
      </c>
    </row>
    <row r="2118" spans="1:5" x14ac:dyDescent="0.3">
      <c r="A2118" t="s">
        <v>2136</v>
      </c>
      <c r="B2118" t="s">
        <v>22</v>
      </c>
      <c r="C2118" s="3" t="s">
        <v>11</v>
      </c>
      <c r="D2118" s="45">
        <v>45719</v>
      </c>
      <c r="E2118" s="46">
        <v>0</v>
      </c>
    </row>
    <row r="2119" spans="1:5" x14ac:dyDescent="0.3">
      <c r="A2119" t="s">
        <v>2137</v>
      </c>
      <c r="B2119" t="s">
        <v>9</v>
      </c>
      <c r="C2119" s="3" t="s">
        <v>11</v>
      </c>
      <c r="D2119" s="45">
        <v>45719</v>
      </c>
      <c r="E2119" s="46">
        <v>0</v>
      </c>
    </row>
    <row r="2120" spans="1:5" x14ac:dyDescent="0.3">
      <c r="A2120" t="s">
        <v>2138</v>
      </c>
      <c r="B2120" t="s">
        <v>58</v>
      </c>
      <c r="C2120" s="3" t="s">
        <v>7</v>
      </c>
      <c r="D2120" s="45">
        <v>45754</v>
      </c>
      <c r="E2120" s="46">
        <v>0</v>
      </c>
    </row>
    <row r="2121" spans="1:5" x14ac:dyDescent="0.3">
      <c r="A2121" t="s">
        <v>2139</v>
      </c>
      <c r="B2121" t="s">
        <v>27</v>
      </c>
      <c r="C2121" s="3" t="s">
        <v>11</v>
      </c>
      <c r="D2121" s="45">
        <v>45761</v>
      </c>
      <c r="E2121" s="46">
        <v>0</v>
      </c>
    </row>
    <row r="2122" spans="1:5" x14ac:dyDescent="0.3">
      <c r="A2122" t="s">
        <v>2140</v>
      </c>
      <c r="B2122" t="s">
        <v>29</v>
      </c>
      <c r="C2122" s="3" t="s">
        <v>7</v>
      </c>
      <c r="D2122" s="45">
        <v>45761</v>
      </c>
      <c r="E2122" s="46">
        <v>0</v>
      </c>
    </row>
    <row r="2123" spans="1:5" x14ac:dyDescent="0.3">
      <c r="A2123" t="s">
        <v>2141</v>
      </c>
      <c r="B2123" t="s">
        <v>50</v>
      </c>
      <c r="C2123" s="3" t="s">
        <v>7</v>
      </c>
      <c r="D2123" s="45">
        <v>45754</v>
      </c>
      <c r="E2123" s="46">
        <v>0</v>
      </c>
    </row>
    <row r="2124" spans="1:5" x14ac:dyDescent="0.3">
      <c r="A2124" t="s">
        <v>2142</v>
      </c>
      <c r="B2124" t="s">
        <v>37</v>
      </c>
      <c r="C2124" s="3" t="s">
        <v>11</v>
      </c>
      <c r="D2124" s="45">
        <v>45754</v>
      </c>
      <c r="E2124" s="46">
        <v>0</v>
      </c>
    </row>
    <row r="2125" spans="1:5" x14ac:dyDescent="0.3">
      <c r="A2125" t="s">
        <v>2143</v>
      </c>
      <c r="B2125" t="s">
        <v>29</v>
      </c>
      <c r="C2125" s="3" t="s">
        <v>7</v>
      </c>
      <c r="D2125" s="45">
        <v>45754</v>
      </c>
      <c r="E2125" s="46">
        <v>0</v>
      </c>
    </row>
    <row r="2126" spans="1:5" x14ac:dyDescent="0.3">
      <c r="A2126" t="s">
        <v>2144</v>
      </c>
      <c r="B2126" t="s">
        <v>9</v>
      </c>
      <c r="C2126" s="3" t="s">
        <v>7</v>
      </c>
      <c r="D2126" s="45">
        <v>45754</v>
      </c>
      <c r="E2126" s="46">
        <v>0</v>
      </c>
    </row>
    <row r="2127" spans="1:5" x14ac:dyDescent="0.3">
      <c r="A2127" t="s">
        <v>2145</v>
      </c>
      <c r="B2127" t="s">
        <v>33</v>
      </c>
      <c r="C2127" s="3" t="s">
        <v>7</v>
      </c>
      <c r="D2127" s="45">
        <v>45754</v>
      </c>
      <c r="E2127" s="46">
        <v>0</v>
      </c>
    </row>
    <row r="2128" spans="1:5" x14ac:dyDescent="0.3">
      <c r="A2128" t="s">
        <v>2146</v>
      </c>
      <c r="B2128" t="s">
        <v>27</v>
      </c>
      <c r="C2128" s="3" t="s">
        <v>7</v>
      </c>
      <c r="D2128" s="45">
        <v>45768</v>
      </c>
      <c r="E2128" s="46">
        <v>0</v>
      </c>
    </row>
    <row r="2129" spans="1:5" x14ac:dyDescent="0.3">
      <c r="A2129" t="s">
        <v>2147</v>
      </c>
      <c r="B2129" t="s">
        <v>22</v>
      </c>
      <c r="C2129" s="3" t="s">
        <v>11</v>
      </c>
      <c r="D2129" s="45">
        <v>45754</v>
      </c>
      <c r="E2129" s="46">
        <v>0</v>
      </c>
    </row>
    <row r="2130" spans="1:5" x14ac:dyDescent="0.3">
      <c r="A2130" t="s">
        <v>2148</v>
      </c>
      <c r="B2130" t="s">
        <v>24</v>
      </c>
      <c r="C2130" s="3" t="s">
        <v>7</v>
      </c>
      <c r="D2130" s="45">
        <v>45761</v>
      </c>
      <c r="E2130" s="46">
        <v>0</v>
      </c>
    </row>
    <row r="2131" spans="1:5" x14ac:dyDescent="0.3">
      <c r="A2131" t="s">
        <v>2149</v>
      </c>
      <c r="B2131" t="s">
        <v>9</v>
      </c>
      <c r="C2131" s="3" t="s">
        <v>7</v>
      </c>
      <c r="D2131" s="45">
        <v>45754</v>
      </c>
      <c r="E2131" s="46">
        <v>0</v>
      </c>
    </row>
    <row r="2132" spans="1:5" x14ac:dyDescent="0.3">
      <c r="A2132" t="s">
        <v>2150</v>
      </c>
      <c r="B2132" t="s">
        <v>24</v>
      </c>
      <c r="C2132" s="3" t="s">
        <v>11</v>
      </c>
      <c r="D2132" s="45">
        <v>45754</v>
      </c>
      <c r="E2132" s="46">
        <v>0</v>
      </c>
    </row>
    <row r="2133" spans="1:5" x14ac:dyDescent="0.3">
      <c r="A2133" t="s">
        <v>2151</v>
      </c>
      <c r="B2133" t="s">
        <v>9</v>
      </c>
      <c r="C2133" s="3" t="s">
        <v>11</v>
      </c>
      <c r="D2133" s="45">
        <v>45771</v>
      </c>
      <c r="E2133" s="46">
        <v>0</v>
      </c>
    </row>
    <row r="2134" spans="1:5" x14ac:dyDescent="0.3">
      <c r="A2134" t="s">
        <v>2152</v>
      </c>
      <c r="B2134" t="s">
        <v>33</v>
      </c>
      <c r="C2134" s="3" t="s">
        <v>7</v>
      </c>
      <c r="D2134" s="45">
        <v>45768</v>
      </c>
      <c r="E2134" s="46">
        <v>0</v>
      </c>
    </row>
    <row r="2135" spans="1:5" x14ac:dyDescent="0.3">
      <c r="A2135" t="s">
        <v>2153</v>
      </c>
      <c r="B2135" t="s">
        <v>33</v>
      </c>
      <c r="C2135" s="3" t="s">
        <v>11</v>
      </c>
      <c r="D2135" s="45">
        <v>45761</v>
      </c>
      <c r="E2135" s="46">
        <v>0</v>
      </c>
    </row>
    <row r="2136" spans="1:5" x14ac:dyDescent="0.3">
      <c r="A2136" t="s">
        <v>2154</v>
      </c>
      <c r="B2136" t="s">
        <v>37</v>
      </c>
      <c r="C2136" s="3" t="s">
        <v>11</v>
      </c>
      <c r="D2136" s="45">
        <v>45761</v>
      </c>
      <c r="E2136" s="46">
        <v>0</v>
      </c>
    </row>
    <row r="2137" spans="1:5" x14ac:dyDescent="0.3">
      <c r="A2137" t="s">
        <v>2155</v>
      </c>
      <c r="B2137" t="s">
        <v>9</v>
      </c>
      <c r="C2137" s="3" t="s">
        <v>11</v>
      </c>
      <c r="D2137" s="45">
        <v>45796</v>
      </c>
      <c r="E2137" s="46">
        <v>0</v>
      </c>
    </row>
    <row r="2138" spans="1:5" x14ac:dyDescent="0.3">
      <c r="A2138" t="s">
        <v>2156</v>
      </c>
      <c r="B2138" t="s">
        <v>9</v>
      </c>
      <c r="C2138" s="3" t="s">
        <v>7</v>
      </c>
      <c r="D2138" s="45">
        <v>45789</v>
      </c>
      <c r="E2138" s="46">
        <v>0</v>
      </c>
    </row>
    <row r="2139" spans="1:5" x14ac:dyDescent="0.3">
      <c r="A2139" t="s">
        <v>2157</v>
      </c>
      <c r="B2139" t="s">
        <v>9</v>
      </c>
      <c r="C2139" s="3" t="s">
        <v>11</v>
      </c>
      <c r="D2139" s="45">
        <v>45789</v>
      </c>
      <c r="E2139" s="46">
        <v>0</v>
      </c>
    </row>
    <row r="2140" spans="1:5" x14ac:dyDescent="0.3">
      <c r="A2140" t="s">
        <v>2158</v>
      </c>
      <c r="B2140" t="s">
        <v>9</v>
      </c>
      <c r="C2140" s="3" t="s">
        <v>7</v>
      </c>
      <c r="D2140" s="45">
        <v>45796</v>
      </c>
      <c r="E2140" s="46">
        <v>0</v>
      </c>
    </row>
    <row r="2141" spans="1:5" x14ac:dyDescent="0.3">
      <c r="A2141" t="s">
        <v>2159</v>
      </c>
      <c r="B2141" t="s">
        <v>9</v>
      </c>
      <c r="C2141" s="3" t="s">
        <v>7</v>
      </c>
      <c r="D2141" s="45">
        <v>45803</v>
      </c>
      <c r="E2141" s="46">
        <v>0</v>
      </c>
    </row>
    <row r="2142" spans="1:5" x14ac:dyDescent="0.3">
      <c r="A2142" t="s">
        <v>2160</v>
      </c>
      <c r="B2142" t="s">
        <v>33</v>
      </c>
      <c r="C2142" s="3" t="s">
        <v>11</v>
      </c>
      <c r="D2142" s="45">
        <v>45793</v>
      </c>
      <c r="E2142" s="46">
        <v>45915</v>
      </c>
    </row>
    <row r="2143" spans="1:5" x14ac:dyDescent="0.3">
      <c r="A2143" t="s">
        <v>2161</v>
      </c>
      <c r="B2143" t="s">
        <v>37</v>
      </c>
      <c r="C2143" s="3" t="s">
        <v>7</v>
      </c>
      <c r="D2143" s="45">
        <v>45803</v>
      </c>
      <c r="E2143" s="46">
        <v>0</v>
      </c>
    </row>
    <row r="2144" spans="1:5" x14ac:dyDescent="0.3">
      <c r="A2144" t="s">
        <v>2162</v>
      </c>
      <c r="B2144" t="s">
        <v>9</v>
      </c>
      <c r="C2144" s="3" t="s">
        <v>7</v>
      </c>
      <c r="D2144" s="45">
        <v>45782</v>
      </c>
      <c r="E2144" s="46">
        <v>0</v>
      </c>
    </row>
    <row r="2145" spans="1:5" x14ac:dyDescent="0.3">
      <c r="A2145" t="s">
        <v>2163</v>
      </c>
      <c r="B2145" t="s">
        <v>9</v>
      </c>
      <c r="C2145" s="3" t="s">
        <v>7</v>
      </c>
      <c r="D2145" s="45">
        <v>45796</v>
      </c>
      <c r="E2145" s="46">
        <v>0</v>
      </c>
    </row>
    <row r="2146" spans="1:5" x14ac:dyDescent="0.3">
      <c r="A2146" t="s">
        <v>2164</v>
      </c>
      <c r="B2146" t="s">
        <v>33</v>
      </c>
      <c r="C2146" s="3" t="s">
        <v>11</v>
      </c>
      <c r="D2146" s="45">
        <v>45793</v>
      </c>
      <c r="E2146" s="46">
        <v>45888</v>
      </c>
    </row>
    <row r="2147" spans="1:5" x14ac:dyDescent="0.3">
      <c r="A2147" t="s">
        <v>2165</v>
      </c>
      <c r="B2147" t="s">
        <v>18</v>
      </c>
      <c r="C2147" s="3" t="s">
        <v>7</v>
      </c>
      <c r="D2147" s="45">
        <v>45800</v>
      </c>
      <c r="E2147" s="46">
        <v>0</v>
      </c>
    </row>
    <row r="2148" spans="1:5" x14ac:dyDescent="0.3">
      <c r="A2148" t="s">
        <v>2166</v>
      </c>
      <c r="B2148" t="s">
        <v>20</v>
      </c>
      <c r="C2148" s="3" t="s">
        <v>11</v>
      </c>
      <c r="D2148" s="45">
        <v>45803</v>
      </c>
      <c r="E2148" s="46">
        <v>0</v>
      </c>
    </row>
    <row r="2149" spans="1:5" x14ac:dyDescent="0.3">
      <c r="A2149" t="s">
        <v>2167</v>
      </c>
      <c r="B2149" t="s">
        <v>33</v>
      </c>
      <c r="C2149" s="3" t="s">
        <v>7</v>
      </c>
      <c r="D2149" s="45">
        <v>45796</v>
      </c>
      <c r="E2149" s="46">
        <v>0</v>
      </c>
    </row>
    <row r="2150" spans="1:5" x14ac:dyDescent="0.3">
      <c r="A2150" t="s">
        <v>2168</v>
      </c>
      <c r="B2150" t="s">
        <v>9</v>
      </c>
      <c r="C2150" s="3" t="s">
        <v>7</v>
      </c>
      <c r="D2150" s="45">
        <v>45796</v>
      </c>
      <c r="E2150" s="46">
        <v>45934</v>
      </c>
    </row>
    <row r="2151" spans="1:5" x14ac:dyDescent="0.3">
      <c r="A2151" t="s">
        <v>2169</v>
      </c>
      <c r="B2151" t="s">
        <v>9</v>
      </c>
      <c r="C2151" s="3" t="s">
        <v>7</v>
      </c>
      <c r="D2151" s="45">
        <v>45796</v>
      </c>
      <c r="E2151" s="46">
        <v>0</v>
      </c>
    </row>
    <row r="2152" spans="1:5" x14ac:dyDescent="0.3">
      <c r="A2152" t="s">
        <v>2170</v>
      </c>
      <c r="B2152" t="s">
        <v>50</v>
      </c>
      <c r="C2152" s="3" t="s">
        <v>7</v>
      </c>
      <c r="D2152" s="45">
        <v>45793</v>
      </c>
      <c r="E2152" s="46">
        <v>0</v>
      </c>
    </row>
    <row r="2153" spans="1:5" x14ac:dyDescent="0.3">
      <c r="A2153" t="s">
        <v>2171</v>
      </c>
      <c r="B2153" t="s">
        <v>9</v>
      </c>
      <c r="C2153" s="3" t="s">
        <v>7</v>
      </c>
      <c r="D2153" s="45">
        <v>45782</v>
      </c>
      <c r="E2153" s="46">
        <v>0</v>
      </c>
    </row>
    <row r="2154" spans="1:5" x14ac:dyDescent="0.3">
      <c r="A2154" t="s">
        <v>2172</v>
      </c>
      <c r="B2154" t="s">
        <v>37</v>
      </c>
      <c r="C2154" s="3" t="s">
        <v>7</v>
      </c>
      <c r="D2154" s="45">
        <v>45819</v>
      </c>
      <c r="E2154" s="46">
        <v>0</v>
      </c>
    </row>
    <row r="2155" spans="1:5" x14ac:dyDescent="0.3">
      <c r="A2155" t="s">
        <v>2173</v>
      </c>
      <c r="B2155" t="s">
        <v>24</v>
      </c>
      <c r="C2155" s="3" t="s">
        <v>11</v>
      </c>
      <c r="D2155" s="45">
        <v>45817</v>
      </c>
      <c r="E2155" s="46">
        <v>0</v>
      </c>
    </row>
    <row r="2156" spans="1:5" x14ac:dyDescent="0.3">
      <c r="A2156" t="s">
        <v>2174</v>
      </c>
      <c r="B2156" t="s">
        <v>22</v>
      </c>
      <c r="C2156" s="3" t="s">
        <v>7</v>
      </c>
      <c r="D2156" s="45">
        <v>45819</v>
      </c>
      <c r="E2156" s="46">
        <v>45942</v>
      </c>
    </row>
    <row r="2157" spans="1:5" x14ac:dyDescent="0.3">
      <c r="A2157" t="s">
        <v>2175</v>
      </c>
      <c r="B2157" t="s">
        <v>37</v>
      </c>
      <c r="C2157" s="3" t="s">
        <v>7</v>
      </c>
      <c r="D2157" s="45">
        <v>45824</v>
      </c>
      <c r="E2157" s="46">
        <v>0</v>
      </c>
    </row>
    <row r="2158" spans="1:5" x14ac:dyDescent="0.3">
      <c r="A2158" t="s">
        <v>2176</v>
      </c>
      <c r="B2158" t="s">
        <v>24</v>
      </c>
      <c r="C2158" s="3" t="s">
        <v>7</v>
      </c>
      <c r="D2158" s="45">
        <v>45824</v>
      </c>
      <c r="E2158" s="46">
        <v>0</v>
      </c>
    </row>
    <row r="2159" spans="1:5" x14ac:dyDescent="0.3">
      <c r="A2159" t="s">
        <v>2177</v>
      </c>
      <c r="B2159" t="s">
        <v>24</v>
      </c>
      <c r="C2159" s="3" t="s">
        <v>7</v>
      </c>
      <c r="D2159" s="45">
        <v>45810</v>
      </c>
      <c r="E2159" s="46">
        <v>0</v>
      </c>
    </row>
    <row r="2160" spans="1:5" x14ac:dyDescent="0.3">
      <c r="A2160" t="s">
        <v>2178</v>
      </c>
      <c r="B2160" t="s">
        <v>9</v>
      </c>
      <c r="C2160" s="3" t="s">
        <v>7</v>
      </c>
      <c r="D2160" s="45">
        <v>45810</v>
      </c>
      <c r="E2160" s="46">
        <v>0</v>
      </c>
    </row>
    <row r="2161" spans="1:5" x14ac:dyDescent="0.3">
      <c r="A2161" t="s">
        <v>2179</v>
      </c>
      <c r="B2161" t="s">
        <v>9</v>
      </c>
      <c r="C2161" s="3" t="s">
        <v>11</v>
      </c>
      <c r="D2161" s="45">
        <v>45824</v>
      </c>
      <c r="E2161" s="46">
        <v>0</v>
      </c>
    </row>
    <row r="2162" spans="1:5" x14ac:dyDescent="0.3">
      <c r="A2162" t="s">
        <v>2180</v>
      </c>
      <c r="B2162" t="s">
        <v>9</v>
      </c>
      <c r="C2162" s="3" t="s">
        <v>7</v>
      </c>
      <c r="D2162" s="45">
        <v>45817</v>
      </c>
      <c r="E2162" s="46">
        <v>0</v>
      </c>
    </row>
    <row r="2163" spans="1:5" x14ac:dyDescent="0.3">
      <c r="A2163" t="s">
        <v>2181</v>
      </c>
      <c r="B2163" t="s">
        <v>24</v>
      </c>
      <c r="C2163" s="3" t="s">
        <v>7</v>
      </c>
      <c r="D2163" s="45">
        <v>45831</v>
      </c>
      <c r="E2163" s="46">
        <v>0</v>
      </c>
    </row>
    <row r="2164" spans="1:5" x14ac:dyDescent="0.3">
      <c r="A2164" t="s">
        <v>2182</v>
      </c>
      <c r="B2164" t="s">
        <v>33</v>
      </c>
      <c r="C2164" s="3" t="s">
        <v>7</v>
      </c>
      <c r="D2164" s="45">
        <v>45817</v>
      </c>
      <c r="E2164" s="46">
        <v>0</v>
      </c>
    </row>
    <row r="2165" spans="1:5" x14ac:dyDescent="0.3">
      <c r="A2165" t="s">
        <v>2183</v>
      </c>
      <c r="B2165" t="s">
        <v>33</v>
      </c>
      <c r="C2165" s="3" t="s">
        <v>7</v>
      </c>
      <c r="D2165" s="45">
        <v>45821</v>
      </c>
      <c r="E2165" s="46">
        <v>0</v>
      </c>
    </row>
    <row r="2166" spans="1:5" x14ac:dyDescent="0.3">
      <c r="A2166" t="s">
        <v>2184</v>
      </c>
      <c r="B2166" t="s">
        <v>9</v>
      </c>
      <c r="C2166" s="3" t="s">
        <v>7</v>
      </c>
      <c r="D2166" s="45">
        <v>45817</v>
      </c>
      <c r="E2166" s="46">
        <v>0</v>
      </c>
    </row>
    <row r="2167" spans="1:5" x14ac:dyDescent="0.3">
      <c r="A2167" t="s">
        <v>2185</v>
      </c>
      <c r="B2167" t="s">
        <v>50</v>
      </c>
      <c r="C2167" s="3" t="s">
        <v>7</v>
      </c>
      <c r="D2167" s="45">
        <v>45824</v>
      </c>
      <c r="E2167" s="46">
        <v>0</v>
      </c>
    </row>
    <row r="2168" spans="1:5" x14ac:dyDescent="0.3">
      <c r="A2168" t="s">
        <v>2186</v>
      </c>
      <c r="B2168" t="s">
        <v>58</v>
      </c>
      <c r="C2168" s="3" t="s">
        <v>7</v>
      </c>
      <c r="D2168" s="45">
        <v>45817</v>
      </c>
      <c r="E2168" s="46">
        <v>0</v>
      </c>
    </row>
    <row r="2169" spans="1:5" x14ac:dyDescent="0.3">
      <c r="A2169" t="s">
        <v>2187</v>
      </c>
      <c r="B2169" t="s">
        <v>9</v>
      </c>
      <c r="C2169" s="3" t="s">
        <v>7</v>
      </c>
      <c r="D2169" s="45">
        <v>45824</v>
      </c>
      <c r="E2169" s="46">
        <v>0</v>
      </c>
    </row>
    <row r="2170" spans="1:5" x14ac:dyDescent="0.3">
      <c r="A2170" t="s">
        <v>2188</v>
      </c>
      <c r="B2170" t="s">
        <v>37</v>
      </c>
      <c r="C2170" s="3" t="s">
        <v>11</v>
      </c>
      <c r="D2170" s="45">
        <v>45824</v>
      </c>
      <c r="E2170" s="46">
        <v>0</v>
      </c>
    </row>
    <row r="2171" spans="1:5" x14ac:dyDescent="0.3">
      <c r="A2171" t="s">
        <v>2189</v>
      </c>
      <c r="B2171" t="s">
        <v>29</v>
      </c>
      <c r="C2171" s="3" t="s">
        <v>11</v>
      </c>
      <c r="D2171" s="45">
        <v>45835</v>
      </c>
      <c r="E2171" s="46">
        <v>0</v>
      </c>
    </row>
    <row r="2172" spans="1:5" x14ac:dyDescent="0.3">
      <c r="A2172" t="s">
        <v>2190</v>
      </c>
      <c r="B2172" t="s">
        <v>33</v>
      </c>
      <c r="C2172" s="3" t="s">
        <v>7</v>
      </c>
      <c r="D2172" s="45">
        <v>45817</v>
      </c>
      <c r="E2172" s="46">
        <v>0</v>
      </c>
    </row>
    <row r="2173" spans="1:5" x14ac:dyDescent="0.3">
      <c r="A2173" t="s">
        <v>2191</v>
      </c>
      <c r="B2173" t="s">
        <v>24</v>
      </c>
      <c r="C2173" s="3" t="s">
        <v>7</v>
      </c>
      <c r="D2173" s="45">
        <v>45810</v>
      </c>
      <c r="E2173" s="46">
        <v>0</v>
      </c>
    </row>
    <row r="2174" spans="1:5" x14ac:dyDescent="0.3">
      <c r="A2174" t="s">
        <v>2192</v>
      </c>
      <c r="B2174" t="s">
        <v>18</v>
      </c>
      <c r="C2174" s="3" t="s">
        <v>7</v>
      </c>
      <c r="D2174" s="45">
        <v>45810</v>
      </c>
      <c r="E2174" s="46">
        <v>0</v>
      </c>
    </row>
    <row r="2175" spans="1:5" x14ac:dyDescent="0.3">
      <c r="A2175" t="s">
        <v>2193</v>
      </c>
      <c r="B2175" t="s">
        <v>22</v>
      </c>
      <c r="C2175" s="3" t="s">
        <v>11</v>
      </c>
      <c r="D2175" s="45">
        <v>45845</v>
      </c>
      <c r="E2175" s="46">
        <v>0</v>
      </c>
    </row>
    <row r="2176" spans="1:5" x14ac:dyDescent="0.3">
      <c r="A2176" t="s">
        <v>2194</v>
      </c>
      <c r="B2176" t="s">
        <v>9</v>
      </c>
      <c r="C2176" s="3" t="s">
        <v>7</v>
      </c>
      <c r="D2176" s="45">
        <v>45859</v>
      </c>
      <c r="E2176" s="46">
        <v>0</v>
      </c>
    </row>
    <row r="2177" spans="1:5" x14ac:dyDescent="0.3">
      <c r="A2177" t="s">
        <v>2195</v>
      </c>
      <c r="B2177" t="s">
        <v>37</v>
      </c>
      <c r="C2177" s="3" t="s">
        <v>11</v>
      </c>
      <c r="D2177" s="45">
        <v>45873</v>
      </c>
      <c r="E2177" s="46">
        <v>0</v>
      </c>
    </row>
    <row r="2178" spans="1:5" x14ac:dyDescent="0.3">
      <c r="A2178" t="s">
        <v>2196</v>
      </c>
      <c r="B2178" t="s">
        <v>9</v>
      </c>
      <c r="C2178" s="3" t="s">
        <v>7</v>
      </c>
      <c r="D2178" s="45">
        <v>45845</v>
      </c>
      <c r="E2178" s="46">
        <v>0</v>
      </c>
    </row>
    <row r="2179" spans="1:5" x14ac:dyDescent="0.3">
      <c r="A2179" t="s">
        <v>2197</v>
      </c>
      <c r="B2179" t="s">
        <v>9</v>
      </c>
      <c r="C2179" s="3" t="s">
        <v>7</v>
      </c>
      <c r="D2179" s="45">
        <v>45859</v>
      </c>
      <c r="E2179" s="46">
        <v>0</v>
      </c>
    </row>
    <row r="2180" spans="1:5" x14ac:dyDescent="0.3">
      <c r="A2180" t="s">
        <v>2198</v>
      </c>
      <c r="B2180" t="s">
        <v>9</v>
      </c>
      <c r="C2180" s="3" t="s">
        <v>7</v>
      </c>
      <c r="D2180" s="45">
        <v>45873</v>
      </c>
      <c r="E2180" s="46">
        <v>0</v>
      </c>
    </row>
    <row r="2181" spans="1:5" x14ac:dyDescent="0.3">
      <c r="A2181" t="s">
        <v>2199</v>
      </c>
      <c r="B2181" t="s">
        <v>37</v>
      </c>
      <c r="C2181" s="3" t="s">
        <v>7</v>
      </c>
      <c r="D2181" s="45">
        <v>45845</v>
      </c>
      <c r="E2181" s="46">
        <v>0</v>
      </c>
    </row>
    <row r="2182" spans="1:5" x14ac:dyDescent="0.3">
      <c r="A2182" t="s">
        <v>2200</v>
      </c>
      <c r="B2182" t="s">
        <v>9</v>
      </c>
      <c r="C2182" s="3" t="s">
        <v>7</v>
      </c>
      <c r="D2182" s="45">
        <v>45859</v>
      </c>
      <c r="E2182" s="46">
        <v>0</v>
      </c>
    </row>
    <row r="2183" spans="1:5" x14ac:dyDescent="0.3">
      <c r="A2183" t="s">
        <v>2201</v>
      </c>
      <c r="B2183" t="s">
        <v>37</v>
      </c>
      <c r="C2183" s="3" t="s">
        <v>11</v>
      </c>
      <c r="D2183" s="45">
        <v>45873</v>
      </c>
      <c r="E2183" s="46">
        <v>0</v>
      </c>
    </row>
    <row r="2184" spans="1:5" x14ac:dyDescent="0.3">
      <c r="A2184" t="s">
        <v>2202</v>
      </c>
      <c r="B2184" t="s">
        <v>9</v>
      </c>
      <c r="C2184" s="3" t="s">
        <v>7</v>
      </c>
      <c r="D2184" s="45">
        <v>45845</v>
      </c>
      <c r="E2184" s="46">
        <v>0</v>
      </c>
    </row>
    <row r="2185" spans="1:5" x14ac:dyDescent="0.3">
      <c r="A2185" t="s">
        <v>2203</v>
      </c>
      <c r="B2185" t="s">
        <v>9</v>
      </c>
      <c r="C2185" s="3" t="s">
        <v>11</v>
      </c>
      <c r="D2185" s="45">
        <v>45859</v>
      </c>
      <c r="E2185" s="46">
        <v>0</v>
      </c>
    </row>
    <row r="2186" spans="1:5" x14ac:dyDescent="0.3">
      <c r="A2186" t="s">
        <v>2204</v>
      </c>
      <c r="B2186" t="s">
        <v>9</v>
      </c>
      <c r="C2186" s="3" t="s">
        <v>7</v>
      </c>
      <c r="D2186" s="45">
        <v>45873</v>
      </c>
      <c r="E2186" s="46">
        <v>0</v>
      </c>
    </row>
    <row r="2187" spans="1:5" x14ac:dyDescent="0.3">
      <c r="A2187" t="s">
        <v>2205</v>
      </c>
      <c r="B2187" t="s">
        <v>9</v>
      </c>
      <c r="C2187" s="3" t="s">
        <v>11</v>
      </c>
      <c r="D2187" s="45">
        <v>45845</v>
      </c>
      <c r="E2187" s="46">
        <v>0</v>
      </c>
    </row>
    <row r="2188" spans="1:5" x14ac:dyDescent="0.3">
      <c r="A2188" t="s">
        <v>2206</v>
      </c>
      <c r="B2188" t="s">
        <v>22</v>
      </c>
      <c r="C2188" s="3" t="s">
        <v>7</v>
      </c>
      <c r="D2188" s="45">
        <v>45859</v>
      </c>
      <c r="E2188" s="46">
        <v>0</v>
      </c>
    </row>
    <row r="2189" spans="1:5" x14ac:dyDescent="0.3">
      <c r="A2189" t="s">
        <v>2207</v>
      </c>
      <c r="B2189" t="s">
        <v>29</v>
      </c>
      <c r="C2189" s="3" t="s">
        <v>7</v>
      </c>
      <c r="D2189" s="45">
        <v>45873</v>
      </c>
      <c r="E2189" s="46">
        <v>0</v>
      </c>
    </row>
    <row r="2190" spans="1:5" x14ac:dyDescent="0.3">
      <c r="A2190" t="s">
        <v>2208</v>
      </c>
      <c r="B2190" t="s">
        <v>9</v>
      </c>
      <c r="C2190" s="3" t="s">
        <v>7</v>
      </c>
      <c r="D2190" s="45">
        <v>45845</v>
      </c>
      <c r="E2190" s="46">
        <v>0</v>
      </c>
    </row>
    <row r="2191" spans="1:5" x14ac:dyDescent="0.3">
      <c r="A2191" t="s">
        <v>2209</v>
      </c>
      <c r="B2191" t="s">
        <v>9</v>
      </c>
      <c r="C2191" s="3" t="s">
        <v>11</v>
      </c>
      <c r="D2191" s="45">
        <v>45859</v>
      </c>
      <c r="E2191" s="46">
        <v>0</v>
      </c>
    </row>
    <row r="2192" spans="1:5" x14ac:dyDescent="0.3">
      <c r="A2192" t="s">
        <v>2210</v>
      </c>
      <c r="B2192" t="s">
        <v>9</v>
      </c>
      <c r="C2192" s="3" t="s">
        <v>7</v>
      </c>
      <c r="D2192" s="45">
        <v>45873</v>
      </c>
      <c r="E2192" s="46">
        <v>0</v>
      </c>
    </row>
    <row r="2193" spans="1:5" x14ac:dyDescent="0.3">
      <c r="A2193" t="s">
        <v>2211</v>
      </c>
      <c r="B2193" t="s">
        <v>9</v>
      </c>
      <c r="C2193" s="3" t="s">
        <v>7</v>
      </c>
      <c r="D2193" s="45">
        <v>45845</v>
      </c>
      <c r="E2193" s="46">
        <v>0</v>
      </c>
    </row>
    <row r="2194" spans="1:5" x14ac:dyDescent="0.3">
      <c r="A2194" t="s">
        <v>2212</v>
      </c>
      <c r="B2194" t="s">
        <v>9</v>
      </c>
      <c r="C2194" s="3" t="s">
        <v>11</v>
      </c>
      <c r="D2194" s="45">
        <v>45859</v>
      </c>
      <c r="E2194" s="46">
        <v>0</v>
      </c>
    </row>
    <row r="2195" spans="1:5" x14ac:dyDescent="0.3">
      <c r="A2195" t="s">
        <v>2213</v>
      </c>
      <c r="B2195" t="s">
        <v>22</v>
      </c>
      <c r="C2195" s="3" t="s">
        <v>11</v>
      </c>
      <c r="D2195" s="45">
        <v>45873</v>
      </c>
      <c r="E2195" s="46">
        <v>0</v>
      </c>
    </row>
    <row r="2196" spans="1:5" x14ac:dyDescent="0.3">
      <c r="A2196" t="s">
        <v>2214</v>
      </c>
      <c r="B2196" t="s">
        <v>9</v>
      </c>
      <c r="C2196" s="3" t="s">
        <v>11</v>
      </c>
      <c r="D2196" s="45">
        <v>45845</v>
      </c>
      <c r="E2196" s="46">
        <v>0</v>
      </c>
    </row>
    <row r="2197" spans="1:5" x14ac:dyDescent="0.3">
      <c r="A2197" t="s">
        <v>2215</v>
      </c>
      <c r="B2197" t="s">
        <v>9</v>
      </c>
      <c r="C2197" s="3" t="s">
        <v>11</v>
      </c>
      <c r="D2197" s="45">
        <v>45859</v>
      </c>
      <c r="E2197" s="46">
        <v>0</v>
      </c>
    </row>
    <row r="2198" spans="1:5" x14ac:dyDescent="0.3">
      <c r="A2198" t="s">
        <v>2216</v>
      </c>
      <c r="B2198" t="s">
        <v>9</v>
      </c>
      <c r="C2198" s="3" t="s">
        <v>7</v>
      </c>
      <c r="D2198" s="45">
        <v>45873</v>
      </c>
      <c r="E2198" s="46">
        <v>0</v>
      </c>
    </row>
    <row r="2199" spans="1:5" x14ac:dyDescent="0.3">
      <c r="A2199" t="s">
        <v>2217</v>
      </c>
      <c r="B2199" t="s">
        <v>9</v>
      </c>
      <c r="C2199" s="3" t="s">
        <v>7</v>
      </c>
      <c r="D2199" s="45">
        <v>45845</v>
      </c>
      <c r="E2199" s="46">
        <v>0</v>
      </c>
    </row>
    <row r="2200" spans="1:5" x14ac:dyDescent="0.3">
      <c r="A2200" t="s">
        <v>2218</v>
      </c>
      <c r="B2200" t="s">
        <v>37</v>
      </c>
      <c r="C2200" s="3" t="s">
        <v>11</v>
      </c>
      <c r="D2200" s="45">
        <v>45859</v>
      </c>
      <c r="E2200" s="46">
        <v>45936</v>
      </c>
    </row>
    <row r="2201" spans="1:5" x14ac:dyDescent="0.3">
      <c r="A2201" t="s">
        <v>2219</v>
      </c>
      <c r="B2201" t="s">
        <v>9</v>
      </c>
      <c r="C2201" s="3" t="s">
        <v>7</v>
      </c>
      <c r="D2201" s="45">
        <v>45873</v>
      </c>
      <c r="E2201" s="46">
        <v>0</v>
      </c>
    </row>
    <row r="2202" spans="1:5" x14ac:dyDescent="0.3">
      <c r="A2202" t="s">
        <v>2220</v>
      </c>
      <c r="B2202" t="s">
        <v>9</v>
      </c>
      <c r="C2202" s="3" t="s">
        <v>7</v>
      </c>
      <c r="D2202" s="45">
        <v>45845</v>
      </c>
      <c r="E2202" s="46">
        <v>0</v>
      </c>
    </row>
    <row r="2203" spans="1:5" x14ac:dyDescent="0.3">
      <c r="A2203" t="s">
        <v>2221</v>
      </c>
      <c r="B2203" t="s">
        <v>29</v>
      </c>
      <c r="C2203" s="3" t="s">
        <v>7</v>
      </c>
      <c r="D2203" s="45">
        <v>45859</v>
      </c>
      <c r="E2203" s="46">
        <v>46011</v>
      </c>
    </row>
    <row r="2204" spans="1:5" x14ac:dyDescent="0.3">
      <c r="A2204" t="s">
        <v>2222</v>
      </c>
      <c r="B2204" t="s">
        <v>9</v>
      </c>
      <c r="C2204" s="3" t="s">
        <v>7</v>
      </c>
      <c r="D2204" s="45">
        <v>45873</v>
      </c>
      <c r="E2204" s="46">
        <v>0</v>
      </c>
    </row>
    <row r="2205" spans="1:5" x14ac:dyDescent="0.3">
      <c r="A2205" t="s">
        <v>2223</v>
      </c>
      <c r="B2205" t="s">
        <v>9</v>
      </c>
      <c r="C2205" s="3" t="s">
        <v>11</v>
      </c>
      <c r="D2205" s="45">
        <v>45845</v>
      </c>
      <c r="E2205" s="46">
        <v>0</v>
      </c>
    </row>
    <row r="2206" spans="1:5" x14ac:dyDescent="0.3">
      <c r="A2206" t="s">
        <v>2224</v>
      </c>
      <c r="B2206" t="s">
        <v>37</v>
      </c>
      <c r="C2206" s="3" t="s">
        <v>7</v>
      </c>
      <c r="D2206" s="45">
        <v>45859</v>
      </c>
      <c r="E2206" s="46">
        <v>0</v>
      </c>
    </row>
    <row r="2207" spans="1:5" x14ac:dyDescent="0.3">
      <c r="A2207" t="s">
        <v>2225</v>
      </c>
      <c r="B2207" t="s">
        <v>9</v>
      </c>
      <c r="C2207" s="3" t="s">
        <v>7</v>
      </c>
      <c r="D2207" s="45">
        <v>45873</v>
      </c>
      <c r="E2207" s="46">
        <v>0</v>
      </c>
    </row>
    <row r="2208" spans="1:5" x14ac:dyDescent="0.3">
      <c r="A2208" t="s">
        <v>2226</v>
      </c>
      <c r="B2208" t="s">
        <v>9</v>
      </c>
      <c r="C2208" s="3" t="s">
        <v>7</v>
      </c>
      <c r="D2208" s="45">
        <v>45845</v>
      </c>
      <c r="E2208" s="46">
        <v>0</v>
      </c>
    </row>
    <row r="2209" spans="1:5" x14ac:dyDescent="0.3">
      <c r="A2209" t="s">
        <v>2227</v>
      </c>
      <c r="B2209" t="s">
        <v>9</v>
      </c>
      <c r="C2209" s="3" t="s">
        <v>7</v>
      </c>
      <c r="D2209" s="45">
        <v>45859</v>
      </c>
      <c r="E2209" s="46">
        <v>0</v>
      </c>
    </row>
    <row r="2210" spans="1:5" x14ac:dyDescent="0.3">
      <c r="A2210" t="s">
        <v>2228</v>
      </c>
      <c r="B2210" t="s">
        <v>37</v>
      </c>
      <c r="C2210" s="3" t="s">
        <v>11</v>
      </c>
      <c r="D2210" s="45">
        <v>45873</v>
      </c>
      <c r="E2210" s="46">
        <v>0</v>
      </c>
    </row>
    <row r="2211" spans="1:5" x14ac:dyDescent="0.3">
      <c r="A2211" t="s">
        <v>2229</v>
      </c>
      <c r="B2211" t="s">
        <v>9</v>
      </c>
      <c r="C2211" s="3" t="s">
        <v>11</v>
      </c>
      <c r="D2211" s="45">
        <v>45845</v>
      </c>
      <c r="E2211" s="46">
        <v>0</v>
      </c>
    </row>
    <row r="2212" spans="1:5" x14ac:dyDescent="0.3">
      <c r="A2212" t="s">
        <v>2230</v>
      </c>
      <c r="B2212" t="s">
        <v>9</v>
      </c>
      <c r="C2212" s="3" t="s">
        <v>7</v>
      </c>
      <c r="D2212" s="45">
        <v>45859</v>
      </c>
      <c r="E2212" s="46">
        <v>0</v>
      </c>
    </row>
    <row r="2213" spans="1:5" x14ac:dyDescent="0.3">
      <c r="A2213" t="s">
        <v>2231</v>
      </c>
      <c r="B2213" t="s">
        <v>29</v>
      </c>
      <c r="C2213" s="3" t="s">
        <v>7</v>
      </c>
      <c r="D2213" s="45">
        <v>45873</v>
      </c>
      <c r="E2213" s="46">
        <v>0</v>
      </c>
    </row>
    <row r="2214" spans="1:5" x14ac:dyDescent="0.3">
      <c r="A2214" t="s">
        <v>2232</v>
      </c>
      <c r="B2214" t="s">
        <v>9</v>
      </c>
      <c r="C2214" s="3" t="s">
        <v>7</v>
      </c>
      <c r="D2214" s="45">
        <v>45845</v>
      </c>
      <c r="E2214" s="46">
        <v>0</v>
      </c>
    </row>
    <row r="2215" spans="1:5" x14ac:dyDescent="0.3">
      <c r="A2215" t="s">
        <v>2233</v>
      </c>
      <c r="B2215" t="s">
        <v>22</v>
      </c>
      <c r="C2215" s="3" t="s">
        <v>11</v>
      </c>
      <c r="D2215" s="45">
        <v>45859</v>
      </c>
      <c r="E2215" s="46">
        <v>0</v>
      </c>
    </row>
    <row r="2216" spans="1:5" x14ac:dyDescent="0.3">
      <c r="A2216" t="s">
        <v>2234</v>
      </c>
      <c r="B2216" t="s">
        <v>9</v>
      </c>
      <c r="C2216" s="3" t="s">
        <v>11</v>
      </c>
      <c r="D2216" s="45">
        <v>45873</v>
      </c>
      <c r="E2216" s="46">
        <v>0</v>
      </c>
    </row>
    <row r="2217" spans="1:5" x14ac:dyDescent="0.3">
      <c r="A2217" t="s">
        <v>2235</v>
      </c>
      <c r="B2217" t="s">
        <v>9</v>
      </c>
      <c r="C2217" s="3" t="s">
        <v>11</v>
      </c>
      <c r="D2217" s="45">
        <v>45845</v>
      </c>
      <c r="E2217" s="46">
        <v>0</v>
      </c>
    </row>
    <row r="2218" spans="1:5" x14ac:dyDescent="0.3">
      <c r="A2218" t="s">
        <v>2236</v>
      </c>
      <c r="B2218" t="s">
        <v>22</v>
      </c>
      <c r="C2218" s="3" t="s">
        <v>7</v>
      </c>
      <c r="D2218" s="45">
        <v>45859</v>
      </c>
      <c r="E2218" s="46">
        <v>0</v>
      </c>
    </row>
    <row r="2219" spans="1:5" x14ac:dyDescent="0.3">
      <c r="A2219" t="s">
        <v>2237</v>
      </c>
      <c r="B2219" t="s">
        <v>9</v>
      </c>
      <c r="C2219" s="3" t="s">
        <v>11</v>
      </c>
      <c r="D2219" s="45">
        <v>45873</v>
      </c>
      <c r="E2219" s="46">
        <v>0</v>
      </c>
    </row>
    <row r="2220" spans="1:5" x14ac:dyDescent="0.3">
      <c r="A2220" t="s">
        <v>2238</v>
      </c>
      <c r="B2220" t="s">
        <v>9</v>
      </c>
      <c r="C2220" s="3" t="s">
        <v>7</v>
      </c>
      <c r="D2220" s="45">
        <v>45845</v>
      </c>
      <c r="E2220" s="46">
        <v>0</v>
      </c>
    </row>
    <row r="2221" spans="1:5" x14ac:dyDescent="0.3">
      <c r="A2221" t="s">
        <v>2239</v>
      </c>
      <c r="B2221" t="s">
        <v>37</v>
      </c>
      <c r="C2221" s="3" t="s">
        <v>11</v>
      </c>
      <c r="D2221" s="45">
        <v>45859</v>
      </c>
      <c r="E2221" s="46">
        <v>0</v>
      </c>
    </row>
    <row r="2222" spans="1:5" x14ac:dyDescent="0.3">
      <c r="A2222" t="s">
        <v>2240</v>
      </c>
      <c r="B2222" t="s">
        <v>22</v>
      </c>
      <c r="C2222" s="3" t="s">
        <v>7</v>
      </c>
      <c r="D2222" s="45">
        <v>45873</v>
      </c>
      <c r="E2222" s="46">
        <v>0</v>
      </c>
    </row>
    <row r="2223" spans="1:5" x14ac:dyDescent="0.3">
      <c r="A2223" t="s">
        <v>2241</v>
      </c>
      <c r="B2223" t="s">
        <v>9</v>
      </c>
      <c r="C2223" s="3" t="s">
        <v>7</v>
      </c>
      <c r="D2223" s="45">
        <v>45845</v>
      </c>
      <c r="E2223" s="46">
        <v>46011</v>
      </c>
    </row>
    <row r="2224" spans="1:5" x14ac:dyDescent="0.3">
      <c r="A2224" t="s">
        <v>2242</v>
      </c>
      <c r="B2224" t="s">
        <v>9</v>
      </c>
      <c r="C2224" s="3" t="s">
        <v>7</v>
      </c>
      <c r="D2224" s="45">
        <v>45859</v>
      </c>
      <c r="E2224" s="46">
        <v>0</v>
      </c>
    </row>
    <row r="2225" spans="1:5" x14ac:dyDescent="0.3">
      <c r="A2225" t="s">
        <v>2243</v>
      </c>
      <c r="B2225" t="s">
        <v>24</v>
      </c>
      <c r="C2225" s="3" t="s">
        <v>7</v>
      </c>
      <c r="D2225" s="45">
        <v>45901</v>
      </c>
      <c r="E2225" s="46">
        <v>0</v>
      </c>
    </row>
    <row r="2226" spans="1:5" x14ac:dyDescent="0.3">
      <c r="A2226" t="s">
        <v>2244</v>
      </c>
      <c r="B2226" t="s">
        <v>33</v>
      </c>
      <c r="C2226" s="3" t="s">
        <v>7</v>
      </c>
      <c r="D2226" s="45">
        <v>45922</v>
      </c>
      <c r="E2226" s="46">
        <v>0</v>
      </c>
    </row>
    <row r="2227" spans="1:5" x14ac:dyDescent="0.3">
      <c r="A2227" t="s">
        <v>2245</v>
      </c>
      <c r="B2227" t="s">
        <v>9</v>
      </c>
      <c r="C2227" s="3" t="s">
        <v>7</v>
      </c>
      <c r="D2227" s="45">
        <v>45908</v>
      </c>
      <c r="E2227" s="46">
        <v>0</v>
      </c>
    </row>
    <row r="2228" spans="1:5" x14ac:dyDescent="0.3">
      <c r="A2228" t="s">
        <v>2246</v>
      </c>
      <c r="B2228" t="s">
        <v>58</v>
      </c>
      <c r="C2228" s="3" t="s">
        <v>11</v>
      </c>
      <c r="D2228" s="45">
        <v>45901</v>
      </c>
      <c r="E2228" s="46">
        <v>0</v>
      </c>
    </row>
    <row r="2229" spans="1:5" x14ac:dyDescent="0.3">
      <c r="A2229" t="s">
        <v>2247</v>
      </c>
      <c r="B2229" t="s">
        <v>20</v>
      </c>
      <c r="C2229" s="3" t="s">
        <v>7</v>
      </c>
      <c r="D2229" s="45">
        <v>45915</v>
      </c>
      <c r="E2229" s="46">
        <v>0</v>
      </c>
    </row>
    <row r="2230" spans="1:5" x14ac:dyDescent="0.3">
      <c r="A2230" t="s">
        <v>2248</v>
      </c>
      <c r="B2230" t="s">
        <v>18</v>
      </c>
      <c r="C2230" s="3" t="s">
        <v>11</v>
      </c>
      <c r="D2230" s="45">
        <v>45915</v>
      </c>
      <c r="E2230" s="46">
        <v>0</v>
      </c>
    </row>
    <row r="2231" spans="1:5" x14ac:dyDescent="0.3">
      <c r="A2231" t="s">
        <v>2249</v>
      </c>
      <c r="B2231" t="s">
        <v>9</v>
      </c>
      <c r="C2231" s="3" t="s">
        <v>7</v>
      </c>
      <c r="D2231" s="45">
        <v>45910</v>
      </c>
      <c r="E2231" s="46">
        <v>0</v>
      </c>
    </row>
    <row r="2232" spans="1:5" x14ac:dyDescent="0.3">
      <c r="A2232" t="s">
        <v>2250</v>
      </c>
      <c r="B2232" t="s">
        <v>33</v>
      </c>
      <c r="C2232" s="3" t="s">
        <v>11</v>
      </c>
      <c r="D2232" s="45">
        <v>45915</v>
      </c>
      <c r="E2232" s="46">
        <v>0</v>
      </c>
    </row>
    <row r="2233" spans="1:5" x14ac:dyDescent="0.3">
      <c r="A2233" t="s">
        <v>2251</v>
      </c>
      <c r="B2233" t="s">
        <v>24</v>
      </c>
      <c r="C2233" s="3" t="s">
        <v>7</v>
      </c>
      <c r="D2233" s="45">
        <v>45908</v>
      </c>
      <c r="E2233" s="46">
        <v>0</v>
      </c>
    </row>
    <row r="2234" spans="1:5" x14ac:dyDescent="0.3">
      <c r="A2234" t="s">
        <v>2252</v>
      </c>
      <c r="B2234" t="s">
        <v>33</v>
      </c>
      <c r="C2234" s="3" t="s">
        <v>11</v>
      </c>
      <c r="D2234" s="45">
        <v>45901</v>
      </c>
      <c r="E2234" s="46">
        <v>0</v>
      </c>
    </row>
    <row r="2235" spans="1:5" x14ac:dyDescent="0.3">
      <c r="A2235" t="s">
        <v>2253</v>
      </c>
      <c r="B2235" t="s">
        <v>33</v>
      </c>
      <c r="C2235" s="3" t="s">
        <v>7</v>
      </c>
      <c r="D2235" s="45">
        <v>45905</v>
      </c>
      <c r="E2235" s="46">
        <v>0</v>
      </c>
    </row>
    <row r="2236" spans="1:5" x14ac:dyDescent="0.3">
      <c r="A2236" t="s">
        <v>2254</v>
      </c>
      <c r="B2236" t="s">
        <v>24</v>
      </c>
      <c r="C2236" s="3" t="s">
        <v>7</v>
      </c>
      <c r="D2236" s="45">
        <v>45943</v>
      </c>
      <c r="E2236" s="46">
        <v>0</v>
      </c>
    </row>
    <row r="2237" spans="1:5" x14ac:dyDescent="0.3">
      <c r="A2237" t="s">
        <v>2255</v>
      </c>
      <c r="B2237" t="s">
        <v>33</v>
      </c>
      <c r="C2237" s="3" t="s">
        <v>11</v>
      </c>
      <c r="D2237" s="45">
        <v>45951</v>
      </c>
      <c r="E2237" s="46">
        <v>0</v>
      </c>
    </row>
    <row r="2238" spans="1:5" x14ac:dyDescent="0.3">
      <c r="A2238" t="s">
        <v>2256</v>
      </c>
      <c r="B2238" t="s">
        <v>9</v>
      </c>
      <c r="C2238" s="3" t="s">
        <v>11</v>
      </c>
      <c r="D2238" s="45">
        <v>45943</v>
      </c>
      <c r="E2238" s="46">
        <v>0</v>
      </c>
    </row>
    <row r="2239" spans="1:5" x14ac:dyDescent="0.3">
      <c r="A2239" t="s">
        <v>2257</v>
      </c>
      <c r="B2239" t="s">
        <v>33</v>
      </c>
      <c r="C2239" s="3" t="s">
        <v>11</v>
      </c>
      <c r="D2239" s="45">
        <v>45943</v>
      </c>
      <c r="E2239" s="46">
        <v>0</v>
      </c>
    </row>
    <row r="2240" spans="1:5" x14ac:dyDescent="0.3">
      <c r="A2240" t="s">
        <v>2258</v>
      </c>
      <c r="B2240" t="s">
        <v>33</v>
      </c>
      <c r="C2240" s="3" t="s">
        <v>11</v>
      </c>
      <c r="D2240" s="45">
        <v>45943</v>
      </c>
      <c r="E2240" s="46">
        <v>0</v>
      </c>
    </row>
    <row r="2241" spans="1:5" x14ac:dyDescent="0.3">
      <c r="A2241" t="s">
        <v>2259</v>
      </c>
      <c r="B2241" t="s">
        <v>9</v>
      </c>
      <c r="C2241" s="3" t="s">
        <v>7</v>
      </c>
      <c r="D2241" s="45">
        <v>45943</v>
      </c>
      <c r="E2241" s="46">
        <v>0</v>
      </c>
    </row>
    <row r="2242" spans="1:5" x14ac:dyDescent="0.3">
      <c r="A2242" t="s">
        <v>2260</v>
      </c>
      <c r="B2242" t="s">
        <v>33</v>
      </c>
      <c r="C2242" s="3" t="s">
        <v>7</v>
      </c>
      <c r="D2242" s="45">
        <v>45936</v>
      </c>
      <c r="E2242" s="46">
        <v>0</v>
      </c>
    </row>
    <row r="2243" spans="1:5" x14ac:dyDescent="0.3">
      <c r="A2243" t="s">
        <v>2261</v>
      </c>
      <c r="B2243" t="s">
        <v>24</v>
      </c>
      <c r="C2243" s="3" t="s">
        <v>7</v>
      </c>
      <c r="D2243" s="45">
        <v>45936</v>
      </c>
      <c r="E2243" s="46">
        <v>0</v>
      </c>
    </row>
    <row r="2244" spans="1:5" x14ac:dyDescent="0.3">
      <c r="A2244" t="s">
        <v>2262</v>
      </c>
      <c r="B2244" t="s">
        <v>33</v>
      </c>
      <c r="C2244" s="3" t="s">
        <v>7</v>
      </c>
      <c r="D2244" s="45">
        <v>45936</v>
      </c>
      <c r="E2244" s="46">
        <v>0</v>
      </c>
    </row>
    <row r="2245" spans="1:5" x14ac:dyDescent="0.3">
      <c r="A2245" t="s">
        <v>2263</v>
      </c>
      <c r="B2245" t="s">
        <v>27</v>
      </c>
      <c r="C2245" s="3" t="s">
        <v>7</v>
      </c>
      <c r="D2245" s="45">
        <v>45951</v>
      </c>
      <c r="E2245" s="46">
        <v>0</v>
      </c>
    </row>
    <row r="2246" spans="1:5" x14ac:dyDescent="0.3">
      <c r="A2246" t="s">
        <v>2264</v>
      </c>
      <c r="B2246" t="s">
        <v>24</v>
      </c>
      <c r="C2246" s="3" t="s">
        <v>11</v>
      </c>
      <c r="D2246" s="45">
        <v>45958</v>
      </c>
      <c r="E2246" s="46">
        <v>0</v>
      </c>
    </row>
    <row r="2247" spans="1:5" x14ac:dyDescent="0.3">
      <c r="A2247" t="s">
        <v>2265</v>
      </c>
      <c r="B2247" t="s">
        <v>33</v>
      </c>
      <c r="C2247" s="3" t="s">
        <v>11</v>
      </c>
      <c r="D2247" s="45">
        <v>45953</v>
      </c>
      <c r="E2247" s="46">
        <v>0</v>
      </c>
    </row>
    <row r="2248" spans="1:5" x14ac:dyDescent="0.3">
      <c r="A2248" t="s">
        <v>2266</v>
      </c>
      <c r="B2248" t="s">
        <v>29</v>
      </c>
      <c r="C2248" s="3" t="s">
        <v>11</v>
      </c>
      <c r="D2248" s="45">
        <v>45953</v>
      </c>
      <c r="E2248" s="46">
        <v>0</v>
      </c>
    </row>
    <row r="2249" spans="1:5" x14ac:dyDescent="0.3">
      <c r="A2249" t="s">
        <v>2267</v>
      </c>
      <c r="B2249" t="s">
        <v>58</v>
      </c>
      <c r="C2249" s="3" t="s">
        <v>11</v>
      </c>
      <c r="D2249" s="45">
        <v>45943</v>
      </c>
      <c r="E2249" s="46">
        <v>0</v>
      </c>
    </row>
    <row r="2250" spans="1:5" x14ac:dyDescent="0.3">
      <c r="A2250" t="s">
        <v>2268</v>
      </c>
      <c r="B2250" t="s">
        <v>24</v>
      </c>
      <c r="C2250" s="3" t="s">
        <v>7</v>
      </c>
      <c r="D2250" s="45">
        <v>45936</v>
      </c>
      <c r="E2250" s="46">
        <v>0</v>
      </c>
    </row>
    <row r="2251" spans="1:5" x14ac:dyDescent="0.3">
      <c r="A2251" t="s">
        <v>2269</v>
      </c>
      <c r="B2251" t="s">
        <v>18</v>
      </c>
      <c r="C2251" s="3" t="s">
        <v>7</v>
      </c>
      <c r="D2251" s="45">
        <v>45957</v>
      </c>
      <c r="E2251" s="46">
        <v>0</v>
      </c>
    </row>
    <row r="2252" spans="1:5" x14ac:dyDescent="0.3">
      <c r="A2252" t="s">
        <v>2270</v>
      </c>
      <c r="B2252" t="s">
        <v>50</v>
      </c>
      <c r="C2252" s="3" t="s">
        <v>7</v>
      </c>
      <c r="D2252" s="45">
        <v>45951</v>
      </c>
      <c r="E2252" s="46">
        <v>0</v>
      </c>
    </row>
    <row r="2253" spans="1:5" x14ac:dyDescent="0.3">
      <c r="A2253" t="s">
        <v>2271</v>
      </c>
      <c r="B2253" t="s">
        <v>9</v>
      </c>
      <c r="C2253" s="3" t="s">
        <v>7</v>
      </c>
      <c r="D2253" s="45">
        <v>45943</v>
      </c>
      <c r="E2253" s="46">
        <v>0</v>
      </c>
    </row>
    <row r="2254" spans="1:5" x14ac:dyDescent="0.3">
      <c r="A2254" t="s">
        <v>2272</v>
      </c>
      <c r="B2254" t="s">
        <v>24</v>
      </c>
      <c r="C2254" s="3" t="s">
        <v>11</v>
      </c>
      <c r="D2254" s="45">
        <v>45936</v>
      </c>
      <c r="E2254" s="46">
        <v>0</v>
      </c>
    </row>
    <row r="2255" spans="1:5" x14ac:dyDescent="0.3">
      <c r="A2255" t="s">
        <v>2273</v>
      </c>
      <c r="B2255" t="s">
        <v>33</v>
      </c>
      <c r="C2255" s="3" t="s">
        <v>11</v>
      </c>
      <c r="D2255" s="45">
        <v>45936</v>
      </c>
      <c r="E2255" s="46">
        <v>0</v>
      </c>
    </row>
    <row r="2256" spans="1:5" x14ac:dyDescent="0.3">
      <c r="A2256" t="s">
        <v>2274</v>
      </c>
      <c r="B2256" t="s">
        <v>33</v>
      </c>
      <c r="C2256" s="3" t="s">
        <v>7</v>
      </c>
      <c r="D2256" s="45">
        <v>45936</v>
      </c>
      <c r="E2256" s="46">
        <v>0</v>
      </c>
    </row>
    <row r="2257" spans="1:5" x14ac:dyDescent="0.3">
      <c r="A2257" t="s">
        <v>2275</v>
      </c>
      <c r="B2257" t="s">
        <v>33</v>
      </c>
      <c r="C2257" s="3" t="s">
        <v>11</v>
      </c>
      <c r="D2257" s="45">
        <v>45943</v>
      </c>
      <c r="E2257" s="46">
        <v>0</v>
      </c>
    </row>
    <row r="2258" spans="1:5" x14ac:dyDescent="0.3">
      <c r="A2258" t="s">
        <v>2276</v>
      </c>
      <c r="B2258" t="s">
        <v>9</v>
      </c>
      <c r="C2258" s="3" t="s">
        <v>7</v>
      </c>
      <c r="D2258" s="45">
        <v>45971</v>
      </c>
      <c r="E2258" s="46">
        <v>0</v>
      </c>
    </row>
    <row r="2259" spans="1:5" x14ac:dyDescent="0.3">
      <c r="A2259" t="s">
        <v>2277</v>
      </c>
      <c r="B2259" t="s">
        <v>22</v>
      </c>
      <c r="C2259" s="3" t="s">
        <v>11</v>
      </c>
      <c r="D2259" s="45">
        <v>45971</v>
      </c>
      <c r="E2259" s="46">
        <v>0</v>
      </c>
    </row>
    <row r="2260" spans="1:5" x14ac:dyDescent="0.3">
      <c r="A2260" t="s">
        <v>2278</v>
      </c>
      <c r="B2260" t="s">
        <v>37</v>
      </c>
      <c r="C2260" s="3" t="s">
        <v>11</v>
      </c>
      <c r="D2260" s="45">
        <v>45964</v>
      </c>
      <c r="E2260" s="46">
        <v>0</v>
      </c>
    </row>
    <row r="2261" spans="1:5" x14ac:dyDescent="0.3">
      <c r="A2261" t="s">
        <v>2279</v>
      </c>
      <c r="B2261" t="s">
        <v>92</v>
      </c>
      <c r="C2261" s="3" t="s">
        <v>7</v>
      </c>
      <c r="D2261" s="45">
        <v>45978</v>
      </c>
      <c r="E2261" s="46">
        <v>0</v>
      </c>
    </row>
    <row r="2262" spans="1:5" x14ac:dyDescent="0.3">
      <c r="A2262" t="s">
        <v>2280</v>
      </c>
      <c r="B2262" t="s">
        <v>33</v>
      </c>
      <c r="C2262" s="3" t="s">
        <v>7</v>
      </c>
      <c r="D2262" s="45">
        <v>45964</v>
      </c>
      <c r="E2262" s="46">
        <v>0</v>
      </c>
    </row>
    <row r="2263" spans="1:5" x14ac:dyDescent="0.3">
      <c r="A2263" t="s">
        <v>2281</v>
      </c>
      <c r="B2263" t="s">
        <v>37</v>
      </c>
      <c r="C2263" s="3" t="s">
        <v>11</v>
      </c>
      <c r="D2263" s="45">
        <v>45964</v>
      </c>
      <c r="E2263" s="46">
        <v>0</v>
      </c>
    </row>
    <row r="2264" spans="1:5" x14ac:dyDescent="0.3">
      <c r="A2264" t="s">
        <v>2282</v>
      </c>
      <c r="B2264" t="s">
        <v>50</v>
      </c>
      <c r="C2264" s="3" t="s">
        <v>11</v>
      </c>
      <c r="D2264" s="45">
        <v>45964</v>
      </c>
      <c r="E2264" s="46">
        <v>0</v>
      </c>
    </row>
    <row r="2265" spans="1:5" x14ac:dyDescent="0.3">
      <c r="A2265" t="s">
        <v>2283</v>
      </c>
      <c r="B2265" t="s">
        <v>37</v>
      </c>
      <c r="C2265" s="3" t="s">
        <v>11</v>
      </c>
      <c r="D2265" s="45">
        <v>45971</v>
      </c>
      <c r="E2265" s="46">
        <v>0</v>
      </c>
    </row>
    <row r="2266" spans="1:5" x14ac:dyDescent="0.3">
      <c r="A2266" t="s">
        <v>2284</v>
      </c>
      <c r="B2266" t="s">
        <v>9</v>
      </c>
      <c r="C2266" s="3" t="s">
        <v>7</v>
      </c>
      <c r="D2266" s="45">
        <v>45964</v>
      </c>
      <c r="E2266" s="46">
        <v>0</v>
      </c>
    </row>
    <row r="2267" spans="1:5" x14ac:dyDescent="0.3">
      <c r="A2267" t="s">
        <v>2285</v>
      </c>
      <c r="B2267" t="s">
        <v>22</v>
      </c>
      <c r="C2267" s="3" t="s">
        <v>11</v>
      </c>
      <c r="D2267" s="45">
        <v>45964</v>
      </c>
      <c r="E2267" s="46">
        <v>0</v>
      </c>
    </row>
    <row r="2268" spans="1:5" x14ac:dyDescent="0.3">
      <c r="A2268" t="s">
        <v>2286</v>
      </c>
      <c r="B2268" t="s">
        <v>9</v>
      </c>
      <c r="C2268" s="3" t="s">
        <v>11</v>
      </c>
      <c r="D2268" s="45">
        <v>45985</v>
      </c>
      <c r="E2268" s="46">
        <v>0</v>
      </c>
    </row>
    <row r="2269" spans="1:5" x14ac:dyDescent="0.3">
      <c r="A2269" t="s">
        <v>2287</v>
      </c>
      <c r="B2269" t="s">
        <v>9</v>
      </c>
      <c r="C2269" s="3" t="s">
        <v>11</v>
      </c>
      <c r="D2269" s="45">
        <v>45978</v>
      </c>
      <c r="E2269" s="46">
        <v>0</v>
      </c>
    </row>
    <row r="2270" spans="1:5" x14ac:dyDescent="0.3">
      <c r="A2270" t="s">
        <v>2288</v>
      </c>
      <c r="B2270" t="s">
        <v>22</v>
      </c>
      <c r="C2270" s="3" t="s">
        <v>7</v>
      </c>
      <c r="D2270" s="45">
        <v>45965</v>
      </c>
      <c r="E2270" s="46">
        <v>0</v>
      </c>
    </row>
    <row r="2271" spans="1:5" x14ac:dyDescent="0.3">
      <c r="A2271" t="s">
        <v>2289</v>
      </c>
      <c r="B2271" t="s">
        <v>29</v>
      </c>
      <c r="C2271" s="3" t="s">
        <v>7</v>
      </c>
      <c r="D2271" s="45">
        <v>45968</v>
      </c>
      <c r="E2271" s="46">
        <v>0</v>
      </c>
    </row>
    <row r="2272" spans="1:5" x14ac:dyDescent="0.3">
      <c r="A2272" t="s">
        <v>2290</v>
      </c>
      <c r="B2272" t="s">
        <v>22</v>
      </c>
      <c r="C2272" s="3" t="s">
        <v>7</v>
      </c>
      <c r="D2272" s="45">
        <v>45978</v>
      </c>
      <c r="E2272" s="46">
        <v>0</v>
      </c>
    </row>
    <row r="2273" spans="1:5" x14ac:dyDescent="0.3">
      <c r="A2273" t="s">
        <v>2291</v>
      </c>
      <c r="B2273" t="s">
        <v>58</v>
      </c>
      <c r="C2273" s="3" t="s">
        <v>11</v>
      </c>
      <c r="D2273" s="45">
        <v>45971</v>
      </c>
      <c r="E2273" s="46">
        <v>0</v>
      </c>
    </row>
    <row r="2274" spans="1:5" x14ac:dyDescent="0.3">
      <c r="A2274" t="s">
        <v>2292</v>
      </c>
      <c r="B2274" t="s">
        <v>29</v>
      </c>
      <c r="C2274" s="3" t="s">
        <v>11</v>
      </c>
      <c r="D2274" s="45">
        <v>45982</v>
      </c>
      <c r="E2274" s="46">
        <v>0</v>
      </c>
    </row>
    <row r="2275" spans="1:5" x14ac:dyDescent="0.3">
      <c r="A2275" t="s">
        <v>2293</v>
      </c>
      <c r="B2275" t="s">
        <v>58</v>
      </c>
      <c r="C2275" s="3" t="s">
        <v>7</v>
      </c>
      <c r="D2275" s="45">
        <v>45971</v>
      </c>
      <c r="E2275" s="46">
        <v>0</v>
      </c>
    </row>
    <row r="2276" spans="1:5" x14ac:dyDescent="0.3">
      <c r="A2276" t="s">
        <v>2294</v>
      </c>
      <c r="B2276" t="s">
        <v>27</v>
      </c>
      <c r="C2276" s="3" t="s">
        <v>7</v>
      </c>
      <c r="D2276" s="45">
        <v>45964</v>
      </c>
      <c r="E2276" s="46">
        <v>0</v>
      </c>
    </row>
    <row r="2277" spans="1:5" x14ac:dyDescent="0.3">
      <c r="A2277" t="s">
        <v>2295</v>
      </c>
      <c r="B2277" t="s">
        <v>50</v>
      </c>
      <c r="C2277" s="3" t="s">
        <v>11</v>
      </c>
      <c r="D2277" s="45">
        <v>45964</v>
      </c>
      <c r="E2277" s="46">
        <v>0</v>
      </c>
    </row>
    <row r="2278" spans="1:5" x14ac:dyDescent="0.3">
      <c r="A2278" t="s">
        <v>2296</v>
      </c>
      <c r="B2278" t="s">
        <v>22</v>
      </c>
      <c r="C2278" s="3" t="s">
        <v>7</v>
      </c>
      <c r="D2278" s="45">
        <v>45964</v>
      </c>
      <c r="E2278" s="46">
        <v>0</v>
      </c>
    </row>
    <row r="2279" spans="1:5" x14ac:dyDescent="0.3">
      <c r="A2279" t="s">
        <v>2297</v>
      </c>
      <c r="B2279" t="s">
        <v>33</v>
      </c>
      <c r="C2279" s="3" t="s">
        <v>11</v>
      </c>
      <c r="D2279" s="45">
        <v>45964</v>
      </c>
      <c r="E2279" s="46">
        <v>0</v>
      </c>
    </row>
    <row r="2280" spans="1:5" x14ac:dyDescent="0.3">
      <c r="A2280" t="s">
        <v>2298</v>
      </c>
      <c r="B2280" t="s">
        <v>29</v>
      </c>
      <c r="C2280" s="3" t="s">
        <v>7</v>
      </c>
      <c r="D2280" s="45">
        <v>45965</v>
      </c>
      <c r="E2280" s="46">
        <v>0</v>
      </c>
    </row>
    <row r="2281" spans="1:5" x14ac:dyDescent="0.3">
      <c r="A2281" t="s">
        <v>2299</v>
      </c>
      <c r="B2281" t="s">
        <v>58</v>
      </c>
      <c r="C2281" s="3" t="s">
        <v>11</v>
      </c>
      <c r="D2281" s="45">
        <v>45985</v>
      </c>
      <c r="E2281" s="46">
        <v>0</v>
      </c>
    </row>
    <row r="2282" spans="1:5" x14ac:dyDescent="0.3">
      <c r="A2282" t="s">
        <v>2300</v>
      </c>
      <c r="B2282" t="s">
        <v>24</v>
      </c>
      <c r="C2282" s="3" t="s">
        <v>11</v>
      </c>
      <c r="D2282" s="45">
        <v>45985</v>
      </c>
      <c r="E2282" s="46">
        <v>0</v>
      </c>
    </row>
    <row r="2283" spans="1:5" x14ac:dyDescent="0.3">
      <c r="A2283" t="s">
        <v>2301</v>
      </c>
      <c r="B2283" t="s">
        <v>22</v>
      </c>
      <c r="C2283" s="3" t="s">
        <v>7</v>
      </c>
      <c r="D2283" s="45">
        <v>46006</v>
      </c>
      <c r="E2283" s="46">
        <v>0</v>
      </c>
    </row>
    <row r="2284" spans="1:5" x14ac:dyDescent="0.3">
      <c r="A2284" t="s">
        <v>2302</v>
      </c>
      <c r="B2284" t="s">
        <v>33</v>
      </c>
      <c r="C2284" s="3" t="s">
        <v>7</v>
      </c>
      <c r="D2284" s="45">
        <v>46007</v>
      </c>
      <c r="E2284" s="46">
        <v>0</v>
      </c>
    </row>
    <row r="2285" spans="1:5" x14ac:dyDescent="0.3">
      <c r="A2285" t="s">
        <v>2303</v>
      </c>
      <c r="B2285" t="s">
        <v>27</v>
      </c>
      <c r="C2285" s="3" t="s">
        <v>7</v>
      </c>
      <c r="D2285" s="45">
        <v>45999</v>
      </c>
      <c r="E2285" s="46">
        <v>0</v>
      </c>
    </row>
    <row r="2286" spans="1:5" x14ac:dyDescent="0.3">
      <c r="A2286" t="s">
        <v>2304</v>
      </c>
      <c r="B2286" t="s">
        <v>20</v>
      </c>
      <c r="C2286" s="3" t="s">
        <v>7</v>
      </c>
      <c r="D2286" s="45">
        <v>45992</v>
      </c>
      <c r="E2286" s="46">
        <v>0</v>
      </c>
    </row>
    <row r="2287" spans="1:5" x14ac:dyDescent="0.3">
      <c r="A2287" t="s">
        <v>2305</v>
      </c>
      <c r="B2287" t="s">
        <v>33</v>
      </c>
      <c r="C2287" s="3" t="s">
        <v>7</v>
      </c>
      <c r="D2287" s="45">
        <v>46013</v>
      </c>
      <c r="E2287" s="46">
        <v>0</v>
      </c>
    </row>
    <row r="2288" spans="1:5" x14ac:dyDescent="0.3">
      <c r="A2288" t="s">
        <v>2306</v>
      </c>
      <c r="B2288" t="s">
        <v>22</v>
      </c>
      <c r="C2288" s="3" t="s">
        <v>11</v>
      </c>
      <c r="D2288" s="45">
        <v>45999</v>
      </c>
      <c r="E2288" s="46">
        <v>0</v>
      </c>
    </row>
    <row r="2289" spans="1:5" x14ac:dyDescent="0.3">
      <c r="A2289" t="s">
        <v>2307</v>
      </c>
      <c r="B2289" t="s">
        <v>37</v>
      </c>
      <c r="C2289" s="3" t="s">
        <v>11</v>
      </c>
      <c r="D2289" s="45">
        <v>45992</v>
      </c>
      <c r="E2289" s="46">
        <v>0</v>
      </c>
    </row>
    <row r="2290" spans="1:5" x14ac:dyDescent="0.3">
      <c r="A2290" t="s">
        <v>2308</v>
      </c>
      <c r="B2290" t="s">
        <v>50</v>
      </c>
      <c r="C2290" s="3" t="s">
        <v>7</v>
      </c>
      <c r="D2290" s="45">
        <v>45999</v>
      </c>
      <c r="E2290" s="46">
        <v>0</v>
      </c>
    </row>
    <row r="2291" spans="1:5" x14ac:dyDescent="0.3">
      <c r="A2291" t="s">
        <v>2309</v>
      </c>
      <c r="B2291" t="s">
        <v>33</v>
      </c>
      <c r="C2291" s="3" t="s">
        <v>11</v>
      </c>
      <c r="D2291" s="45">
        <v>45999</v>
      </c>
      <c r="E2291" s="46">
        <v>0</v>
      </c>
    </row>
    <row r="2292" spans="1:5" x14ac:dyDescent="0.3">
      <c r="A2292" t="s">
        <v>2310</v>
      </c>
      <c r="B2292" t="s">
        <v>29</v>
      </c>
      <c r="C2292" s="3" t="s">
        <v>7</v>
      </c>
      <c r="D2292" s="45">
        <v>46003</v>
      </c>
      <c r="E2292" s="46">
        <v>0</v>
      </c>
    </row>
    <row r="2293" spans="1:5" x14ac:dyDescent="0.3">
      <c r="A2293" t="s">
        <v>2311</v>
      </c>
      <c r="B2293" t="s">
        <v>22</v>
      </c>
      <c r="C2293" s="3" t="s">
        <v>7</v>
      </c>
      <c r="D2293" s="45">
        <v>45999</v>
      </c>
      <c r="E2293" s="46">
        <v>0</v>
      </c>
    </row>
    <row r="2294" spans="1:5" x14ac:dyDescent="0.3">
      <c r="A2294" t="s">
        <v>2312</v>
      </c>
      <c r="B2294" t="s">
        <v>33</v>
      </c>
      <c r="C2294" s="3" t="s">
        <v>11</v>
      </c>
      <c r="D2294" s="45">
        <v>46013</v>
      </c>
      <c r="E2294" s="46">
        <v>0</v>
      </c>
    </row>
    <row r="2295" spans="1:5" x14ac:dyDescent="0.3">
      <c r="A2295" t="s">
        <v>2313</v>
      </c>
      <c r="B2295" t="s">
        <v>22</v>
      </c>
      <c r="C2295" s="3" t="s">
        <v>11</v>
      </c>
      <c r="D2295" s="45">
        <v>46006</v>
      </c>
      <c r="E2295" s="46">
        <v>0</v>
      </c>
    </row>
    <row r="2296" spans="1:5" x14ac:dyDescent="0.3">
      <c r="A2296" t="s">
        <v>2314</v>
      </c>
      <c r="B2296" t="s">
        <v>24</v>
      </c>
      <c r="C2296" s="3" t="s">
        <v>7</v>
      </c>
      <c r="D2296" s="45">
        <v>45999</v>
      </c>
      <c r="E2296" s="46">
        <v>0</v>
      </c>
    </row>
    <row r="2297" spans="1:5" x14ac:dyDescent="0.3">
      <c r="A2297" t="s">
        <v>2315</v>
      </c>
      <c r="B2297" t="s">
        <v>20</v>
      </c>
      <c r="C2297" s="3" t="s">
        <v>11</v>
      </c>
      <c r="D2297" s="45">
        <v>46006</v>
      </c>
      <c r="E2297" s="46">
        <v>0</v>
      </c>
    </row>
    <row r="2298" spans="1:5" x14ac:dyDescent="0.3">
      <c r="A2298" t="s">
        <v>2316</v>
      </c>
      <c r="B2298" t="s">
        <v>9</v>
      </c>
      <c r="C2298" s="3" t="s">
        <v>11</v>
      </c>
      <c r="D2298" s="45">
        <v>46020</v>
      </c>
      <c r="E2298" s="46">
        <v>0</v>
      </c>
    </row>
    <row r="2299" spans="1:5" x14ac:dyDescent="0.3">
      <c r="A2299" t="s">
        <v>2317</v>
      </c>
      <c r="B2299" t="s">
        <v>50</v>
      </c>
      <c r="C2299" s="3" t="s">
        <v>11</v>
      </c>
      <c r="D2299" s="45">
        <v>45999</v>
      </c>
      <c r="E2299" s="46">
        <v>0</v>
      </c>
    </row>
    <row r="2300" spans="1:5" x14ac:dyDescent="0.3">
      <c r="A2300" t="s">
        <v>2318</v>
      </c>
      <c r="B2300" t="s">
        <v>37</v>
      </c>
      <c r="C2300" s="3" t="s">
        <v>7</v>
      </c>
      <c r="D2300" s="45">
        <v>46013</v>
      </c>
      <c r="E2300" s="46">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8D10E-9060-4FD8-888E-1053315B7047}">
  <sheetPr>
    <tabColor theme="7" tint="0.59999389629810485"/>
  </sheetPr>
  <dimension ref="A1:J4019"/>
  <sheetViews>
    <sheetView workbookViewId="0">
      <selection activeCell="N4009" sqref="N4009"/>
    </sheetView>
  </sheetViews>
  <sheetFormatPr defaultRowHeight="14.4" x14ac:dyDescent="0.3"/>
  <cols>
    <col min="1" max="1" width="9.33203125" bestFit="1" customWidth="1"/>
    <col min="2" max="2" width="9.109375" bestFit="1" customWidth="1"/>
    <col min="3" max="3" width="11.88671875" bestFit="1" customWidth="1"/>
    <col min="4" max="4" width="18.33203125" bestFit="1" customWidth="1"/>
    <col min="5" max="5" width="11.33203125" bestFit="1" customWidth="1"/>
    <col min="6" max="6" width="14.88671875" bestFit="1" customWidth="1"/>
    <col min="7" max="7" width="15.33203125" bestFit="1" customWidth="1"/>
    <col min="8" max="8" width="14.44140625" bestFit="1" customWidth="1"/>
    <col min="9" max="9" width="8.6640625" bestFit="1" customWidth="1"/>
    <col min="10" max="10" width="13.6640625" style="1" bestFit="1" customWidth="1"/>
  </cols>
  <sheetData>
    <row r="1" spans="1:10" x14ac:dyDescent="0.3">
      <c r="A1" s="3" t="s">
        <v>2319</v>
      </c>
      <c r="B1" s="3" t="s">
        <v>2320</v>
      </c>
      <c r="C1" s="3" t="s">
        <v>2321</v>
      </c>
      <c r="D1" s="3" t="s">
        <v>2322</v>
      </c>
      <c r="E1" s="3" t="s">
        <v>2323</v>
      </c>
      <c r="F1" s="3" t="s">
        <v>2324</v>
      </c>
      <c r="G1" s="3" t="s">
        <v>2325</v>
      </c>
      <c r="H1" s="3" t="s">
        <v>2326</v>
      </c>
      <c r="I1" s="3" t="s">
        <v>2327</v>
      </c>
      <c r="J1" s="3" t="s">
        <v>2328</v>
      </c>
    </row>
    <row r="2" spans="1:10" x14ac:dyDescent="0.3">
      <c r="A2" s="45">
        <v>43831</v>
      </c>
      <c r="B2" s="3">
        <v>2020</v>
      </c>
      <c r="C2" s="3" t="s">
        <v>2329</v>
      </c>
      <c r="D2" s="3">
        <v>1</v>
      </c>
      <c r="E2" s="3" t="s">
        <v>2330</v>
      </c>
      <c r="F2" s="45">
        <v>43831</v>
      </c>
      <c r="G2" s="45">
        <v>43831</v>
      </c>
      <c r="H2" s="45">
        <v>43861</v>
      </c>
      <c r="I2" s="3">
        <v>1</v>
      </c>
      <c r="J2" s="47" t="s">
        <v>2331</v>
      </c>
    </row>
    <row r="3" spans="1:10" x14ac:dyDescent="0.3">
      <c r="A3" s="45">
        <v>43832</v>
      </c>
      <c r="B3" s="3">
        <v>2020</v>
      </c>
      <c r="C3" s="3" t="s">
        <v>2329</v>
      </c>
      <c r="D3" s="3">
        <v>1</v>
      </c>
      <c r="E3" s="3" t="s">
        <v>2330</v>
      </c>
      <c r="F3" s="45">
        <v>43831</v>
      </c>
      <c r="G3" s="45">
        <v>43831</v>
      </c>
      <c r="H3" s="45">
        <v>43861</v>
      </c>
      <c r="I3" s="3">
        <v>2</v>
      </c>
      <c r="J3" s="47" t="s">
        <v>2332</v>
      </c>
    </row>
    <row r="4" spans="1:10" x14ac:dyDescent="0.3">
      <c r="A4" s="45">
        <v>43833</v>
      </c>
      <c r="B4" s="3">
        <v>2020</v>
      </c>
      <c r="C4" s="3" t="s">
        <v>2329</v>
      </c>
      <c r="D4" s="3">
        <v>1</v>
      </c>
      <c r="E4" s="3" t="s">
        <v>2330</v>
      </c>
      <c r="F4" s="45">
        <v>43831</v>
      </c>
      <c r="G4" s="45">
        <v>43831</v>
      </c>
      <c r="H4" s="45">
        <v>43861</v>
      </c>
      <c r="I4" s="3">
        <v>3</v>
      </c>
      <c r="J4" s="47" t="s">
        <v>2333</v>
      </c>
    </row>
    <row r="5" spans="1:10" x14ac:dyDescent="0.3">
      <c r="A5" s="45">
        <v>43834</v>
      </c>
      <c r="B5" s="3">
        <v>2020</v>
      </c>
      <c r="C5" s="3" t="s">
        <v>2329</v>
      </c>
      <c r="D5" s="3">
        <v>1</v>
      </c>
      <c r="E5" s="3" t="s">
        <v>2330</v>
      </c>
      <c r="F5" s="45">
        <v>43831</v>
      </c>
      <c r="G5" s="45">
        <v>43831</v>
      </c>
      <c r="H5" s="45">
        <v>43861</v>
      </c>
      <c r="I5" s="3">
        <v>4</v>
      </c>
      <c r="J5" s="47" t="s">
        <v>2334</v>
      </c>
    </row>
    <row r="6" spans="1:10" x14ac:dyDescent="0.3">
      <c r="A6" s="45">
        <v>43835</v>
      </c>
      <c r="B6" s="3">
        <v>2020</v>
      </c>
      <c r="C6" s="3" t="s">
        <v>2329</v>
      </c>
      <c r="D6" s="3">
        <v>1</v>
      </c>
      <c r="E6" s="3" t="s">
        <v>2330</v>
      </c>
      <c r="F6" s="45">
        <v>43831</v>
      </c>
      <c r="G6" s="45">
        <v>43831</v>
      </c>
      <c r="H6" s="45">
        <v>43861</v>
      </c>
      <c r="I6" s="3">
        <v>5</v>
      </c>
      <c r="J6" s="47" t="s">
        <v>2335</v>
      </c>
    </row>
    <row r="7" spans="1:10" x14ac:dyDescent="0.3">
      <c r="A7" s="45">
        <v>43836</v>
      </c>
      <c r="B7" s="3">
        <v>2020</v>
      </c>
      <c r="C7" s="3" t="s">
        <v>2329</v>
      </c>
      <c r="D7" s="3">
        <v>1</v>
      </c>
      <c r="E7" s="3" t="s">
        <v>2330</v>
      </c>
      <c r="F7" s="45">
        <v>43831</v>
      </c>
      <c r="G7" s="45">
        <v>43831</v>
      </c>
      <c r="H7" s="45">
        <v>43861</v>
      </c>
      <c r="I7" s="3">
        <v>6</v>
      </c>
      <c r="J7" s="47" t="s">
        <v>2336</v>
      </c>
    </row>
    <row r="8" spans="1:10" x14ac:dyDescent="0.3">
      <c r="A8" s="45">
        <v>43837</v>
      </c>
      <c r="B8" s="3">
        <v>2020</v>
      </c>
      <c r="C8" s="3" t="s">
        <v>2329</v>
      </c>
      <c r="D8" s="3">
        <v>1</v>
      </c>
      <c r="E8" s="3" t="s">
        <v>2330</v>
      </c>
      <c r="F8" s="45">
        <v>43831</v>
      </c>
      <c r="G8" s="45">
        <v>43831</v>
      </c>
      <c r="H8" s="45">
        <v>43861</v>
      </c>
      <c r="I8" s="3">
        <v>7</v>
      </c>
      <c r="J8" s="47" t="s">
        <v>2337</v>
      </c>
    </row>
    <row r="9" spans="1:10" x14ac:dyDescent="0.3">
      <c r="A9" s="45">
        <v>43838</v>
      </c>
      <c r="B9" s="3">
        <v>2020</v>
      </c>
      <c r="C9" s="3" t="s">
        <v>2329</v>
      </c>
      <c r="D9" s="3">
        <v>1</v>
      </c>
      <c r="E9" s="3" t="s">
        <v>2330</v>
      </c>
      <c r="F9" s="45">
        <v>43831</v>
      </c>
      <c r="G9" s="45">
        <v>43831</v>
      </c>
      <c r="H9" s="45">
        <v>43861</v>
      </c>
      <c r="I9" s="3">
        <v>8</v>
      </c>
      <c r="J9" s="47" t="s">
        <v>2331</v>
      </c>
    </row>
    <row r="10" spans="1:10" x14ac:dyDescent="0.3">
      <c r="A10" s="45">
        <v>43839</v>
      </c>
      <c r="B10" s="3">
        <v>2020</v>
      </c>
      <c r="C10" s="3" t="s">
        <v>2329</v>
      </c>
      <c r="D10" s="3">
        <v>1</v>
      </c>
      <c r="E10" s="3" t="s">
        <v>2330</v>
      </c>
      <c r="F10" s="45">
        <v>43831</v>
      </c>
      <c r="G10" s="45">
        <v>43831</v>
      </c>
      <c r="H10" s="45">
        <v>43861</v>
      </c>
      <c r="I10" s="3">
        <v>9</v>
      </c>
      <c r="J10" s="47" t="s">
        <v>2332</v>
      </c>
    </row>
    <row r="11" spans="1:10" x14ac:dyDescent="0.3">
      <c r="A11" s="45">
        <v>43840</v>
      </c>
      <c r="B11" s="3">
        <v>2020</v>
      </c>
      <c r="C11" s="3" t="s">
        <v>2329</v>
      </c>
      <c r="D11" s="3">
        <v>1</v>
      </c>
      <c r="E11" s="3" t="s">
        <v>2330</v>
      </c>
      <c r="F11" s="45">
        <v>43831</v>
      </c>
      <c r="G11" s="45">
        <v>43831</v>
      </c>
      <c r="H11" s="45">
        <v>43861</v>
      </c>
      <c r="I11" s="3">
        <v>10</v>
      </c>
      <c r="J11" s="47" t="s">
        <v>2333</v>
      </c>
    </row>
    <row r="12" spans="1:10" x14ac:dyDescent="0.3">
      <c r="A12" s="45">
        <v>43841</v>
      </c>
      <c r="B12" s="3">
        <v>2020</v>
      </c>
      <c r="C12" s="3" t="s">
        <v>2329</v>
      </c>
      <c r="D12" s="3">
        <v>1</v>
      </c>
      <c r="E12" s="3" t="s">
        <v>2330</v>
      </c>
      <c r="F12" s="45">
        <v>43831</v>
      </c>
      <c r="G12" s="45">
        <v>43831</v>
      </c>
      <c r="H12" s="45">
        <v>43861</v>
      </c>
      <c r="I12" s="3">
        <v>11</v>
      </c>
      <c r="J12" s="47" t="s">
        <v>2334</v>
      </c>
    </row>
    <row r="13" spans="1:10" x14ac:dyDescent="0.3">
      <c r="A13" s="45">
        <v>43842</v>
      </c>
      <c r="B13" s="3">
        <v>2020</v>
      </c>
      <c r="C13" s="3" t="s">
        <v>2329</v>
      </c>
      <c r="D13" s="3">
        <v>1</v>
      </c>
      <c r="E13" s="3" t="s">
        <v>2330</v>
      </c>
      <c r="F13" s="45">
        <v>43831</v>
      </c>
      <c r="G13" s="45">
        <v>43831</v>
      </c>
      <c r="H13" s="45">
        <v>43861</v>
      </c>
      <c r="I13" s="3">
        <v>12</v>
      </c>
      <c r="J13" s="47" t="s">
        <v>2335</v>
      </c>
    </row>
    <row r="14" spans="1:10" x14ac:dyDescent="0.3">
      <c r="A14" s="45">
        <v>43843</v>
      </c>
      <c r="B14" s="3">
        <v>2020</v>
      </c>
      <c r="C14" s="3" t="s">
        <v>2329</v>
      </c>
      <c r="D14" s="3">
        <v>1</v>
      </c>
      <c r="E14" s="3" t="s">
        <v>2330</v>
      </c>
      <c r="F14" s="45">
        <v>43831</v>
      </c>
      <c r="G14" s="45">
        <v>43831</v>
      </c>
      <c r="H14" s="45">
        <v>43861</v>
      </c>
      <c r="I14" s="3">
        <v>13</v>
      </c>
      <c r="J14" s="47" t="s">
        <v>2336</v>
      </c>
    </row>
    <row r="15" spans="1:10" x14ac:dyDescent="0.3">
      <c r="A15" s="45">
        <v>43844</v>
      </c>
      <c r="B15" s="3">
        <v>2020</v>
      </c>
      <c r="C15" s="3" t="s">
        <v>2329</v>
      </c>
      <c r="D15" s="3">
        <v>1</v>
      </c>
      <c r="E15" s="3" t="s">
        <v>2330</v>
      </c>
      <c r="F15" s="45">
        <v>43831</v>
      </c>
      <c r="G15" s="45">
        <v>43831</v>
      </c>
      <c r="H15" s="45">
        <v>43861</v>
      </c>
      <c r="I15" s="3">
        <v>14</v>
      </c>
      <c r="J15" s="47" t="s">
        <v>2337</v>
      </c>
    </row>
    <row r="16" spans="1:10" x14ac:dyDescent="0.3">
      <c r="A16" s="45">
        <v>43845</v>
      </c>
      <c r="B16" s="3">
        <v>2020</v>
      </c>
      <c r="C16" s="3" t="s">
        <v>2329</v>
      </c>
      <c r="D16" s="3">
        <v>1</v>
      </c>
      <c r="E16" s="3" t="s">
        <v>2330</v>
      </c>
      <c r="F16" s="45">
        <v>43831</v>
      </c>
      <c r="G16" s="45">
        <v>43831</v>
      </c>
      <c r="H16" s="45">
        <v>43861</v>
      </c>
      <c r="I16" s="3">
        <v>15</v>
      </c>
      <c r="J16" s="47" t="s">
        <v>2331</v>
      </c>
    </row>
    <row r="17" spans="1:10" x14ac:dyDescent="0.3">
      <c r="A17" s="45">
        <v>43846</v>
      </c>
      <c r="B17" s="3">
        <v>2020</v>
      </c>
      <c r="C17" s="3" t="s">
        <v>2329</v>
      </c>
      <c r="D17" s="3">
        <v>1</v>
      </c>
      <c r="E17" s="3" t="s">
        <v>2330</v>
      </c>
      <c r="F17" s="45">
        <v>43831</v>
      </c>
      <c r="G17" s="45">
        <v>43831</v>
      </c>
      <c r="H17" s="45">
        <v>43861</v>
      </c>
      <c r="I17" s="3">
        <v>16</v>
      </c>
      <c r="J17" s="47" t="s">
        <v>2332</v>
      </c>
    </row>
    <row r="18" spans="1:10" x14ac:dyDescent="0.3">
      <c r="A18" s="45">
        <v>43847</v>
      </c>
      <c r="B18" s="3">
        <v>2020</v>
      </c>
      <c r="C18" s="3" t="s">
        <v>2329</v>
      </c>
      <c r="D18" s="3">
        <v>1</v>
      </c>
      <c r="E18" s="3" t="s">
        <v>2330</v>
      </c>
      <c r="F18" s="45">
        <v>43831</v>
      </c>
      <c r="G18" s="45">
        <v>43831</v>
      </c>
      <c r="H18" s="45">
        <v>43861</v>
      </c>
      <c r="I18" s="3">
        <v>17</v>
      </c>
      <c r="J18" s="47" t="s">
        <v>2333</v>
      </c>
    </row>
    <row r="19" spans="1:10" x14ac:dyDescent="0.3">
      <c r="A19" s="45">
        <v>43848</v>
      </c>
      <c r="B19" s="3">
        <v>2020</v>
      </c>
      <c r="C19" s="3" t="s">
        <v>2329</v>
      </c>
      <c r="D19" s="3">
        <v>1</v>
      </c>
      <c r="E19" s="3" t="s">
        <v>2330</v>
      </c>
      <c r="F19" s="45">
        <v>43831</v>
      </c>
      <c r="G19" s="45">
        <v>43831</v>
      </c>
      <c r="H19" s="45">
        <v>43861</v>
      </c>
      <c r="I19" s="3">
        <v>18</v>
      </c>
      <c r="J19" s="47" t="s">
        <v>2334</v>
      </c>
    </row>
    <row r="20" spans="1:10" x14ac:dyDescent="0.3">
      <c r="A20" s="45">
        <v>43849</v>
      </c>
      <c r="B20" s="3">
        <v>2020</v>
      </c>
      <c r="C20" s="3" t="s">
        <v>2329</v>
      </c>
      <c r="D20" s="3">
        <v>1</v>
      </c>
      <c r="E20" s="3" t="s">
        <v>2330</v>
      </c>
      <c r="F20" s="45">
        <v>43831</v>
      </c>
      <c r="G20" s="45">
        <v>43831</v>
      </c>
      <c r="H20" s="45">
        <v>43861</v>
      </c>
      <c r="I20" s="3">
        <v>19</v>
      </c>
      <c r="J20" s="47" t="s">
        <v>2335</v>
      </c>
    </row>
    <row r="21" spans="1:10" x14ac:dyDescent="0.3">
      <c r="A21" s="45">
        <v>43850</v>
      </c>
      <c r="B21" s="3">
        <v>2020</v>
      </c>
      <c r="C21" s="3" t="s">
        <v>2329</v>
      </c>
      <c r="D21" s="3">
        <v>1</v>
      </c>
      <c r="E21" s="3" t="s">
        <v>2330</v>
      </c>
      <c r="F21" s="45">
        <v>43831</v>
      </c>
      <c r="G21" s="45">
        <v>43831</v>
      </c>
      <c r="H21" s="45">
        <v>43861</v>
      </c>
      <c r="I21" s="3">
        <v>20</v>
      </c>
      <c r="J21" s="47" t="s">
        <v>2336</v>
      </c>
    </row>
    <row r="22" spans="1:10" x14ac:dyDescent="0.3">
      <c r="A22" s="45">
        <v>43851</v>
      </c>
      <c r="B22" s="3">
        <v>2020</v>
      </c>
      <c r="C22" s="3" t="s">
        <v>2329</v>
      </c>
      <c r="D22" s="3">
        <v>1</v>
      </c>
      <c r="E22" s="3" t="s">
        <v>2330</v>
      </c>
      <c r="F22" s="45">
        <v>43831</v>
      </c>
      <c r="G22" s="45">
        <v>43831</v>
      </c>
      <c r="H22" s="45">
        <v>43861</v>
      </c>
      <c r="I22" s="3">
        <v>21</v>
      </c>
      <c r="J22" s="47" t="s">
        <v>2337</v>
      </c>
    </row>
    <row r="23" spans="1:10" x14ac:dyDescent="0.3">
      <c r="A23" s="45">
        <v>43852</v>
      </c>
      <c r="B23" s="3">
        <v>2020</v>
      </c>
      <c r="C23" s="3" t="s">
        <v>2329</v>
      </c>
      <c r="D23" s="3">
        <v>1</v>
      </c>
      <c r="E23" s="3" t="s">
        <v>2330</v>
      </c>
      <c r="F23" s="45">
        <v>43831</v>
      </c>
      <c r="G23" s="45">
        <v>43831</v>
      </c>
      <c r="H23" s="45">
        <v>43861</v>
      </c>
      <c r="I23" s="3">
        <v>22</v>
      </c>
      <c r="J23" s="47" t="s">
        <v>2331</v>
      </c>
    </row>
    <row r="24" spans="1:10" x14ac:dyDescent="0.3">
      <c r="A24" s="45">
        <v>43853</v>
      </c>
      <c r="B24" s="3">
        <v>2020</v>
      </c>
      <c r="C24" s="3" t="s">
        <v>2329</v>
      </c>
      <c r="D24" s="3">
        <v>1</v>
      </c>
      <c r="E24" s="3" t="s">
        <v>2330</v>
      </c>
      <c r="F24" s="45">
        <v>43831</v>
      </c>
      <c r="G24" s="45">
        <v>43831</v>
      </c>
      <c r="H24" s="45">
        <v>43861</v>
      </c>
      <c r="I24" s="3">
        <v>23</v>
      </c>
      <c r="J24" s="47" t="s">
        <v>2332</v>
      </c>
    </row>
    <row r="25" spans="1:10" x14ac:dyDescent="0.3">
      <c r="A25" s="45">
        <v>43854</v>
      </c>
      <c r="B25" s="3">
        <v>2020</v>
      </c>
      <c r="C25" s="3" t="s">
        <v>2329</v>
      </c>
      <c r="D25" s="3">
        <v>1</v>
      </c>
      <c r="E25" s="3" t="s">
        <v>2330</v>
      </c>
      <c r="F25" s="45">
        <v>43831</v>
      </c>
      <c r="G25" s="45">
        <v>43831</v>
      </c>
      <c r="H25" s="45">
        <v>43861</v>
      </c>
      <c r="I25" s="3">
        <v>24</v>
      </c>
      <c r="J25" s="47" t="s">
        <v>2333</v>
      </c>
    </row>
    <row r="26" spans="1:10" x14ac:dyDescent="0.3">
      <c r="A26" s="45">
        <v>43855</v>
      </c>
      <c r="B26" s="3">
        <v>2020</v>
      </c>
      <c r="C26" s="3" t="s">
        <v>2329</v>
      </c>
      <c r="D26" s="3">
        <v>1</v>
      </c>
      <c r="E26" s="3" t="s">
        <v>2330</v>
      </c>
      <c r="F26" s="45">
        <v>43831</v>
      </c>
      <c r="G26" s="45">
        <v>43831</v>
      </c>
      <c r="H26" s="45">
        <v>43861</v>
      </c>
      <c r="I26" s="3">
        <v>25</v>
      </c>
      <c r="J26" s="47" t="s">
        <v>2334</v>
      </c>
    </row>
    <row r="27" spans="1:10" x14ac:dyDescent="0.3">
      <c r="A27" s="45">
        <v>43856</v>
      </c>
      <c r="B27" s="3">
        <v>2020</v>
      </c>
      <c r="C27" s="3" t="s">
        <v>2329</v>
      </c>
      <c r="D27" s="3">
        <v>1</v>
      </c>
      <c r="E27" s="3" t="s">
        <v>2330</v>
      </c>
      <c r="F27" s="45">
        <v>43831</v>
      </c>
      <c r="G27" s="45">
        <v>43831</v>
      </c>
      <c r="H27" s="45">
        <v>43861</v>
      </c>
      <c r="I27" s="3">
        <v>26</v>
      </c>
      <c r="J27" s="47" t="s">
        <v>2335</v>
      </c>
    </row>
    <row r="28" spans="1:10" x14ac:dyDescent="0.3">
      <c r="A28" s="45">
        <v>43857</v>
      </c>
      <c r="B28" s="3">
        <v>2020</v>
      </c>
      <c r="C28" s="3" t="s">
        <v>2329</v>
      </c>
      <c r="D28" s="3">
        <v>1</v>
      </c>
      <c r="E28" s="3" t="s">
        <v>2330</v>
      </c>
      <c r="F28" s="45">
        <v>43831</v>
      </c>
      <c r="G28" s="45">
        <v>43831</v>
      </c>
      <c r="H28" s="45">
        <v>43861</v>
      </c>
      <c r="I28" s="3">
        <v>27</v>
      </c>
      <c r="J28" s="47" t="s">
        <v>2336</v>
      </c>
    </row>
    <row r="29" spans="1:10" x14ac:dyDescent="0.3">
      <c r="A29" s="45">
        <v>43858</v>
      </c>
      <c r="B29" s="3">
        <v>2020</v>
      </c>
      <c r="C29" s="3" t="s">
        <v>2329</v>
      </c>
      <c r="D29" s="3">
        <v>1</v>
      </c>
      <c r="E29" s="3" t="s">
        <v>2330</v>
      </c>
      <c r="F29" s="45">
        <v>43831</v>
      </c>
      <c r="G29" s="45">
        <v>43831</v>
      </c>
      <c r="H29" s="45">
        <v>43861</v>
      </c>
      <c r="I29" s="3">
        <v>28</v>
      </c>
      <c r="J29" s="47" t="s">
        <v>2337</v>
      </c>
    </row>
    <row r="30" spans="1:10" x14ac:dyDescent="0.3">
      <c r="A30" s="45">
        <v>43859</v>
      </c>
      <c r="B30" s="3">
        <v>2020</v>
      </c>
      <c r="C30" s="3" t="s">
        <v>2329</v>
      </c>
      <c r="D30" s="3">
        <v>1</v>
      </c>
      <c r="E30" s="3" t="s">
        <v>2330</v>
      </c>
      <c r="F30" s="45">
        <v>43831</v>
      </c>
      <c r="G30" s="45">
        <v>43831</v>
      </c>
      <c r="H30" s="45">
        <v>43861</v>
      </c>
      <c r="I30" s="3">
        <v>29</v>
      </c>
      <c r="J30" s="47" t="s">
        <v>2331</v>
      </c>
    </row>
    <row r="31" spans="1:10" x14ac:dyDescent="0.3">
      <c r="A31" s="45">
        <v>43860</v>
      </c>
      <c r="B31" s="3">
        <v>2020</v>
      </c>
      <c r="C31" s="3" t="s">
        <v>2329</v>
      </c>
      <c r="D31" s="3">
        <v>1</v>
      </c>
      <c r="E31" s="3" t="s">
        <v>2330</v>
      </c>
      <c r="F31" s="45">
        <v>43831</v>
      </c>
      <c r="G31" s="45">
        <v>43831</v>
      </c>
      <c r="H31" s="45">
        <v>43861</v>
      </c>
      <c r="I31" s="3">
        <v>30</v>
      </c>
      <c r="J31" s="47" t="s">
        <v>2332</v>
      </c>
    </row>
    <row r="32" spans="1:10" x14ac:dyDescent="0.3">
      <c r="A32" s="45">
        <v>43861</v>
      </c>
      <c r="B32" s="3">
        <v>2020</v>
      </c>
      <c r="C32" s="3" t="s">
        <v>2329</v>
      </c>
      <c r="D32" s="3">
        <v>1</v>
      </c>
      <c r="E32" s="3" t="s">
        <v>2330</v>
      </c>
      <c r="F32" s="45">
        <v>43831</v>
      </c>
      <c r="G32" s="45">
        <v>43831</v>
      </c>
      <c r="H32" s="45">
        <v>43861</v>
      </c>
      <c r="I32" s="3">
        <v>31</v>
      </c>
      <c r="J32" s="47" t="s">
        <v>2333</v>
      </c>
    </row>
    <row r="33" spans="1:10" x14ac:dyDescent="0.3">
      <c r="A33" s="45">
        <v>43862</v>
      </c>
      <c r="B33" s="3">
        <v>2020</v>
      </c>
      <c r="C33" s="3" t="s">
        <v>2329</v>
      </c>
      <c r="D33" s="3">
        <v>2</v>
      </c>
      <c r="E33" s="3" t="s">
        <v>2338</v>
      </c>
      <c r="F33" s="45">
        <v>43862</v>
      </c>
      <c r="G33" s="45">
        <v>43862</v>
      </c>
      <c r="H33" s="45">
        <v>43890</v>
      </c>
      <c r="I33" s="3">
        <v>1</v>
      </c>
      <c r="J33" s="47" t="s">
        <v>2334</v>
      </c>
    </row>
    <row r="34" spans="1:10" x14ac:dyDescent="0.3">
      <c r="A34" s="45">
        <v>43863</v>
      </c>
      <c r="B34" s="3">
        <v>2020</v>
      </c>
      <c r="C34" s="3" t="s">
        <v>2329</v>
      </c>
      <c r="D34" s="3">
        <v>2</v>
      </c>
      <c r="E34" s="3" t="s">
        <v>2338</v>
      </c>
      <c r="F34" s="45">
        <v>43862</v>
      </c>
      <c r="G34" s="45">
        <v>43862</v>
      </c>
      <c r="H34" s="45">
        <v>43890</v>
      </c>
      <c r="I34" s="3">
        <v>2</v>
      </c>
      <c r="J34" s="47" t="s">
        <v>2335</v>
      </c>
    </row>
    <row r="35" spans="1:10" x14ac:dyDescent="0.3">
      <c r="A35" s="45">
        <v>43864</v>
      </c>
      <c r="B35" s="3">
        <v>2020</v>
      </c>
      <c r="C35" s="3" t="s">
        <v>2329</v>
      </c>
      <c r="D35" s="3">
        <v>2</v>
      </c>
      <c r="E35" s="3" t="s">
        <v>2338</v>
      </c>
      <c r="F35" s="45">
        <v>43862</v>
      </c>
      <c r="G35" s="45">
        <v>43862</v>
      </c>
      <c r="H35" s="45">
        <v>43890</v>
      </c>
      <c r="I35" s="3">
        <v>3</v>
      </c>
      <c r="J35" s="47" t="s">
        <v>2336</v>
      </c>
    </row>
    <row r="36" spans="1:10" x14ac:dyDescent="0.3">
      <c r="A36" s="45">
        <v>43865</v>
      </c>
      <c r="B36" s="3">
        <v>2020</v>
      </c>
      <c r="C36" s="3" t="s">
        <v>2329</v>
      </c>
      <c r="D36" s="3">
        <v>2</v>
      </c>
      <c r="E36" s="3" t="s">
        <v>2338</v>
      </c>
      <c r="F36" s="45">
        <v>43862</v>
      </c>
      <c r="G36" s="45">
        <v>43862</v>
      </c>
      <c r="H36" s="45">
        <v>43890</v>
      </c>
      <c r="I36" s="3">
        <v>4</v>
      </c>
      <c r="J36" s="47" t="s">
        <v>2337</v>
      </c>
    </row>
    <row r="37" spans="1:10" x14ac:dyDescent="0.3">
      <c r="A37" s="45">
        <v>43866</v>
      </c>
      <c r="B37" s="3">
        <v>2020</v>
      </c>
      <c r="C37" s="3" t="s">
        <v>2329</v>
      </c>
      <c r="D37" s="3">
        <v>2</v>
      </c>
      <c r="E37" s="3" t="s">
        <v>2338</v>
      </c>
      <c r="F37" s="45">
        <v>43862</v>
      </c>
      <c r="G37" s="45">
        <v>43862</v>
      </c>
      <c r="H37" s="45">
        <v>43890</v>
      </c>
      <c r="I37" s="3">
        <v>5</v>
      </c>
      <c r="J37" s="47" t="s">
        <v>2331</v>
      </c>
    </row>
    <row r="38" spans="1:10" x14ac:dyDescent="0.3">
      <c r="A38" s="45">
        <v>43867</v>
      </c>
      <c r="B38" s="3">
        <v>2020</v>
      </c>
      <c r="C38" s="3" t="s">
        <v>2329</v>
      </c>
      <c r="D38" s="3">
        <v>2</v>
      </c>
      <c r="E38" s="3" t="s">
        <v>2338</v>
      </c>
      <c r="F38" s="45">
        <v>43862</v>
      </c>
      <c r="G38" s="45">
        <v>43862</v>
      </c>
      <c r="H38" s="45">
        <v>43890</v>
      </c>
      <c r="I38" s="3">
        <v>6</v>
      </c>
      <c r="J38" s="47" t="s">
        <v>2332</v>
      </c>
    </row>
    <row r="39" spans="1:10" x14ac:dyDescent="0.3">
      <c r="A39" s="45">
        <v>43868</v>
      </c>
      <c r="B39" s="3">
        <v>2020</v>
      </c>
      <c r="C39" s="3" t="s">
        <v>2329</v>
      </c>
      <c r="D39" s="3">
        <v>2</v>
      </c>
      <c r="E39" s="3" t="s">
        <v>2338</v>
      </c>
      <c r="F39" s="45">
        <v>43862</v>
      </c>
      <c r="G39" s="45">
        <v>43862</v>
      </c>
      <c r="H39" s="45">
        <v>43890</v>
      </c>
      <c r="I39" s="3">
        <v>7</v>
      </c>
      <c r="J39" s="47" t="s">
        <v>2333</v>
      </c>
    </row>
    <row r="40" spans="1:10" x14ac:dyDescent="0.3">
      <c r="A40" s="45">
        <v>43869</v>
      </c>
      <c r="B40" s="3">
        <v>2020</v>
      </c>
      <c r="C40" s="3" t="s">
        <v>2329</v>
      </c>
      <c r="D40" s="3">
        <v>2</v>
      </c>
      <c r="E40" s="3" t="s">
        <v>2338</v>
      </c>
      <c r="F40" s="45">
        <v>43862</v>
      </c>
      <c r="G40" s="45">
        <v>43862</v>
      </c>
      <c r="H40" s="45">
        <v>43890</v>
      </c>
      <c r="I40" s="3">
        <v>8</v>
      </c>
      <c r="J40" s="47" t="s">
        <v>2334</v>
      </c>
    </row>
    <row r="41" spans="1:10" x14ac:dyDescent="0.3">
      <c r="A41" s="45">
        <v>43870</v>
      </c>
      <c r="B41" s="3">
        <v>2020</v>
      </c>
      <c r="C41" s="3" t="s">
        <v>2329</v>
      </c>
      <c r="D41" s="3">
        <v>2</v>
      </c>
      <c r="E41" s="3" t="s">
        <v>2338</v>
      </c>
      <c r="F41" s="45">
        <v>43862</v>
      </c>
      <c r="G41" s="45">
        <v>43862</v>
      </c>
      <c r="H41" s="45">
        <v>43890</v>
      </c>
      <c r="I41" s="3">
        <v>9</v>
      </c>
      <c r="J41" s="47" t="s">
        <v>2335</v>
      </c>
    </row>
    <row r="42" spans="1:10" x14ac:dyDescent="0.3">
      <c r="A42" s="45">
        <v>43871</v>
      </c>
      <c r="B42" s="3">
        <v>2020</v>
      </c>
      <c r="C42" s="3" t="s">
        <v>2329</v>
      </c>
      <c r="D42" s="3">
        <v>2</v>
      </c>
      <c r="E42" s="3" t="s">
        <v>2338</v>
      </c>
      <c r="F42" s="45">
        <v>43862</v>
      </c>
      <c r="G42" s="45">
        <v>43862</v>
      </c>
      <c r="H42" s="45">
        <v>43890</v>
      </c>
      <c r="I42" s="3">
        <v>10</v>
      </c>
      <c r="J42" s="47" t="s">
        <v>2336</v>
      </c>
    </row>
    <row r="43" spans="1:10" x14ac:dyDescent="0.3">
      <c r="A43" s="45">
        <v>43872</v>
      </c>
      <c r="B43" s="3">
        <v>2020</v>
      </c>
      <c r="C43" s="3" t="s">
        <v>2329</v>
      </c>
      <c r="D43" s="3">
        <v>2</v>
      </c>
      <c r="E43" s="3" t="s">
        <v>2338</v>
      </c>
      <c r="F43" s="45">
        <v>43862</v>
      </c>
      <c r="G43" s="45">
        <v>43862</v>
      </c>
      <c r="H43" s="45">
        <v>43890</v>
      </c>
      <c r="I43" s="3">
        <v>11</v>
      </c>
      <c r="J43" s="47" t="s">
        <v>2337</v>
      </c>
    </row>
    <row r="44" spans="1:10" x14ac:dyDescent="0.3">
      <c r="A44" s="45">
        <v>43873</v>
      </c>
      <c r="B44" s="3">
        <v>2020</v>
      </c>
      <c r="C44" s="3" t="s">
        <v>2329</v>
      </c>
      <c r="D44" s="3">
        <v>2</v>
      </c>
      <c r="E44" s="3" t="s">
        <v>2338</v>
      </c>
      <c r="F44" s="45">
        <v>43862</v>
      </c>
      <c r="G44" s="45">
        <v>43862</v>
      </c>
      <c r="H44" s="45">
        <v>43890</v>
      </c>
      <c r="I44" s="3">
        <v>12</v>
      </c>
      <c r="J44" s="47" t="s">
        <v>2331</v>
      </c>
    </row>
    <row r="45" spans="1:10" x14ac:dyDescent="0.3">
      <c r="A45" s="45">
        <v>43874</v>
      </c>
      <c r="B45" s="3">
        <v>2020</v>
      </c>
      <c r="C45" s="3" t="s">
        <v>2329</v>
      </c>
      <c r="D45" s="3">
        <v>2</v>
      </c>
      <c r="E45" s="3" t="s">
        <v>2338</v>
      </c>
      <c r="F45" s="45">
        <v>43862</v>
      </c>
      <c r="G45" s="45">
        <v>43862</v>
      </c>
      <c r="H45" s="45">
        <v>43890</v>
      </c>
      <c r="I45" s="3">
        <v>13</v>
      </c>
      <c r="J45" s="47" t="s">
        <v>2332</v>
      </c>
    </row>
    <row r="46" spans="1:10" x14ac:dyDescent="0.3">
      <c r="A46" s="45">
        <v>43875</v>
      </c>
      <c r="B46" s="3">
        <v>2020</v>
      </c>
      <c r="C46" s="3" t="s">
        <v>2329</v>
      </c>
      <c r="D46" s="3">
        <v>2</v>
      </c>
      <c r="E46" s="3" t="s">
        <v>2338</v>
      </c>
      <c r="F46" s="45">
        <v>43862</v>
      </c>
      <c r="G46" s="45">
        <v>43862</v>
      </c>
      <c r="H46" s="45">
        <v>43890</v>
      </c>
      <c r="I46" s="3">
        <v>14</v>
      </c>
      <c r="J46" s="47" t="s">
        <v>2333</v>
      </c>
    </row>
    <row r="47" spans="1:10" x14ac:dyDescent="0.3">
      <c r="A47" s="45">
        <v>43876</v>
      </c>
      <c r="B47" s="3">
        <v>2020</v>
      </c>
      <c r="C47" s="3" t="s">
        <v>2329</v>
      </c>
      <c r="D47" s="3">
        <v>2</v>
      </c>
      <c r="E47" s="3" t="s">
        <v>2338</v>
      </c>
      <c r="F47" s="45">
        <v>43862</v>
      </c>
      <c r="G47" s="45">
        <v>43862</v>
      </c>
      <c r="H47" s="45">
        <v>43890</v>
      </c>
      <c r="I47" s="3">
        <v>15</v>
      </c>
      <c r="J47" s="47" t="s">
        <v>2334</v>
      </c>
    </row>
    <row r="48" spans="1:10" x14ac:dyDescent="0.3">
      <c r="A48" s="45">
        <v>43877</v>
      </c>
      <c r="B48" s="3">
        <v>2020</v>
      </c>
      <c r="C48" s="3" t="s">
        <v>2329</v>
      </c>
      <c r="D48" s="3">
        <v>2</v>
      </c>
      <c r="E48" s="3" t="s">
        <v>2338</v>
      </c>
      <c r="F48" s="45">
        <v>43862</v>
      </c>
      <c r="G48" s="45">
        <v>43862</v>
      </c>
      <c r="H48" s="45">
        <v>43890</v>
      </c>
      <c r="I48" s="3">
        <v>16</v>
      </c>
      <c r="J48" s="47" t="s">
        <v>2335</v>
      </c>
    </row>
    <row r="49" spans="1:10" x14ac:dyDescent="0.3">
      <c r="A49" s="45">
        <v>43878</v>
      </c>
      <c r="B49" s="3">
        <v>2020</v>
      </c>
      <c r="C49" s="3" t="s">
        <v>2329</v>
      </c>
      <c r="D49" s="3">
        <v>2</v>
      </c>
      <c r="E49" s="3" t="s">
        <v>2338</v>
      </c>
      <c r="F49" s="45">
        <v>43862</v>
      </c>
      <c r="G49" s="45">
        <v>43862</v>
      </c>
      <c r="H49" s="45">
        <v>43890</v>
      </c>
      <c r="I49" s="3">
        <v>17</v>
      </c>
      <c r="J49" s="47" t="s">
        <v>2336</v>
      </c>
    </row>
    <row r="50" spans="1:10" x14ac:dyDescent="0.3">
      <c r="A50" s="45">
        <v>43879</v>
      </c>
      <c r="B50" s="3">
        <v>2020</v>
      </c>
      <c r="C50" s="3" t="s">
        <v>2329</v>
      </c>
      <c r="D50" s="3">
        <v>2</v>
      </c>
      <c r="E50" s="3" t="s">
        <v>2338</v>
      </c>
      <c r="F50" s="45">
        <v>43862</v>
      </c>
      <c r="G50" s="45">
        <v>43862</v>
      </c>
      <c r="H50" s="45">
        <v>43890</v>
      </c>
      <c r="I50" s="3">
        <v>18</v>
      </c>
      <c r="J50" s="47" t="s">
        <v>2337</v>
      </c>
    </row>
    <row r="51" spans="1:10" x14ac:dyDescent="0.3">
      <c r="A51" s="45">
        <v>43880</v>
      </c>
      <c r="B51" s="3">
        <v>2020</v>
      </c>
      <c r="C51" s="3" t="s">
        <v>2329</v>
      </c>
      <c r="D51" s="3">
        <v>2</v>
      </c>
      <c r="E51" s="3" t="s">
        <v>2338</v>
      </c>
      <c r="F51" s="45">
        <v>43862</v>
      </c>
      <c r="G51" s="45">
        <v>43862</v>
      </c>
      <c r="H51" s="45">
        <v>43890</v>
      </c>
      <c r="I51" s="3">
        <v>19</v>
      </c>
      <c r="J51" s="47" t="s">
        <v>2331</v>
      </c>
    </row>
    <row r="52" spans="1:10" x14ac:dyDescent="0.3">
      <c r="A52" s="45">
        <v>43881</v>
      </c>
      <c r="B52" s="3">
        <v>2020</v>
      </c>
      <c r="C52" s="3" t="s">
        <v>2329</v>
      </c>
      <c r="D52" s="3">
        <v>2</v>
      </c>
      <c r="E52" s="3" t="s">
        <v>2338</v>
      </c>
      <c r="F52" s="45">
        <v>43862</v>
      </c>
      <c r="G52" s="45">
        <v>43862</v>
      </c>
      <c r="H52" s="45">
        <v>43890</v>
      </c>
      <c r="I52" s="3">
        <v>20</v>
      </c>
      <c r="J52" s="47" t="s">
        <v>2332</v>
      </c>
    </row>
    <row r="53" spans="1:10" x14ac:dyDescent="0.3">
      <c r="A53" s="45">
        <v>43882</v>
      </c>
      <c r="B53" s="3">
        <v>2020</v>
      </c>
      <c r="C53" s="3" t="s">
        <v>2329</v>
      </c>
      <c r="D53" s="3">
        <v>2</v>
      </c>
      <c r="E53" s="3" t="s">
        <v>2338</v>
      </c>
      <c r="F53" s="45">
        <v>43862</v>
      </c>
      <c r="G53" s="45">
        <v>43862</v>
      </c>
      <c r="H53" s="45">
        <v>43890</v>
      </c>
      <c r="I53" s="3">
        <v>21</v>
      </c>
      <c r="J53" s="47" t="s">
        <v>2333</v>
      </c>
    </row>
    <row r="54" spans="1:10" x14ac:dyDescent="0.3">
      <c r="A54" s="45">
        <v>43883</v>
      </c>
      <c r="B54" s="3">
        <v>2020</v>
      </c>
      <c r="C54" s="3" t="s">
        <v>2329</v>
      </c>
      <c r="D54" s="3">
        <v>2</v>
      </c>
      <c r="E54" s="3" t="s">
        <v>2338</v>
      </c>
      <c r="F54" s="45">
        <v>43862</v>
      </c>
      <c r="G54" s="45">
        <v>43862</v>
      </c>
      <c r="H54" s="45">
        <v>43890</v>
      </c>
      <c r="I54" s="3">
        <v>22</v>
      </c>
      <c r="J54" s="47" t="s">
        <v>2334</v>
      </c>
    </row>
    <row r="55" spans="1:10" x14ac:dyDescent="0.3">
      <c r="A55" s="45">
        <v>43884</v>
      </c>
      <c r="B55" s="3">
        <v>2020</v>
      </c>
      <c r="C55" s="3" t="s">
        <v>2329</v>
      </c>
      <c r="D55" s="3">
        <v>2</v>
      </c>
      <c r="E55" s="3" t="s">
        <v>2338</v>
      </c>
      <c r="F55" s="45">
        <v>43862</v>
      </c>
      <c r="G55" s="45">
        <v>43862</v>
      </c>
      <c r="H55" s="45">
        <v>43890</v>
      </c>
      <c r="I55" s="3">
        <v>23</v>
      </c>
      <c r="J55" s="47" t="s">
        <v>2335</v>
      </c>
    </row>
    <row r="56" spans="1:10" x14ac:dyDescent="0.3">
      <c r="A56" s="45">
        <v>43885</v>
      </c>
      <c r="B56" s="3">
        <v>2020</v>
      </c>
      <c r="C56" s="3" t="s">
        <v>2329</v>
      </c>
      <c r="D56" s="3">
        <v>2</v>
      </c>
      <c r="E56" s="3" t="s">
        <v>2338</v>
      </c>
      <c r="F56" s="45">
        <v>43862</v>
      </c>
      <c r="G56" s="45">
        <v>43862</v>
      </c>
      <c r="H56" s="45">
        <v>43890</v>
      </c>
      <c r="I56" s="3">
        <v>24</v>
      </c>
      <c r="J56" s="47" t="s">
        <v>2336</v>
      </c>
    </row>
    <row r="57" spans="1:10" x14ac:dyDescent="0.3">
      <c r="A57" s="45">
        <v>43886</v>
      </c>
      <c r="B57" s="3">
        <v>2020</v>
      </c>
      <c r="C57" s="3" t="s">
        <v>2329</v>
      </c>
      <c r="D57" s="3">
        <v>2</v>
      </c>
      <c r="E57" s="3" t="s">
        <v>2338</v>
      </c>
      <c r="F57" s="45">
        <v>43862</v>
      </c>
      <c r="G57" s="45">
        <v>43862</v>
      </c>
      <c r="H57" s="45">
        <v>43890</v>
      </c>
      <c r="I57" s="3">
        <v>25</v>
      </c>
      <c r="J57" s="47" t="s">
        <v>2337</v>
      </c>
    </row>
    <row r="58" spans="1:10" x14ac:dyDescent="0.3">
      <c r="A58" s="45">
        <v>43887</v>
      </c>
      <c r="B58" s="3">
        <v>2020</v>
      </c>
      <c r="C58" s="3" t="s">
        <v>2329</v>
      </c>
      <c r="D58" s="3">
        <v>2</v>
      </c>
      <c r="E58" s="3" t="s">
        <v>2338</v>
      </c>
      <c r="F58" s="45">
        <v>43862</v>
      </c>
      <c r="G58" s="45">
        <v>43862</v>
      </c>
      <c r="H58" s="45">
        <v>43890</v>
      </c>
      <c r="I58" s="3">
        <v>26</v>
      </c>
      <c r="J58" s="47" t="s">
        <v>2331</v>
      </c>
    </row>
    <row r="59" spans="1:10" x14ac:dyDescent="0.3">
      <c r="A59" s="45">
        <v>43888</v>
      </c>
      <c r="B59" s="3">
        <v>2020</v>
      </c>
      <c r="C59" s="3" t="s">
        <v>2329</v>
      </c>
      <c r="D59" s="3">
        <v>2</v>
      </c>
      <c r="E59" s="3" t="s">
        <v>2338</v>
      </c>
      <c r="F59" s="45">
        <v>43862</v>
      </c>
      <c r="G59" s="45">
        <v>43862</v>
      </c>
      <c r="H59" s="45">
        <v>43890</v>
      </c>
      <c r="I59" s="3">
        <v>27</v>
      </c>
      <c r="J59" s="47" t="s">
        <v>2332</v>
      </c>
    </row>
    <row r="60" spans="1:10" x14ac:dyDescent="0.3">
      <c r="A60" s="45">
        <v>43889</v>
      </c>
      <c r="B60" s="3">
        <v>2020</v>
      </c>
      <c r="C60" s="3" t="s">
        <v>2329</v>
      </c>
      <c r="D60" s="3">
        <v>2</v>
      </c>
      <c r="E60" s="3" t="s">
        <v>2338</v>
      </c>
      <c r="F60" s="45">
        <v>43862</v>
      </c>
      <c r="G60" s="45">
        <v>43862</v>
      </c>
      <c r="H60" s="45">
        <v>43890</v>
      </c>
      <c r="I60" s="3">
        <v>28</v>
      </c>
      <c r="J60" s="47" t="s">
        <v>2333</v>
      </c>
    </row>
    <row r="61" spans="1:10" x14ac:dyDescent="0.3">
      <c r="A61" s="45">
        <v>43890</v>
      </c>
      <c r="B61" s="3">
        <v>2020</v>
      </c>
      <c r="C61" s="3" t="s">
        <v>2329</v>
      </c>
      <c r="D61" s="3">
        <v>2</v>
      </c>
      <c r="E61" s="3" t="s">
        <v>2338</v>
      </c>
      <c r="F61" s="45">
        <v>43862</v>
      </c>
      <c r="G61" s="45">
        <v>43862</v>
      </c>
      <c r="H61" s="45">
        <v>43890</v>
      </c>
      <c r="I61" s="3">
        <v>29</v>
      </c>
      <c r="J61" s="47" t="s">
        <v>2334</v>
      </c>
    </row>
    <row r="62" spans="1:10" x14ac:dyDescent="0.3">
      <c r="A62" s="45">
        <v>43891</v>
      </c>
      <c r="B62" s="3">
        <v>2020</v>
      </c>
      <c r="C62" s="3" t="s">
        <v>2329</v>
      </c>
      <c r="D62" s="3">
        <v>3</v>
      </c>
      <c r="E62" s="3" t="s">
        <v>2339</v>
      </c>
      <c r="F62" s="45">
        <v>43891</v>
      </c>
      <c r="G62" s="45">
        <v>43891</v>
      </c>
      <c r="H62" s="45">
        <v>43921</v>
      </c>
      <c r="I62" s="3">
        <v>1</v>
      </c>
      <c r="J62" s="47" t="s">
        <v>2335</v>
      </c>
    </row>
    <row r="63" spans="1:10" x14ac:dyDescent="0.3">
      <c r="A63" s="45">
        <v>43892</v>
      </c>
      <c r="B63" s="3">
        <v>2020</v>
      </c>
      <c r="C63" s="3" t="s">
        <v>2329</v>
      </c>
      <c r="D63" s="3">
        <v>3</v>
      </c>
      <c r="E63" s="3" t="s">
        <v>2339</v>
      </c>
      <c r="F63" s="45">
        <v>43891</v>
      </c>
      <c r="G63" s="45">
        <v>43891</v>
      </c>
      <c r="H63" s="45">
        <v>43921</v>
      </c>
      <c r="I63" s="3">
        <v>2</v>
      </c>
      <c r="J63" s="47" t="s">
        <v>2336</v>
      </c>
    </row>
    <row r="64" spans="1:10" x14ac:dyDescent="0.3">
      <c r="A64" s="45">
        <v>43893</v>
      </c>
      <c r="B64" s="3">
        <v>2020</v>
      </c>
      <c r="C64" s="3" t="s">
        <v>2329</v>
      </c>
      <c r="D64" s="3">
        <v>3</v>
      </c>
      <c r="E64" s="3" t="s">
        <v>2339</v>
      </c>
      <c r="F64" s="45">
        <v>43891</v>
      </c>
      <c r="G64" s="45">
        <v>43891</v>
      </c>
      <c r="H64" s="45">
        <v>43921</v>
      </c>
      <c r="I64" s="3">
        <v>3</v>
      </c>
      <c r="J64" s="47" t="s">
        <v>2337</v>
      </c>
    </row>
    <row r="65" spans="1:10" x14ac:dyDescent="0.3">
      <c r="A65" s="45">
        <v>43894</v>
      </c>
      <c r="B65" s="3">
        <v>2020</v>
      </c>
      <c r="C65" s="3" t="s">
        <v>2329</v>
      </c>
      <c r="D65" s="3">
        <v>3</v>
      </c>
      <c r="E65" s="3" t="s">
        <v>2339</v>
      </c>
      <c r="F65" s="45">
        <v>43891</v>
      </c>
      <c r="G65" s="45">
        <v>43891</v>
      </c>
      <c r="H65" s="45">
        <v>43921</v>
      </c>
      <c r="I65" s="3">
        <v>4</v>
      </c>
      <c r="J65" s="47" t="s">
        <v>2331</v>
      </c>
    </row>
    <row r="66" spans="1:10" x14ac:dyDescent="0.3">
      <c r="A66" s="45">
        <v>43895</v>
      </c>
      <c r="B66" s="3">
        <v>2020</v>
      </c>
      <c r="C66" s="3" t="s">
        <v>2329</v>
      </c>
      <c r="D66" s="3">
        <v>3</v>
      </c>
      <c r="E66" s="3" t="s">
        <v>2339</v>
      </c>
      <c r="F66" s="45">
        <v>43891</v>
      </c>
      <c r="G66" s="45">
        <v>43891</v>
      </c>
      <c r="H66" s="45">
        <v>43921</v>
      </c>
      <c r="I66" s="3">
        <v>5</v>
      </c>
      <c r="J66" s="47" t="s">
        <v>2332</v>
      </c>
    </row>
    <row r="67" spans="1:10" x14ac:dyDescent="0.3">
      <c r="A67" s="45">
        <v>43896</v>
      </c>
      <c r="B67" s="3">
        <v>2020</v>
      </c>
      <c r="C67" s="3" t="s">
        <v>2329</v>
      </c>
      <c r="D67" s="3">
        <v>3</v>
      </c>
      <c r="E67" s="3" t="s">
        <v>2339</v>
      </c>
      <c r="F67" s="45">
        <v>43891</v>
      </c>
      <c r="G67" s="45">
        <v>43891</v>
      </c>
      <c r="H67" s="45">
        <v>43921</v>
      </c>
      <c r="I67" s="3">
        <v>6</v>
      </c>
      <c r="J67" s="47" t="s">
        <v>2333</v>
      </c>
    </row>
    <row r="68" spans="1:10" x14ac:dyDescent="0.3">
      <c r="A68" s="45">
        <v>43897</v>
      </c>
      <c r="B68" s="3">
        <v>2020</v>
      </c>
      <c r="C68" s="3" t="s">
        <v>2329</v>
      </c>
      <c r="D68" s="3">
        <v>3</v>
      </c>
      <c r="E68" s="3" t="s">
        <v>2339</v>
      </c>
      <c r="F68" s="45">
        <v>43891</v>
      </c>
      <c r="G68" s="45">
        <v>43891</v>
      </c>
      <c r="H68" s="45">
        <v>43921</v>
      </c>
      <c r="I68" s="3">
        <v>7</v>
      </c>
      <c r="J68" s="47" t="s">
        <v>2334</v>
      </c>
    </row>
    <row r="69" spans="1:10" x14ac:dyDescent="0.3">
      <c r="A69" s="45">
        <v>43898</v>
      </c>
      <c r="B69" s="3">
        <v>2020</v>
      </c>
      <c r="C69" s="3" t="s">
        <v>2329</v>
      </c>
      <c r="D69" s="3">
        <v>3</v>
      </c>
      <c r="E69" s="3" t="s">
        <v>2339</v>
      </c>
      <c r="F69" s="45">
        <v>43891</v>
      </c>
      <c r="G69" s="45">
        <v>43891</v>
      </c>
      <c r="H69" s="45">
        <v>43921</v>
      </c>
      <c r="I69" s="3">
        <v>8</v>
      </c>
      <c r="J69" s="47" t="s">
        <v>2335</v>
      </c>
    </row>
    <row r="70" spans="1:10" x14ac:dyDescent="0.3">
      <c r="A70" s="45">
        <v>43899</v>
      </c>
      <c r="B70" s="3">
        <v>2020</v>
      </c>
      <c r="C70" s="3" t="s">
        <v>2329</v>
      </c>
      <c r="D70" s="3">
        <v>3</v>
      </c>
      <c r="E70" s="3" t="s">
        <v>2339</v>
      </c>
      <c r="F70" s="45">
        <v>43891</v>
      </c>
      <c r="G70" s="45">
        <v>43891</v>
      </c>
      <c r="H70" s="45">
        <v>43921</v>
      </c>
      <c r="I70" s="3">
        <v>9</v>
      </c>
      <c r="J70" s="47" t="s">
        <v>2336</v>
      </c>
    </row>
    <row r="71" spans="1:10" x14ac:dyDescent="0.3">
      <c r="A71" s="45">
        <v>43900</v>
      </c>
      <c r="B71" s="3">
        <v>2020</v>
      </c>
      <c r="C71" s="3" t="s">
        <v>2329</v>
      </c>
      <c r="D71" s="3">
        <v>3</v>
      </c>
      <c r="E71" s="3" t="s">
        <v>2339</v>
      </c>
      <c r="F71" s="45">
        <v>43891</v>
      </c>
      <c r="G71" s="45">
        <v>43891</v>
      </c>
      <c r="H71" s="45">
        <v>43921</v>
      </c>
      <c r="I71" s="3">
        <v>10</v>
      </c>
      <c r="J71" s="47" t="s">
        <v>2337</v>
      </c>
    </row>
    <row r="72" spans="1:10" x14ac:dyDescent="0.3">
      <c r="A72" s="45">
        <v>43901</v>
      </c>
      <c r="B72" s="3">
        <v>2020</v>
      </c>
      <c r="C72" s="3" t="s">
        <v>2329</v>
      </c>
      <c r="D72" s="3">
        <v>3</v>
      </c>
      <c r="E72" s="3" t="s">
        <v>2339</v>
      </c>
      <c r="F72" s="45">
        <v>43891</v>
      </c>
      <c r="G72" s="45">
        <v>43891</v>
      </c>
      <c r="H72" s="45">
        <v>43921</v>
      </c>
      <c r="I72" s="3">
        <v>11</v>
      </c>
      <c r="J72" s="47" t="s">
        <v>2331</v>
      </c>
    </row>
    <row r="73" spans="1:10" x14ac:dyDescent="0.3">
      <c r="A73" s="45">
        <v>43902</v>
      </c>
      <c r="B73" s="3">
        <v>2020</v>
      </c>
      <c r="C73" s="3" t="s">
        <v>2329</v>
      </c>
      <c r="D73" s="3">
        <v>3</v>
      </c>
      <c r="E73" s="3" t="s">
        <v>2339</v>
      </c>
      <c r="F73" s="45">
        <v>43891</v>
      </c>
      <c r="G73" s="45">
        <v>43891</v>
      </c>
      <c r="H73" s="45">
        <v>43921</v>
      </c>
      <c r="I73" s="3">
        <v>12</v>
      </c>
      <c r="J73" s="47" t="s">
        <v>2332</v>
      </c>
    </row>
    <row r="74" spans="1:10" x14ac:dyDescent="0.3">
      <c r="A74" s="45">
        <v>43903</v>
      </c>
      <c r="B74" s="3">
        <v>2020</v>
      </c>
      <c r="C74" s="3" t="s">
        <v>2329</v>
      </c>
      <c r="D74" s="3">
        <v>3</v>
      </c>
      <c r="E74" s="3" t="s">
        <v>2339</v>
      </c>
      <c r="F74" s="45">
        <v>43891</v>
      </c>
      <c r="G74" s="45">
        <v>43891</v>
      </c>
      <c r="H74" s="45">
        <v>43921</v>
      </c>
      <c r="I74" s="3">
        <v>13</v>
      </c>
      <c r="J74" s="47" t="s">
        <v>2333</v>
      </c>
    </row>
    <row r="75" spans="1:10" x14ac:dyDescent="0.3">
      <c r="A75" s="45">
        <v>43904</v>
      </c>
      <c r="B75" s="3">
        <v>2020</v>
      </c>
      <c r="C75" s="3" t="s">
        <v>2329</v>
      </c>
      <c r="D75" s="3">
        <v>3</v>
      </c>
      <c r="E75" s="3" t="s">
        <v>2339</v>
      </c>
      <c r="F75" s="45">
        <v>43891</v>
      </c>
      <c r="G75" s="45">
        <v>43891</v>
      </c>
      <c r="H75" s="45">
        <v>43921</v>
      </c>
      <c r="I75" s="3">
        <v>14</v>
      </c>
      <c r="J75" s="47" t="s">
        <v>2334</v>
      </c>
    </row>
    <row r="76" spans="1:10" x14ac:dyDescent="0.3">
      <c r="A76" s="45">
        <v>43905</v>
      </c>
      <c r="B76" s="3">
        <v>2020</v>
      </c>
      <c r="C76" s="3" t="s">
        <v>2329</v>
      </c>
      <c r="D76" s="3">
        <v>3</v>
      </c>
      <c r="E76" s="3" t="s">
        <v>2339</v>
      </c>
      <c r="F76" s="45">
        <v>43891</v>
      </c>
      <c r="G76" s="45">
        <v>43891</v>
      </c>
      <c r="H76" s="45">
        <v>43921</v>
      </c>
      <c r="I76" s="3">
        <v>15</v>
      </c>
      <c r="J76" s="47" t="s">
        <v>2335</v>
      </c>
    </row>
    <row r="77" spans="1:10" x14ac:dyDescent="0.3">
      <c r="A77" s="45">
        <v>43906</v>
      </c>
      <c r="B77" s="3">
        <v>2020</v>
      </c>
      <c r="C77" s="3" t="s">
        <v>2329</v>
      </c>
      <c r="D77" s="3">
        <v>3</v>
      </c>
      <c r="E77" s="3" t="s">
        <v>2339</v>
      </c>
      <c r="F77" s="45">
        <v>43891</v>
      </c>
      <c r="G77" s="45">
        <v>43891</v>
      </c>
      <c r="H77" s="45">
        <v>43921</v>
      </c>
      <c r="I77" s="3">
        <v>16</v>
      </c>
      <c r="J77" s="47" t="s">
        <v>2336</v>
      </c>
    </row>
    <row r="78" spans="1:10" x14ac:dyDescent="0.3">
      <c r="A78" s="45">
        <v>43907</v>
      </c>
      <c r="B78" s="3">
        <v>2020</v>
      </c>
      <c r="C78" s="3" t="s">
        <v>2329</v>
      </c>
      <c r="D78" s="3">
        <v>3</v>
      </c>
      <c r="E78" s="3" t="s">
        <v>2339</v>
      </c>
      <c r="F78" s="45">
        <v>43891</v>
      </c>
      <c r="G78" s="45">
        <v>43891</v>
      </c>
      <c r="H78" s="45">
        <v>43921</v>
      </c>
      <c r="I78" s="3">
        <v>17</v>
      </c>
      <c r="J78" s="47" t="s">
        <v>2337</v>
      </c>
    </row>
    <row r="79" spans="1:10" x14ac:dyDescent="0.3">
      <c r="A79" s="45">
        <v>43908</v>
      </c>
      <c r="B79" s="3">
        <v>2020</v>
      </c>
      <c r="C79" s="3" t="s">
        <v>2329</v>
      </c>
      <c r="D79" s="3">
        <v>3</v>
      </c>
      <c r="E79" s="3" t="s">
        <v>2339</v>
      </c>
      <c r="F79" s="45">
        <v>43891</v>
      </c>
      <c r="G79" s="45">
        <v>43891</v>
      </c>
      <c r="H79" s="45">
        <v>43921</v>
      </c>
      <c r="I79" s="3">
        <v>18</v>
      </c>
      <c r="J79" s="47" t="s">
        <v>2331</v>
      </c>
    </row>
    <row r="80" spans="1:10" x14ac:dyDescent="0.3">
      <c r="A80" s="45">
        <v>43909</v>
      </c>
      <c r="B80" s="3">
        <v>2020</v>
      </c>
      <c r="C80" s="3" t="s">
        <v>2329</v>
      </c>
      <c r="D80" s="3">
        <v>3</v>
      </c>
      <c r="E80" s="3" t="s">
        <v>2339</v>
      </c>
      <c r="F80" s="45">
        <v>43891</v>
      </c>
      <c r="G80" s="45">
        <v>43891</v>
      </c>
      <c r="H80" s="45">
        <v>43921</v>
      </c>
      <c r="I80" s="3">
        <v>19</v>
      </c>
      <c r="J80" s="47" t="s">
        <v>2332</v>
      </c>
    </row>
    <row r="81" spans="1:10" x14ac:dyDescent="0.3">
      <c r="A81" s="45">
        <v>43910</v>
      </c>
      <c r="B81" s="3">
        <v>2020</v>
      </c>
      <c r="C81" s="3" t="s">
        <v>2329</v>
      </c>
      <c r="D81" s="3">
        <v>3</v>
      </c>
      <c r="E81" s="3" t="s">
        <v>2339</v>
      </c>
      <c r="F81" s="45">
        <v>43891</v>
      </c>
      <c r="G81" s="45">
        <v>43891</v>
      </c>
      <c r="H81" s="45">
        <v>43921</v>
      </c>
      <c r="I81" s="3">
        <v>20</v>
      </c>
      <c r="J81" s="47" t="s">
        <v>2333</v>
      </c>
    </row>
    <row r="82" spans="1:10" x14ac:dyDescent="0.3">
      <c r="A82" s="45">
        <v>43911</v>
      </c>
      <c r="B82" s="3">
        <v>2020</v>
      </c>
      <c r="C82" s="3" t="s">
        <v>2329</v>
      </c>
      <c r="D82" s="3">
        <v>3</v>
      </c>
      <c r="E82" s="3" t="s">
        <v>2339</v>
      </c>
      <c r="F82" s="45">
        <v>43891</v>
      </c>
      <c r="G82" s="45">
        <v>43891</v>
      </c>
      <c r="H82" s="45">
        <v>43921</v>
      </c>
      <c r="I82" s="3">
        <v>21</v>
      </c>
      <c r="J82" s="47" t="s">
        <v>2334</v>
      </c>
    </row>
    <row r="83" spans="1:10" x14ac:dyDescent="0.3">
      <c r="A83" s="45">
        <v>43912</v>
      </c>
      <c r="B83" s="3">
        <v>2020</v>
      </c>
      <c r="C83" s="3" t="s">
        <v>2329</v>
      </c>
      <c r="D83" s="3">
        <v>3</v>
      </c>
      <c r="E83" s="3" t="s">
        <v>2339</v>
      </c>
      <c r="F83" s="45">
        <v>43891</v>
      </c>
      <c r="G83" s="45">
        <v>43891</v>
      </c>
      <c r="H83" s="45">
        <v>43921</v>
      </c>
      <c r="I83" s="3">
        <v>22</v>
      </c>
      <c r="J83" s="47" t="s">
        <v>2335</v>
      </c>
    </row>
    <row r="84" spans="1:10" x14ac:dyDescent="0.3">
      <c r="A84" s="45">
        <v>43913</v>
      </c>
      <c r="B84" s="3">
        <v>2020</v>
      </c>
      <c r="C84" s="3" t="s">
        <v>2329</v>
      </c>
      <c r="D84" s="3">
        <v>3</v>
      </c>
      <c r="E84" s="3" t="s">
        <v>2339</v>
      </c>
      <c r="F84" s="45">
        <v>43891</v>
      </c>
      <c r="G84" s="45">
        <v>43891</v>
      </c>
      <c r="H84" s="45">
        <v>43921</v>
      </c>
      <c r="I84" s="3">
        <v>23</v>
      </c>
      <c r="J84" s="47" t="s">
        <v>2336</v>
      </c>
    </row>
    <row r="85" spans="1:10" x14ac:dyDescent="0.3">
      <c r="A85" s="45">
        <v>43914</v>
      </c>
      <c r="B85" s="3">
        <v>2020</v>
      </c>
      <c r="C85" s="3" t="s">
        <v>2329</v>
      </c>
      <c r="D85" s="3">
        <v>3</v>
      </c>
      <c r="E85" s="3" t="s">
        <v>2339</v>
      </c>
      <c r="F85" s="45">
        <v>43891</v>
      </c>
      <c r="G85" s="45">
        <v>43891</v>
      </c>
      <c r="H85" s="45">
        <v>43921</v>
      </c>
      <c r="I85" s="3">
        <v>24</v>
      </c>
      <c r="J85" s="47" t="s">
        <v>2337</v>
      </c>
    </row>
    <row r="86" spans="1:10" x14ac:dyDescent="0.3">
      <c r="A86" s="45">
        <v>43915</v>
      </c>
      <c r="B86" s="3">
        <v>2020</v>
      </c>
      <c r="C86" s="3" t="s">
        <v>2329</v>
      </c>
      <c r="D86" s="3">
        <v>3</v>
      </c>
      <c r="E86" s="3" t="s">
        <v>2339</v>
      </c>
      <c r="F86" s="45">
        <v>43891</v>
      </c>
      <c r="G86" s="45">
        <v>43891</v>
      </c>
      <c r="H86" s="45">
        <v>43921</v>
      </c>
      <c r="I86" s="3">
        <v>25</v>
      </c>
      <c r="J86" s="47" t="s">
        <v>2331</v>
      </c>
    </row>
    <row r="87" spans="1:10" x14ac:dyDescent="0.3">
      <c r="A87" s="45">
        <v>43916</v>
      </c>
      <c r="B87" s="3">
        <v>2020</v>
      </c>
      <c r="C87" s="3" t="s">
        <v>2329</v>
      </c>
      <c r="D87" s="3">
        <v>3</v>
      </c>
      <c r="E87" s="3" t="s">
        <v>2339</v>
      </c>
      <c r="F87" s="45">
        <v>43891</v>
      </c>
      <c r="G87" s="45">
        <v>43891</v>
      </c>
      <c r="H87" s="45">
        <v>43921</v>
      </c>
      <c r="I87" s="3">
        <v>26</v>
      </c>
      <c r="J87" s="47" t="s">
        <v>2332</v>
      </c>
    </row>
    <row r="88" spans="1:10" x14ac:dyDescent="0.3">
      <c r="A88" s="45">
        <v>43917</v>
      </c>
      <c r="B88" s="3">
        <v>2020</v>
      </c>
      <c r="C88" s="3" t="s">
        <v>2329</v>
      </c>
      <c r="D88" s="3">
        <v>3</v>
      </c>
      <c r="E88" s="3" t="s">
        <v>2339</v>
      </c>
      <c r="F88" s="45">
        <v>43891</v>
      </c>
      <c r="G88" s="45">
        <v>43891</v>
      </c>
      <c r="H88" s="45">
        <v>43921</v>
      </c>
      <c r="I88" s="3">
        <v>27</v>
      </c>
      <c r="J88" s="47" t="s">
        <v>2333</v>
      </c>
    </row>
    <row r="89" spans="1:10" x14ac:dyDescent="0.3">
      <c r="A89" s="45">
        <v>43918</v>
      </c>
      <c r="B89" s="3">
        <v>2020</v>
      </c>
      <c r="C89" s="3" t="s">
        <v>2329</v>
      </c>
      <c r="D89" s="3">
        <v>3</v>
      </c>
      <c r="E89" s="3" t="s">
        <v>2339</v>
      </c>
      <c r="F89" s="45">
        <v>43891</v>
      </c>
      <c r="G89" s="45">
        <v>43891</v>
      </c>
      <c r="H89" s="45">
        <v>43921</v>
      </c>
      <c r="I89" s="3">
        <v>28</v>
      </c>
      <c r="J89" s="47" t="s">
        <v>2334</v>
      </c>
    </row>
    <row r="90" spans="1:10" x14ac:dyDescent="0.3">
      <c r="A90" s="45">
        <v>43919</v>
      </c>
      <c r="B90" s="3">
        <v>2020</v>
      </c>
      <c r="C90" s="3" t="s">
        <v>2329</v>
      </c>
      <c r="D90" s="3">
        <v>3</v>
      </c>
      <c r="E90" s="3" t="s">
        <v>2339</v>
      </c>
      <c r="F90" s="45">
        <v>43891</v>
      </c>
      <c r="G90" s="45">
        <v>43891</v>
      </c>
      <c r="H90" s="45">
        <v>43921</v>
      </c>
      <c r="I90" s="3">
        <v>29</v>
      </c>
      <c r="J90" s="47" t="s">
        <v>2335</v>
      </c>
    </row>
    <row r="91" spans="1:10" x14ac:dyDescent="0.3">
      <c r="A91" s="45">
        <v>43920</v>
      </c>
      <c r="B91" s="3">
        <v>2020</v>
      </c>
      <c r="C91" s="3" t="s">
        <v>2329</v>
      </c>
      <c r="D91" s="3">
        <v>3</v>
      </c>
      <c r="E91" s="3" t="s">
        <v>2339</v>
      </c>
      <c r="F91" s="45">
        <v>43891</v>
      </c>
      <c r="G91" s="45">
        <v>43891</v>
      </c>
      <c r="H91" s="45">
        <v>43921</v>
      </c>
      <c r="I91" s="3">
        <v>30</v>
      </c>
      <c r="J91" s="47" t="s">
        <v>2336</v>
      </c>
    </row>
    <row r="92" spans="1:10" x14ac:dyDescent="0.3">
      <c r="A92" s="45">
        <v>43921</v>
      </c>
      <c r="B92" s="3">
        <v>2020</v>
      </c>
      <c r="C92" s="3" t="s">
        <v>2329</v>
      </c>
      <c r="D92" s="3">
        <v>3</v>
      </c>
      <c r="E92" s="3" t="s">
        <v>2339</v>
      </c>
      <c r="F92" s="45">
        <v>43891</v>
      </c>
      <c r="G92" s="45">
        <v>43891</v>
      </c>
      <c r="H92" s="45">
        <v>43921</v>
      </c>
      <c r="I92" s="3">
        <v>31</v>
      </c>
      <c r="J92" s="47" t="s">
        <v>2337</v>
      </c>
    </row>
    <row r="93" spans="1:10" x14ac:dyDescent="0.3">
      <c r="A93" s="45">
        <v>43922</v>
      </c>
      <c r="B93" s="3">
        <v>2020</v>
      </c>
      <c r="C93" s="3" t="s">
        <v>2340</v>
      </c>
      <c r="D93" s="3">
        <v>4</v>
      </c>
      <c r="E93" s="3" t="s">
        <v>2341</v>
      </c>
      <c r="F93" s="45">
        <v>43922</v>
      </c>
      <c r="G93" s="45">
        <v>43922</v>
      </c>
      <c r="H93" s="45">
        <v>43951</v>
      </c>
      <c r="I93" s="3">
        <v>1</v>
      </c>
      <c r="J93" s="47" t="s">
        <v>2331</v>
      </c>
    </row>
    <row r="94" spans="1:10" x14ac:dyDescent="0.3">
      <c r="A94" s="45">
        <v>43923</v>
      </c>
      <c r="B94" s="3">
        <v>2020</v>
      </c>
      <c r="C94" s="3" t="s">
        <v>2340</v>
      </c>
      <c r="D94" s="3">
        <v>4</v>
      </c>
      <c r="E94" s="3" t="s">
        <v>2341</v>
      </c>
      <c r="F94" s="45">
        <v>43922</v>
      </c>
      <c r="G94" s="45">
        <v>43922</v>
      </c>
      <c r="H94" s="45">
        <v>43951</v>
      </c>
      <c r="I94" s="3">
        <v>2</v>
      </c>
      <c r="J94" s="47" t="s">
        <v>2332</v>
      </c>
    </row>
    <row r="95" spans="1:10" x14ac:dyDescent="0.3">
      <c r="A95" s="45">
        <v>43924</v>
      </c>
      <c r="B95" s="3">
        <v>2020</v>
      </c>
      <c r="C95" s="3" t="s">
        <v>2340</v>
      </c>
      <c r="D95" s="3">
        <v>4</v>
      </c>
      <c r="E95" s="3" t="s">
        <v>2341</v>
      </c>
      <c r="F95" s="45">
        <v>43922</v>
      </c>
      <c r="G95" s="45">
        <v>43922</v>
      </c>
      <c r="H95" s="45">
        <v>43951</v>
      </c>
      <c r="I95" s="3">
        <v>3</v>
      </c>
      <c r="J95" s="47" t="s">
        <v>2333</v>
      </c>
    </row>
    <row r="96" spans="1:10" x14ac:dyDescent="0.3">
      <c r="A96" s="45">
        <v>43925</v>
      </c>
      <c r="B96" s="3">
        <v>2020</v>
      </c>
      <c r="C96" s="3" t="s">
        <v>2340</v>
      </c>
      <c r="D96" s="3">
        <v>4</v>
      </c>
      <c r="E96" s="3" t="s">
        <v>2341</v>
      </c>
      <c r="F96" s="45">
        <v>43922</v>
      </c>
      <c r="G96" s="45">
        <v>43922</v>
      </c>
      <c r="H96" s="45">
        <v>43951</v>
      </c>
      <c r="I96" s="3">
        <v>4</v>
      </c>
      <c r="J96" s="47" t="s">
        <v>2334</v>
      </c>
    </row>
    <row r="97" spans="1:10" x14ac:dyDescent="0.3">
      <c r="A97" s="45">
        <v>43926</v>
      </c>
      <c r="B97" s="3">
        <v>2020</v>
      </c>
      <c r="C97" s="3" t="s">
        <v>2340</v>
      </c>
      <c r="D97" s="3">
        <v>4</v>
      </c>
      <c r="E97" s="3" t="s">
        <v>2341</v>
      </c>
      <c r="F97" s="45">
        <v>43922</v>
      </c>
      <c r="G97" s="45">
        <v>43922</v>
      </c>
      <c r="H97" s="45">
        <v>43951</v>
      </c>
      <c r="I97" s="3">
        <v>5</v>
      </c>
      <c r="J97" s="47" t="s">
        <v>2335</v>
      </c>
    </row>
    <row r="98" spans="1:10" x14ac:dyDescent="0.3">
      <c r="A98" s="45">
        <v>43927</v>
      </c>
      <c r="B98" s="3">
        <v>2020</v>
      </c>
      <c r="C98" s="3" t="s">
        <v>2340</v>
      </c>
      <c r="D98" s="3">
        <v>4</v>
      </c>
      <c r="E98" s="3" t="s">
        <v>2341</v>
      </c>
      <c r="F98" s="45">
        <v>43922</v>
      </c>
      <c r="G98" s="45">
        <v>43922</v>
      </c>
      <c r="H98" s="45">
        <v>43951</v>
      </c>
      <c r="I98" s="3">
        <v>6</v>
      </c>
      <c r="J98" s="47" t="s">
        <v>2336</v>
      </c>
    </row>
    <row r="99" spans="1:10" x14ac:dyDescent="0.3">
      <c r="A99" s="45">
        <v>43928</v>
      </c>
      <c r="B99" s="3">
        <v>2020</v>
      </c>
      <c r="C99" s="3" t="s">
        <v>2340</v>
      </c>
      <c r="D99" s="3">
        <v>4</v>
      </c>
      <c r="E99" s="3" t="s">
        <v>2341</v>
      </c>
      <c r="F99" s="45">
        <v>43922</v>
      </c>
      <c r="G99" s="45">
        <v>43922</v>
      </c>
      <c r="H99" s="45">
        <v>43951</v>
      </c>
      <c r="I99" s="3">
        <v>7</v>
      </c>
      <c r="J99" s="47" t="s">
        <v>2337</v>
      </c>
    </row>
    <row r="100" spans="1:10" x14ac:dyDescent="0.3">
      <c r="A100" s="45">
        <v>43929</v>
      </c>
      <c r="B100" s="3">
        <v>2020</v>
      </c>
      <c r="C100" s="3" t="s">
        <v>2340</v>
      </c>
      <c r="D100" s="3">
        <v>4</v>
      </c>
      <c r="E100" s="3" t="s">
        <v>2341</v>
      </c>
      <c r="F100" s="45">
        <v>43922</v>
      </c>
      <c r="G100" s="45">
        <v>43922</v>
      </c>
      <c r="H100" s="45">
        <v>43951</v>
      </c>
      <c r="I100" s="3">
        <v>8</v>
      </c>
      <c r="J100" s="47" t="s">
        <v>2331</v>
      </c>
    </row>
    <row r="101" spans="1:10" x14ac:dyDescent="0.3">
      <c r="A101" s="45">
        <v>43930</v>
      </c>
      <c r="B101" s="3">
        <v>2020</v>
      </c>
      <c r="C101" s="3" t="s">
        <v>2340</v>
      </c>
      <c r="D101" s="3">
        <v>4</v>
      </c>
      <c r="E101" s="3" t="s">
        <v>2341</v>
      </c>
      <c r="F101" s="45">
        <v>43922</v>
      </c>
      <c r="G101" s="45">
        <v>43922</v>
      </c>
      <c r="H101" s="45">
        <v>43951</v>
      </c>
      <c r="I101" s="3">
        <v>9</v>
      </c>
      <c r="J101" s="47" t="s">
        <v>2332</v>
      </c>
    </row>
    <row r="102" spans="1:10" x14ac:dyDescent="0.3">
      <c r="A102" s="45">
        <v>43931</v>
      </c>
      <c r="B102" s="3">
        <v>2020</v>
      </c>
      <c r="C102" s="3" t="s">
        <v>2340</v>
      </c>
      <c r="D102" s="3">
        <v>4</v>
      </c>
      <c r="E102" s="3" t="s">
        <v>2341</v>
      </c>
      <c r="F102" s="45">
        <v>43922</v>
      </c>
      <c r="G102" s="45">
        <v>43922</v>
      </c>
      <c r="H102" s="45">
        <v>43951</v>
      </c>
      <c r="I102" s="3">
        <v>10</v>
      </c>
      <c r="J102" s="47" t="s">
        <v>2333</v>
      </c>
    </row>
    <row r="103" spans="1:10" x14ac:dyDescent="0.3">
      <c r="A103" s="45">
        <v>43932</v>
      </c>
      <c r="B103" s="3">
        <v>2020</v>
      </c>
      <c r="C103" s="3" t="s">
        <v>2340</v>
      </c>
      <c r="D103" s="3">
        <v>4</v>
      </c>
      <c r="E103" s="3" t="s">
        <v>2341</v>
      </c>
      <c r="F103" s="45">
        <v>43922</v>
      </c>
      <c r="G103" s="45">
        <v>43922</v>
      </c>
      <c r="H103" s="45">
        <v>43951</v>
      </c>
      <c r="I103" s="3">
        <v>11</v>
      </c>
      <c r="J103" s="47" t="s">
        <v>2334</v>
      </c>
    </row>
    <row r="104" spans="1:10" x14ac:dyDescent="0.3">
      <c r="A104" s="45">
        <v>43933</v>
      </c>
      <c r="B104" s="3">
        <v>2020</v>
      </c>
      <c r="C104" s="3" t="s">
        <v>2340</v>
      </c>
      <c r="D104" s="3">
        <v>4</v>
      </c>
      <c r="E104" s="3" t="s">
        <v>2341</v>
      </c>
      <c r="F104" s="45">
        <v>43922</v>
      </c>
      <c r="G104" s="45">
        <v>43922</v>
      </c>
      <c r="H104" s="45">
        <v>43951</v>
      </c>
      <c r="I104" s="3">
        <v>12</v>
      </c>
      <c r="J104" s="47" t="s">
        <v>2335</v>
      </c>
    </row>
    <row r="105" spans="1:10" x14ac:dyDescent="0.3">
      <c r="A105" s="45">
        <v>43934</v>
      </c>
      <c r="B105" s="3">
        <v>2020</v>
      </c>
      <c r="C105" s="3" t="s">
        <v>2340</v>
      </c>
      <c r="D105" s="3">
        <v>4</v>
      </c>
      <c r="E105" s="3" t="s">
        <v>2341</v>
      </c>
      <c r="F105" s="45">
        <v>43922</v>
      </c>
      <c r="G105" s="45">
        <v>43922</v>
      </c>
      <c r="H105" s="45">
        <v>43951</v>
      </c>
      <c r="I105" s="3">
        <v>13</v>
      </c>
      <c r="J105" s="47" t="s">
        <v>2336</v>
      </c>
    </row>
    <row r="106" spans="1:10" x14ac:dyDescent="0.3">
      <c r="A106" s="45">
        <v>43935</v>
      </c>
      <c r="B106" s="3">
        <v>2020</v>
      </c>
      <c r="C106" s="3" t="s">
        <v>2340</v>
      </c>
      <c r="D106" s="3">
        <v>4</v>
      </c>
      <c r="E106" s="3" t="s">
        <v>2341</v>
      </c>
      <c r="F106" s="45">
        <v>43922</v>
      </c>
      <c r="G106" s="45">
        <v>43922</v>
      </c>
      <c r="H106" s="45">
        <v>43951</v>
      </c>
      <c r="I106" s="3">
        <v>14</v>
      </c>
      <c r="J106" s="47" t="s">
        <v>2337</v>
      </c>
    </row>
    <row r="107" spans="1:10" x14ac:dyDescent="0.3">
      <c r="A107" s="45">
        <v>43936</v>
      </c>
      <c r="B107" s="3">
        <v>2020</v>
      </c>
      <c r="C107" s="3" t="s">
        <v>2340</v>
      </c>
      <c r="D107" s="3">
        <v>4</v>
      </c>
      <c r="E107" s="3" t="s">
        <v>2341</v>
      </c>
      <c r="F107" s="45">
        <v>43922</v>
      </c>
      <c r="G107" s="45">
        <v>43922</v>
      </c>
      <c r="H107" s="45">
        <v>43951</v>
      </c>
      <c r="I107" s="3">
        <v>15</v>
      </c>
      <c r="J107" s="47" t="s">
        <v>2331</v>
      </c>
    </row>
    <row r="108" spans="1:10" x14ac:dyDescent="0.3">
      <c r="A108" s="45">
        <v>43937</v>
      </c>
      <c r="B108" s="3">
        <v>2020</v>
      </c>
      <c r="C108" s="3" t="s">
        <v>2340</v>
      </c>
      <c r="D108" s="3">
        <v>4</v>
      </c>
      <c r="E108" s="3" t="s">
        <v>2341</v>
      </c>
      <c r="F108" s="45">
        <v>43922</v>
      </c>
      <c r="G108" s="45">
        <v>43922</v>
      </c>
      <c r="H108" s="45">
        <v>43951</v>
      </c>
      <c r="I108" s="3">
        <v>16</v>
      </c>
      <c r="J108" s="47" t="s">
        <v>2332</v>
      </c>
    </row>
    <row r="109" spans="1:10" x14ac:dyDescent="0.3">
      <c r="A109" s="45">
        <v>43938</v>
      </c>
      <c r="B109" s="3">
        <v>2020</v>
      </c>
      <c r="C109" s="3" t="s">
        <v>2340</v>
      </c>
      <c r="D109" s="3">
        <v>4</v>
      </c>
      <c r="E109" s="3" t="s">
        <v>2341</v>
      </c>
      <c r="F109" s="45">
        <v>43922</v>
      </c>
      <c r="G109" s="45">
        <v>43922</v>
      </c>
      <c r="H109" s="45">
        <v>43951</v>
      </c>
      <c r="I109" s="3">
        <v>17</v>
      </c>
      <c r="J109" s="47" t="s">
        <v>2333</v>
      </c>
    </row>
    <row r="110" spans="1:10" x14ac:dyDescent="0.3">
      <c r="A110" s="45">
        <v>43939</v>
      </c>
      <c r="B110" s="3">
        <v>2020</v>
      </c>
      <c r="C110" s="3" t="s">
        <v>2340</v>
      </c>
      <c r="D110" s="3">
        <v>4</v>
      </c>
      <c r="E110" s="3" t="s">
        <v>2341</v>
      </c>
      <c r="F110" s="45">
        <v>43922</v>
      </c>
      <c r="G110" s="45">
        <v>43922</v>
      </c>
      <c r="H110" s="45">
        <v>43951</v>
      </c>
      <c r="I110" s="3">
        <v>18</v>
      </c>
      <c r="J110" s="47" t="s">
        <v>2334</v>
      </c>
    </row>
    <row r="111" spans="1:10" x14ac:dyDescent="0.3">
      <c r="A111" s="45">
        <v>43940</v>
      </c>
      <c r="B111" s="3">
        <v>2020</v>
      </c>
      <c r="C111" s="3" t="s">
        <v>2340</v>
      </c>
      <c r="D111" s="3">
        <v>4</v>
      </c>
      <c r="E111" s="3" t="s">
        <v>2341</v>
      </c>
      <c r="F111" s="45">
        <v>43922</v>
      </c>
      <c r="G111" s="45">
        <v>43922</v>
      </c>
      <c r="H111" s="45">
        <v>43951</v>
      </c>
      <c r="I111" s="3">
        <v>19</v>
      </c>
      <c r="J111" s="47" t="s">
        <v>2335</v>
      </c>
    </row>
    <row r="112" spans="1:10" x14ac:dyDescent="0.3">
      <c r="A112" s="45">
        <v>43941</v>
      </c>
      <c r="B112" s="3">
        <v>2020</v>
      </c>
      <c r="C112" s="3" t="s">
        <v>2340</v>
      </c>
      <c r="D112" s="3">
        <v>4</v>
      </c>
      <c r="E112" s="3" t="s">
        <v>2341</v>
      </c>
      <c r="F112" s="45">
        <v>43922</v>
      </c>
      <c r="G112" s="45">
        <v>43922</v>
      </c>
      <c r="H112" s="45">
        <v>43951</v>
      </c>
      <c r="I112" s="3">
        <v>20</v>
      </c>
      <c r="J112" s="47" t="s">
        <v>2336</v>
      </c>
    </row>
    <row r="113" spans="1:10" x14ac:dyDescent="0.3">
      <c r="A113" s="45">
        <v>43942</v>
      </c>
      <c r="B113" s="3">
        <v>2020</v>
      </c>
      <c r="C113" s="3" t="s">
        <v>2340</v>
      </c>
      <c r="D113" s="3">
        <v>4</v>
      </c>
      <c r="E113" s="3" t="s">
        <v>2341</v>
      </c>
      <c r="F113" s="45">
        <v>43922</v>
      </c>
      <c r="G113" s="45">
        <v>43922</v>
      </c>
      <c r="H113" s="45">
        <v>43951</v>
      </c>
      <c r="I113" s="3">
        <v>21</v>
      </c>
      <c r="J113" s="47" t="s">
        <v>2337</v>
      </c>
    </row>
    <row r="114" spans="1:10" x14ac:dyDescent="0.3">
      <c r="A114" s="45">
        <v>43943</v>
      </c>
      <c r="B114" s="3">
        <v>2020</v>
      </c>
      <c r="C114" s="3" t="s">
        <v>2340</v>
      </c>
      <c r="D114" s="3">
        <v>4</v>
      </c>
      <c r="E114" s="3" t="s">
        <v>2341</v>
      </c>
      <c r="F114" s="45">
        <v>43922</v>
      </c>
      <c r="G114" s="45">
        <v>43922</v>
      </c>
      <c r="H114" s="45">
        <v>43951</v>
      </c>
      <c r="I114" s="3">
        <v>22</v>
      </c>
      <c r="J114" s="47" t="s">
        <v>2331</v>
      </c>
    </row>
    <row r="115" spans="1:10" x14ac:dyDescent="0.3">
      <c r="A115" s="45">
        <v>43944</v>
      </c>
      <c r="B115" s="3">
        <v>2020</v>
      </c>
      <c r="C115" s="3" t="s">
        <v>2340</v>
      </c>
      <c r="D115" s="3">
        <v>4</v>
      </c>
      <c r="E115" s="3" t="s">
        <v>2341</v>
      </c>
      <c r="F115" s="45">
        <v>43922</v>
      </c>
      <c r="G115" s="45">
        <v>43922</v>
      </c>
      <c r="H115" s="45">
        <v>43951</v>
      </c>
      <c r="I115" s="3">
        <v>23</v>
      </c>
      <c r="J115" s="47" t="s">
        <v>2332</v>
      </c>
    </row>
    <row r="116" spans="1:10" x14ac:dyDescent="0.3">
      <c r="A116" s="45">
        <v>43945</v>
      </c>
      <c r="B116" s="3">
        <v>2020</v>
      </c>
      <c r="C116" s="3" t="s">
        <v>2340</v>
      </c>
      <c r="D116" s="3">
        <v>4</v>
      </c>
      <c r="E116" s="3" t="s">
        <v>2341</v>
      </c>
      <c r="F116" s="45">
        <v>43922</v>
      </c>
      <c r="G116" s="45">
        <v>43922</v>
      </c>
      <c r="H116" s="45">
        <v>43951</v>
      </c>
      <c r="I116" s="3">
        <v>24</v>
      </c>
      <c r="J116" s="47" t="s">
        <v>2333</v>
      </c>
    </row>
    <row r="117" spans="1:10" x14ac:dyDescent="0.3">
      <c r="A117" s="45">
        <v>43946</v>
      </c>
      <c r="B117" s="3">
        <v>2020</v>
      </c>
      <c r="C117" s="3" t="s">
        <v>2340</v>
      </c>
      <c r="D117" s="3">
        <v>4</v>
      </c>
      <c r="E117" s="3" t="s">
        <v>2341</v>
      </c>
      <c r="F117" s="45">
        <v>43922</v>
      </c>
      <c r="G117" s="45">
        <v>43922</v>
      </c>
      <c r="H117" s="45">
        <v>43951</v>
      </c>
      <c r="I117" s="3">
        <v>25</v>
      </c>
      <c r="J117" s="47" t="s">
        <v>2334</v>
      </c>
    </row>
    <row r="118" spans="1:10" x14ac:dyDescent="0.3">
      <c r="A118" s="45">
        <v>43947</v>
      </c>
      <c r="B118" s="3">
        <v>2020</v>
      </c>
      <c r="C118" s="3" t="s">
        <v>2340</v>
      </c>
      <c r="D118" s="3">
        <v>4</v>
      </c>
      <c r="E118" s="3" t="s">
        <v>2341</v>
      </c>
      <c r="F118" s="45">
        <v>43922</v>
      </c>
      <c r="G118" s="45">
        <v>43922</v>
      </c>
      <c r="H118" s="45">
        <v>43951</v>
      </c>
      <c r="I118" s="3">
        <v>26</v>
      </c>
      <c r="J118" s="47" t="s">
        <v>2335</v>
      </c>
    </row>
    <row r="119" spans="1:10" x14ac:dyDescent="0.3">
      <c r="A119" s="45">
        <v>43948</v>
      </c>
      <c r="B119" s="3">
        <v>2020</v>
      </c>
      <c r="C119" s="3" t="s">
        <v>2340</v>
      </c>
      <c r="D119" s="3">
        <v>4</v>
      </c>
      <c r="E119" s="3" t="s">
        <v>2341</v>
      </c>
      <c r="F119" s="45">
        <v>43922</v>
      </c>
      <c r="G119" s="45">
        <v>43922</v>
      </c>
      <c r="H119" s="45">
        <v>43951</v>
      </c>
      <c r="I119" s="3">
        <v>27</v>
      </c>
      <c r="J119" s="47" t="s">
        <v>2336</v>
      </c>
    </row>
    <row r="120" spans="1:10" x14ac:dyDescent="0.3">
      <c r="A120" s="45">
        <v>43949</v>
      </c>
      <c r="B120" s="3">
        <v>2020</v>
      </c>
      <c r="C120" s="3" t="s">
        <v>2340</v>
      </c>
      <c r="D120" s="3">
        <v>4</v>
      </c>
      <c r="E120" s="3" t="s">
        <v>2341</v>
      </c>
      <c r="F120" s="45">
        <v>43922</v>
      </c>
      <c r="G120" s="45">
        <v>43922</v>
      </c>
      <c r="H120" s="45">
        <v>43951</v>
      </c>
      <c r="I120" s="3">
        <v>28</v>
      </c>
      <c r="J120" s="47" t="s">
        <v>2337</v>
      </c>
    </row>
    <row r="121" spans="1:10" x14ac:dyDescent="0.3">
      <c r="A121" s="45">
        <v>43950</v>
      </c>
      <c r="B121" s="3">
        <v>2020</v>
      </c>
      <c r="C121" s="3" t="s">
        <v>2340</v>
      </c>
      <c r="D121" s="3">
        <v>4</v>
      </c>
      <c r="E121" s="3" t="s">
        <v>2341</v>
      </c>
      <c r="F121" s="45">
        <v>43922</v>
      </c>
      <c r="G121" s="45">
        <v>43922</v>
      </c>
      <c r="H121" s="45">
        <v>43951</v>
      </c>
      <c r="I121" s="3">
        <v>29</v>
      </c>
      <c r="J121" s="47" t="s">
        <v>2331</v>
      </c>
    </row>
    <row r="122" spans="1:10" x14ac:dyDescent="0.3">
      <c r="A122" s="45">
        <v>43951</v>
      </c>
      <c r="B122" s="3">
        <v>2020</v>
      </c>
      <c r="C122" s="3" t="s">
        <v>2340</v>
      </c>
      <c r="D122" s="3">
        <v>4</v>
      </c>
      <c r="E122" s="3" t="s">
        <v>2341</v>
      </c>
      <c r="F122" s="45">
        <v>43922</v>
      </c>
      <c r="G122" s="45">
        <v>43922</v>
      </c>
      <c r="H122" s="45">
        <v>43951</v>
      </c>
      <c r="I122" s="3">
        <v>30</v>
      </c>
      <c r="J122" s="47" t="s">
        <v>2332</v>
      </c>
    </row>
    <row r="123" spans="1:10" x14ac:dyDescent="0.3">
      <c r="A123" s="45">
        <v>43952</v>
      </c>
      <c r="B123" s="3">
        <v>2020</v>
      </c>
      <c r="C123" s="3" t="s">
        <v>2340</v>
      </c>
      <c r="D123" s="3">
        <v>5</v>
      </c>
      <c r="E123" s="3" t="s">
        <v>2342</v>
      </c>
      <c r="F123" s="45">
        <v>43952</v>
      </c>
      <c r="G123" s="45">
        <v>43952</v>
      </c>
      <c r="H123" s="45">
        <v>43982</v>
      </c>
      <c r="I123" s="3">
        <v>1</v>
      </c>
      <c r="J123" s="47" t="s">
        <v>2333</v>
      </c>
    </row>
    <row r="124" spans="1:10" x14ac:dyDescent="0.3">
      <c r="A124" s="45">
        <v>43953</v>
      </c>
      <c r="B124" s="3">
        <v>2020</v>
      </c>
      <c r="C124" s="3" t="s">
        <v>2340</v>
      </c>
      <c r="D124" s="3">
        <v>5</v>
      </c>
      <c r="E124" s="3" t="s">
        <v>2342</v>
      </c>
      <c r="F124" s="45">
        <v>43952</v>
      </c>
      <c r="G124" s="45">
        <v>43952</v>
      </c>
      <c r="H124" s="45">
        <v>43982</v>
      </c>
      <c r="I124" s="3">
        <v>2</v>
      </c>
      <c r="J124" s="47" t="s">
        <v>2334</v>
      </c>
    </row>
    <row r="125" spans="1:10" x14ac:dyDescent="0.3">
      <c r="A125" s="45">
        <v>43954</v>
      </c>
      <c r="B125" s="3">
        <v>2020</v>
      </c>
      <c r="C125" s="3" t="s">
        <v>2340</v>
      </c>
      <c r="D125" s="3">
        <v>5</v>
      </c>
      <c r="E125" s="3" t="s">
        <v>2342</v>
      </c>
      <c r="F125" s="45">
        <v>43952</v>
      </c>
      <c r="G125" s="45">
        <v>43952</v>
      </c>
      <c r="H125" s="45">
        <v>43982</v>
      </c>
      <c r="I125" s="3">
        <v>3</v>
      </c>
      <c r="J125" s="47" t="s">
        <v>2335</v>
      </c>
    </row>
    <row r="126" spans="1:10" x14ac:dyDescent="0.3">
      <c r="A126" s="45">
        <v>43955</v>
      </c>
      <c r="B126" s="3">
        <v>2020</v>
      </c>
      <c r="C126" s="3" t="s">
        <v>2340</v>
      </c>
      <c r="D126" s="3">
        <v>5</v>
      </c>
      <c r="E126" s="3" t="s">
        <v>2342</v>
      </c>
      <c r="F126" s="45">
        <v>43952</v>
      </c>
      <c r="G126" s="45">
        <v>43952</v>
      </c>
      <c r="H126" s="45">
        <v>43982</v>
      </c>
      <c r="I126" s="3">
        <v>4</v>
      </c>
      <c r="J126" s="47" t="s">
        <v>2336</v>
      </c>
    </row>
    <row r="127" spans="1:10" x14ac:dyDescent="0.3">
      <c r="A127" s="45">
        <v>43956</v>
      </c>
      <c r="B127" s="3">
        <v>2020</v>
      </c>
      <c r="C127" s="3" t="s">
        <v>2340</v>
      </c>
      <c r="D127" s="3">
        <v>5</v>
      </c>
      <c r="E127" s="3" t="s">
        <v>2342</v>
      </c>
      <c r="F127" s="45">
        <v>43952</v>
      </c>
      <c r="G127" s="45">
        <v>43952</v>
      </c>
      <c r="H127" s="45">
        <v>43982</v>
      </c>
      <c r="I127" s="3">
        <v>5</v>
      </c>
      <c r="J127" s="47" t="s">
        <v>2337</v>
      </c>
    </row>
    <row r="128" spans="1:10" x14ac:dyDescent="0.3">
      <c r="A128" s="45">
        <v>43957</v>
      </c>
      <c r="B128" s="3">
        <v>2020</v>
      </c>
      <c r="C128" s="3" t="s">
        <v>2340</v>
      </c>
      <c r="D128" s="3">
        <v>5</v>
      </c>
      <c r="E128" s="3" t="s">
        <v>2342</v>
      </c>
      <c r="F128" s="45">
        <v>43952</v>
      </c>
      <c r="G128" s="45">
        <v>43952</v>
      </c>
      <c r="H128" s="45">
        <v>43982</v>
      </c>
      <c r="I128" s="3">
        <v>6</v>
      </c>
      <c r="J128" s="47" t="s">
        <v>2331</v>
      </c>
    </row>
    <row r="129" spans="1:10" x14ac:dyDescent="0.3">
      <c r="A129" s="45">
        <v>43958</v>
      </c>
      <c r="B129" s="3">
        <v>2020</v>
      </c>
      <c r="C129" s="3" t="s">
        <v>2340</v>
      </c>
      <c r="D129" s="3">
        <v>5</v>
      </c>
      <c r="E129" s="3" t="s">
        <v>2342</v>
      </c>
      <c r="F129" s="45">
        <v>43952</v>
      </c>
      <c r="G129" s="45">
        <v>43952</v>
      </c>
      <c r="H129" s="45">
        <v>43982</v>
      </c>
      <c r="I129" s="3">
        <v>7</v>
      </c>
      <c r="J129" s="47" t="s">
        <v>2332</v>
      </c>
    </row>
    <row r="130" spans="1:10" x14ac:dyDescent="0.3">
      <c r="A130" s="45">
        <v>43959</v>
      </c>
      <c r="B130" s="3">
        <v>2020</v>
      </c>
      <c r="C130" s="3" t="s">
        <v>2340</v>
      </c>
      <c r="D130" s="3">
        <v>5</v>
      </c>
      <c r="E130" s="3" t="s">
        <v>2342</v>
      </c>
      <c r="F130" s="45">
        <v>43952</v>
      </c>
      <c r="G130" s="45">
        <v>43952</v>
      </c>
      <c r="H130" s="45">
        <v>43982</v>
      </c>
      <c r="I130" s="3">
        <v>8</v>
      </c>
      <c r="J130" s="47" t="s">
        <v>2333</v>
      </c>
    </row>
    <row r="131" spans="1:10" x14ac:dyDescent="0.3">
      <c r="A131" s="45">
        <v>43960</v>
      </c>
      <c r="B131" s="3">
        <v>2020</v>
      </c>
      <c r="C131" s="3" t="s">
        <v>2340</v>
      </c>
      <c r="D131" s="3">
        <v>5</v>
      </c>
      <c r="E131" s="3" t="s">
        <v>2342</v>
      </c>
      <c r="F131" s="45">
        <v>43952</v>
      </c>
      <c r="G131" s="45">
        <v>43952</v>
      </c>
      <c r="H131" s="45">
        <v>43982</v>
      </c>
      <c r="I131" s="3">
        <v>9</v>
      </c>
      <c r="J131" s="47" t="s">
        <v>2334</v>
      </c>
    </row>
    <row r="132" spans="1:10" x14ac:dyDescent="0.3">
      <c r="A132" s="45">
        <v>43961</v>
      </c>
      <c r="B132" s="3">
        <v>2020</v>
      </c>
      <c r="C132" s="3" t="s">
        <v>2340</v>
      </c>
      <c r="D132" s="3">
        <v>5</v>
      </c>
      <c r="E132" s="3" t="s">
        <v>2342</v>
      </c>
      <c r="F132" s="45">
        <v>43952</v>
      </c>
      <c r="G132" s="45">
        <v>43952</v>
      </c>
      <c r="H132" s="45">
        <v>43982</v>
      </c>
      <c r="I132" s="3">
        <v>10</v>
      </c>
      <c r="J132" s="47" t="s">
        <v>2335</v>
      </c>
    </row>
    <row r="133" spans="1:10" x14ac:dyDescent="0.3">
      <c r="A133" s="45">
        <v>43962</v>
      </c>
      <c r="B133" s="3">
        <v>2020</v>
      </c>
      <c r="C133" s="3" t="s">
        <v>2340</v>
      </c>
      <c r="D133" s="3">
        <v>5</v>
      </c>
      <c r="E133" s="3" t="s">
        <v>2342</v>
      </c>
      <c r="F133" s="45">
        <v>43952</v>
      </c>
      <c r="G133" s="45">
        <v>43952</v>
      </c>
      <c r="H133" s="45">
        <v>43982</v>
      </c>
      <c r="I133" s="3">
        <v>11</v>
      </c>
      <c r="J133" s="47" t="s">
        <v>2336</v>
      </c>
    </row>
    <row r="134" spans="1:10" x14ac:dyDescent="0.3">
      <c r="A134" s="45">
        <v>43963</v>
      </c>
      <c r="B134" s="3">
        <v>2020</v>
      </c>
      <c r="C134" s="3" t="s">
        <v>2340</v>
      </c>
      <c r="D134" s="3">
        <v>5</v>
      </c>
      <c r="E134" s="3" t="s">
        <v>2342</v>
      </c>
      <c r="F134" s="45">
        <v>43952</v>
      </c>
      <c r="G134" s="45">
        <v>43952</v>
      </c>
      <c r="H134" s="45">
        <v>43982</v>
      </c>
      <c r="I134" s="3">
        <v>12</v>
      </c>
      <c r="J134" s="47" t="s">
        <v>2337</v>
      </c>
    </row>
    <row r="135" spans="1:10" x14ac:dyDescent="0.3">
      <c r="A135" s="45">
        <v>43964</v>
      </c>
      <c r="B135" s="3">
        <v>2020</v>
      </c>
      <c r="C135" s="3" t="s">
        <v>2340</v>
      </c>
      <c r="D135" s="3">
        <v>5</v>
      </c>
      <c r="E135" s="3" t="s">
        <v>2342</v>
      </c>
      <c r="F135" s="45">
        <v>43952</v>
      </c>
      <c r="G135" s="45">
        <v>43952</v>
      </c>
      <c r="H135" s="45">
        <v>43982</v>
      </c>
      <c r="I135" s="3">
        <v>13</v>
      </c>
      <c r="J135" s="47" t="s">
        <v>2331</v>
      </c>
    </row>
    <row r="136" spans="1:10" x14ac:dyDescent="0.3">
      <c r="A136" s="45">
        <v>43965</v>
      </c>
      <c r="B136" s="3">
        <v>2020</v>
      </c>
      <c r="C136" s="3" t="s">
        <v>2340</v>
      </c>
      <c r="D136" s="3">
        <v>5</v>
      </c>
      <c r="E136" s="3" t="s">
        <v>2342</v>
      </c>
      <c r="F136" s="45">
        <v>43952</v>
      </c>
      <c r="G136" s="45">
        <v>43952</v>
      </c>
      <c r="H136" s="45">
        <v>43982</v>
      </c>
      <c r="I136" s="3">
        <v>14</v>
      </c>
      <c r="J136" s="47" t="s">
        <v>2332</v>
      </c>
    </row>
    <row r="137" spans="1:10" x14ac:dyDescent="0.3">
      <c r="A137" s="45">
        <v>43966</v>
      </c>
      <c r="B137" s="3">
        <v>2020</v>
      </c>
      <c r="C137" s="3" t="s">
        <v>2340</v>
      </c>
      <c r="D137" s="3">
        <v>5</v>
      </c>
      <c r="E137" s="3" t="s">
        <v>2342</v>
      </c>
      <c r="F137" s="45">
        <v>43952</v>
      </c>
      <c r="G137" s="45">
        <v>43952</v>
      </c>
      <c r="H137" s="45">
        <v>43982</v>
      </c>
      <c r="I137" s="3">
        <v>15</v>
      </c>
      <c r="J137" s="47" t="s">
        <v>2333</v>
      </c>
    </row>
    <row r="138" spans="1:10" x14ac:dyDescent="0.3">
      <c r="A138" s="45">
        <v>43967</v>
      </c>
      <c r="B138" s="3">
        <v>2020</v>
      </c>
      <c r="C138" s="3" t="s">
        <v>2340</v>
      </c>
      <c r="D138" s="3">
        <v>5</v>
      </c>
      <c r="E138" s="3" t="s">
        <v>2342</v>
      </c>
      <c r="F138" s="45">
        <v>43952</v>
      </c>
      <c r="G138" s="45">
        <v>43952</v>
      </c>
      <c r="H138" s="45">
        <v>43982</v>
      </c>
      <c r="I138" s="3">
        <v>16</v>
      </c>
      <c r="J138" s="47" t="s">
        <v>2334</v>
      </c>
    </row>
    <row r="139" spans="1:10" x14ac:dyDescent="0.3">
      <c r="A139" s="45">
        <v>43968</v>
      </c>
      <c r="B139" s="3">
        <v>2020</v>
      </c>
      <c r="C139" s="3" t="s">
        <v>2340</v>
      </c>
      <c r="D139" s="3">
        <v>5</v>
      </c>
      <c r="E139" s="3" t="s">
        <v>2342</v>
      </c>
      <c r="F139" s="45">
        <v>43952</v>
      </c>
      <c r="G139" s="45">
        <v>43952</v>
      </c>
      <c r="H139" s="45">
        <v>43982</v>
      </c>
      <c r="I139" s="3">
        <v>17</v>
      </c>
      <c r="J139" s="47" t="s">
        <v>2335</v>
      </c>
    </row>
    <row r="140" spans="1:10" x14ac:dyDescent="0.3">
      <c r="A140" s="45">
        <v>43969</v>
      </c>
      <c r="B140" s="3">
        <v>2020</v>
      </c>
      <c r="C140" s="3" t="s">
        <v>2340</v>
      </c>
      <c r="D140" s="3">
        <v>5</v>
      </c>
      <c r="E140" s="3" t="s">
        <v>2342</v>
      </c>
      <c r="F140" s="45">
        <v>43952</v>
      </c>
      <c r="G140" s="45">
        <v>43952</v>
      </c>
      <c r="H140" s="45">
        <v>43982</v>
      </c>
      <c r="I140" s="3">
        <v>18</v>
      </c>
      <c r="J140" s="47" t="s">
        <v>2336</v>
      </c>
    </row>
    <row r="141" spans="1:10" x14ac:dyDescent="0.3">
      <c r="A141" s="45">
        <v>43970</v>
      </c>
      <c r="B141" s="3">
        <v>2020</v>
      </c>
      <c r="C141" s="3" t="s">
        <v>2340</v>
      </c>
      <c r="D141" s="3">
        <v>5</v>
      </c>
      <c r="E141" s="3" t="s">
        <v>2342</v>
      </c>
      <c r="F141" s="45">
        <v>43952</v>
      </c>
      <c r="G141" s="45">
        <v>43952</v>
      </c>
      <c r="H141" s="45">
        <v>43982</v>
      </c>
      <c r="I141" s="3">
        <v>19</v>
      </c>
      <c r="J141" s="47" t="s">
        <v>2337</v>
      </c>
    </row>
    <row r="142" spans="1:10" x14ac:dyDescent="0.3">
      <c r="A142" s="45">
        <v>43971</v>
      </c>
      <c r="B142" s="3">
        <v>2020</v>
      </c>
      <c r="C142" s="3" t="s">
        <v>2340</v>
      </c>
      <c r="D142" s="3">
        <v>5</v>
      </c>
      <c r="E142" s="3" t="s">
        <v>2342</v>
      </c>
      <c r="F142" s="45">
        <v>43952</v>
      </c>
      <c r="G142" s="45">
        <v>43952</v>
      </c>
      <c r="H142" s="45">
        <v>43982</v>
      </c>
      <c r="I142" s="3">
        <v>20</v>
      </c>
      <c r="J142" s="47" t="s">
        <v>2331</v>
      </c>
    </row>
    <row r="143" spans="1:10" x14ac:dyDescent="0.3">
      <c r="A143" s="45">
        <v>43972</v>
      </c>
      <c r="B143" s="3">
        <v>2020</v>
      </c>
      <c r="C143" s="3" t="s">
        <v>2340</v>
      </c>
      <c r="D143" s="3">
        <v>5</v>
      </c>
      <c r="E143" s="3" t="s">
        <v>2342</v>
      </c>
      <c r="F143" s="45">
        <v>43952</v>
      </c>
      <c r="G143" s="45">
        <v>43952</v>
      </c>
      <c r="H143" s="45">
        <v>43982</v>
      </c>
      <c r="I143" s="3">
        <v>21</v>
      </c>
      <c r="J143" s="47" t="s">
        <v>2332</v>
      </c>
    </row>
    <row r="144" spans="1:10" x14ac:dyDescent="0.3">
      <c r="A144" s="45">
        <v>43973</v>
      </c>
      <c r="B144" s="3">
        <v>2020</v>
      </c>
      <c r="C144" s="3" t="s">
        <v>2340</v>
      </c>
      <c r="D144" s="3">
        <v>5</v>
      </c>
      <c r="E144" s="3" t="s">
        <v>2342</v>
      </c>
      <c r="F144" s="45">
        <v>43952</v>
      </c>
      <c r="G144" s="45">
        <v>43952</v>
      </c>
      <c r="H144" s="45">
        <v>43982</v>
      </c>
      <c r="I144" s="3">
        <v>22</v>
      </c>
      <c r="J144" s="47" t="s">
        <v>2333</v>
      </c>
    </row>
    <row r="145" spans="1:10" x14ac:dyDescent="0.3">
      <c r="A145" s="45">
        <v>43974</v>
      </c>
      <c r="B145" s="3">
        <v>2020</v>
      </c>
      <c r="C145" s="3" t="s">
        <v>2340</v>
      </c>
      <c r="D145" s="3">
        <v>5</v>
      </c>
      <c r="E145" s="3" t="s">
        <v>2342</v>
      </c>
      <c r="F145" s="45">
        <v>43952</v>
      </c>
      <c r="G145" s="45">
        <v>43952</v>
      </c>
      <c r="H145" s="45">
        <v>43982</v>
      </c>
      <c r="I145" s="3">
        <v>23</v>
      </c>
      <c r="J145" s="47" t="s">
        <v>2334</v>
      </c>
    </row>
    <row r="146" spans="1:10" x14ac:dyDescent="0.3">
      <c r="A146" s="45">
        <v>43975</v>
      </c>
      <c r="B146" s="3">
        <v>2020</v>
      </c>
      <c r="C146" s="3" t="s">
        <v>2340</v>
      </c>
      <c r="D146" s="3">
        <v>5</v>
      </c>
      <c r="E146" s="3" t="s">
        <v>2342</v>
      </c>
      <c r="F146" s="45">
        <v>43952</v>
      </c>
      <c r="G146" s="45">
        <v>43952</v>
      </c>
      <c r="H146" s="45">
        <v>43982</v>
      </c>
      <c r="I146" s="3">
        <v>24</v>
      </c>
      <c r="J146" s="47" t="s">
        <v>2335</v>
      </c>
    </row>
    <row r="147" spans="1:10" x14ac:dyDescent="0.3">
      <c r="A147" s="45">
        <v>43976</v>
      </c>
      <c r="B147" s="3">
        <v>2020</v>
      </c>
      <c r="C147" s="3" t="s">
        <v>2340</v>
      </c>
      <c r="D147" s="3">
        <v>5</v>
      </c>
      <c r="E147" s="3" t="s">
        <v>2342</v>
      </c>
      <c r="F147" s="45">
        <v>43952</v>
      </c>
      <c r="G147" s="45">
        <v>43952</v>
      </c>
      <c r="H147" s="45">
        <v>43982</v>
      </c>
      <c r="I147" s="3">
        <v>25</v>
      </c>
      <c r="J147" s="47" t="s">
        <v>2336</v>
      </c>
    </row>
    <row r="148" spans="1:10" x14ac:dyDescent="0.3">
      <c r="A148" s="45">
        <v>43977</v>
      </c>
      <c r="B148" s="3">
        <v>2020</v>
      </c>
      <c r="C148" s="3" t="s">
        <v>2340</v>
      </c>
      <c r="D148" s="3">
        <v>5</v>
      </c>
      <c r="E148" s="3" t="s">
        <v>2342</v>
      </c>
      <c r="F148" s="45">
        <v>43952</v>
      </c>
      <c r="G148" s="45">
        <v>43952</v>
      </c>
      <c r="H148" s="45">
        <v>43982</v>
      </c>
      <c r="I148" s="3">
        <v>26</v>
      </c>
      <c r="J148" s="47" t="s">
        <v>2337</v>
      </c>
    </row>
    <row r="149" spans="1:10" x14ac:dyDescent="0.3">
      <c r="A149" s="45">
        <v>43978</v>
      </c>
      <c r="B149" s="3">
        <v>2020</v>
      </c>
      <c r="C149" s="3" t="s">
        <v>2340</v>
      </c>
      <c r="D149" s="3">
        <v>5</v>
      </c>
      <c r="E149" s="3" t="s">
        <v>2342</v>
      </c>
      <c r="F149" s="45">
        <v>43952</v>
      </c>
      <c r="G149" s="45">
        <v>43952</v>
      </c>
      <c r="H149" s="45">
        <v>43982</v>
      </c>
      <c r="I149" s="3">
        <v>27</v>
      </c>
      <c r="J149" s="47" t="s">
        <v>2331</v>
      </c>
    </row>
    <row r="150" spans="1:10" x14ac:dyDescent="0.3">
      <c r="A150" s="45">
        <v>43979</v>
      </c>
      <c r="B150" s="3">
        <v>2020</v>
      </c>
      <c r="C150" s="3" t="s">
        <v>2340</v>
      </c>
      <c r="D150" s="3">
        <v>5</v>
      </c>
      <c r="E150" s="3" t="s">
        <v>2342</v>
      </c>
      <c r="F150" s="45">
        <v>43952</v>
      </c>
      <c r="G150" s="45">
        <v>43952</v>
      </c>
      <c r="H150" s="45">
        <v>43982</v>
      </c>
      <c r="I150" s="3">
        <v>28</v>
      </c>
      <c r="J150" s="47" t="s">
        <v>2332</v>
      </c>
    </row>
    <row r="151" spans="1:10" x14ac:dyDescent="0.3">
      <c r="A151" s="45">
        <v>43980</v>
      </c>
      <c r="B151" s="3">
        <v>2020</v>
      </c>
      <c r="C151" s="3" t="s">
        <v>2340</v>
      </c>
      <c r="D151" s="3">
        <v>5</v>
      </c>
      <c r="E151" s="3" t="s">
        <v>2342</v>
      </c>
      <c r="F151" s="45">
        <v>43952</v>
      </c>
      <c r="G151" s="45">
        <v>43952</v>
      </c>
      <c r="H151" s="45">
        <v>43982</v>
      </c>
      <c r="I151" s="3">
        <v>29</v>
      </c>
      <c r="J151" s="47" t="s">
        <v>2333</v>
      </c>
    </row>
    <row r="152" spans="1:10" x14ac:dyDescent="0.3">
      <c r="A152" s="45">
        <v>43981</v>
      </c>
      <c r="B152" s="3">
        <v>2020</v>
      </c>
      <c r="C152" s="3" t="s">
        <v>2340</v>
      </c>
      <c r="D152" s="3">
        <v>5</v>
      </c>
      <c r="E152" s="3" t="s">
        <v>2342</v>
      </c>
      <c r="F152" s="45">
        <v>43952</v>
      </c>
      <c r="G152" s="45">
        <v>43952</v>
      </c>
      <c r="H152" s="45">
        <v>43982</v>
      </c>
      <c r="I152" s="3">
        <v>30</v>
      </c>
      <c r="J152" s="47" t="s">
        <v>2334</v>
      </c>
    </row>
    <row r="153" spans="1:10" x14ac:dyDescent="0.3">
      <c r="A153" s="45">
        <v>43982</v>
      </c>
      <c r="B153" s="3">
        <v>2020</v>
      </c>
      <c r="C153" s="3" t="s">
        <v>2340</v>
      </c>
      <c r="D153" s="3">
        <v>5</v>
      </c>
      <c r="E153" s="3" t="s">
        <v>2342</v>
      </c>
      <c r="F153" s="45">
        <v>43952</v>
      </c>
      <c r="G153" s="45">
        <v>43952</v>
      </c>
      <c r="H153" s="45">
        <v>43982</v>
      </c>
      <c r="I153" s="3">
        <v>31</v>
      </c>
      <c r="J153" s="47" t="s">
        <v>2335</v>
      </c>
    </row>
    <row r="154" spans="1:10" x14ac:dyDescent="0.3">
      <c r="A154" s="45">
        <v>43983</v>
      </c>
      <c r="B154" s="3">
        <v>2020</v>
      </c>
      <c r="C154" s="3" t="s">
        <v>2340</v>
      </c>
      <c r="D154" s="3">
        <v>6</v>
      </c>
      <c r="E154" s="3" t="s">
        <v>2343</v>
      </c>
      <c r="F154" s="45">
        <v>43983</v>
      </c>
      <c r="G154" s="45">
        <v>43983</v>
      </c>
      <c r="H154" s="45">
        <v>44012</v>
      </c>
      <c r="I154" s="3">
        <v>1</v>
      </c>
      <c r="J154" s="47" t="s">
        <v>2336</v>
      </c>
    </row>
    <row r="155" spans="1:10" x14ac:dyDescent="0.3">
      <c r="A155" s="45">
        <v>43984</v>
      </c>
      <c r="B155" s="3">
        <v>2020</v>
      </c>
      <c r="C155" s="3" t="s">
        <v>2340</v>
      </c>
      <c r="D155" s="3">
        <v>6</v>
      </c>
      <c r="E155" s="3" t="s">
        <v>2343</v>
      </c>
      <c r="F155" s="45">
        <v>43983</v>
      </c>
      <c r="G155" s="45">
        <v>43983</v>
      </c>
      <c r="H155" s="45">
        <v>44012</v>
      </c>
      <c r="I155" s="3">
        <v>2</v>
      </c>
      <c r="J155" s="47" t="s">
        <v>2337</v>
      </c>
    </row>
    <row r="156" spans="1:10" x14ac:dyDescent="0.3">
      <c r="A156" s="45">
        <v>43985</v>
      </c>
      <c r="B156" s="3">
        <v>2020</v>
      </c>
      <c r="C156" s="3" t="s">
        <v>2340</v>
      </c>
      <c r="D156" s="3">
        <v>6</v>
      </c>
      <c r="E156" s="3" t="s">
        <v>2343</v>
      </c>
      <c r="F156" s="45">
        <v>43983</v>
      </c>
      <c r="G156" s="45">
        <v>43983</v>
      </c>
      <c r="H156" s="45">
        <v>44012</v>
      </c>
      <c r="I156" s="3">
        <v>3</v>
      </c>
      <c r="J156" s="47" t="s">
        <v>2331</v>
      </c>
    </row>
    <row r="157" spans="1:10" x14ac:dyDescent="0.3">
      <c r="A157" s="45">
        <v>43986</v>
      </c>
      <c r="B157" s="3">
        <v>2020</v>
      </c>
      <c r="C157" s="3" t="s">
        <v>2340</v>
      </c>
      <c r="D157" s="3">
        <v>6</v>
      </c>
      <c r="E157" s="3" t="s">
        <v>2343</v>
      </c>
      <c r="F157" s="45">
        <v>43983</v>
      </c>
      <c r="G157" s="45">
        <v>43983</v>
      </c>
      <c r="H157" s="45">
        <v>44012</v>
      </c>
      <c r="I157" s="3">
        <v>4</v>
      </c>
      <c r="J157" s="47" t="s">
        <v>2332</v>
      </c>
    </row>
    <row r="158" spans="1:10" x14ac:dyDescent="0.3">
      <c r="A158" s="45">
        <v>43987</v>
      </c>
      <c r="B158" s="3">
        <v>2020</v>
      </c>
      <c r="C158" s="3" t="s">
        <v>2340</v>
      </c>
      <c r="D158" s="3">
        <v>6</v>
      </c>
      <c r="E158" s="3" t="s">
        <v>2343</v>
      </c>
      <c r="F158" s="45">
        <v>43983</v>
      </c>
      <c r="G158" s="45">
        <v>43983</v>
      </c>
      <c r="H158" s="45">
        <v>44012</v>
      </c>
      <c r="I158" s="3">
        <v>5</v>
      </c>
      <c r="J158" s="47" t="s">
        <v>2333</v>
      </c>
    </row>
    <row r="159" spans="1:10" x14ac:dyDescent="0.3">
      <c r="A159" s="45">
        <v>43988</v>
      </c>
      <c r="B159" s="3">
        <v>2020</v>
      </c>
      <c r="C159" s="3" t="s">
        <v>2340</v>
      </c>
      <c r="D159" s="3">
        <v>6</v>
      </c>
      <c r="E159" s="3" t="s">
        <v>2343</v>
      </c>
      <c r="F159" s="45">
        <v>43983</v>
      </c>
      <c r="G159" s="45">
        <v>43983</v>
      </c>
      <c r="H159" s="45">
        <v>44012</v>
      </c>
      <c r="I159" s="3">
        <v>6</v>
      </c>
      <c r="J159" s="47" t="s">
        <v>2334</v>
      </c>
    </row>
    <row r="160" spans="1:10" x14ac:dyDescent="0.3">
      <c r="A160" s="45">
        <v>43989</v>
      </c>
      <c r="B160" s="3">
        <v>2020</v>
      </c>
      <c r="C160" s="3" t="s">
        <v>2340</v>
      </c>
      <c r="D160" s="3">
        <v>6</v>
      </c>
      <c r="E160" s="3" t="s">
        <v>2343</v>
      </c>
      <c r="F160" s="45">
        <v>43983</v>
      </c>
      <c r="G160" s="45">
        <v>43983</v>
      </c>
      <c r="H160" s="45">
        <v>44012</v>
      </c>
      <c r="I160" s="3">
        <v>7</v>
      </c>
      <c r="J160" s="47" t="s">
        <v>2335</v>
      </c>
    </row>
    <row r="161" spans="1:10" x14ac:dyDescent="0.3">
      <c r="A161" s="45">
        <v>43990</v>
      </c>
      <c r="B161" s="3">
        <v>2020</v>
      </c>
      <c r="C161" s="3" t="s">
        <v>2340</v>
      </c>
      <c r="D161" s="3">
        <v>6</v>
      </c>
      <c r="E161" s="3" t="s">
        <v>2343</v>
      </c>
      <c r="F161" s="45">
        <v>43983</v>
      </c>
      <c r="G161" s="45">
        <v>43983</v>
      </c>
      <c r="H161" s="45">
        <v>44012</v>
      </c>
      <c r="I161" s="3">
        <v>8</v>
      </c>
      <c r="J161" s="47" t="s">
        <v>2336</v>
      </c>
    </row>
    <row r="162" spans="1:10" x14ac:dyDescent="0.3">
      <c r="A162" s="45">
        <v>43991</v>
      </c>
      <c r="B162" s="3">
        <v>2020</v>
      </c>
      <c r="C162" s="3" t="s">
        <v>2340</v>
      </c>
      <c r="D162" s="3">
        <v>6</v>
      </c>
      <c r="E162" s="3" t="s">
        <v>2343</v>
      </c>
      <c r="F162" s="45">
        <v>43983</v>
      </c>
      <c r="G162" s="45">
        <v>43983</v>
      </c>
      <c r="H162" s="45">
        <v>44012</v>
      </c>
      <c r="I162" s="3">
        <v>9</v>
      </c>
      <c r="J162" s="47" t="s">
        <v>2337</v>
      </c>
    </row>
    <row r="163" spans="1:10" x14ac:dyDescent="0.3">
      <c r="A163" s="45">
        <v>43992</v>
      </c>
      <c r="B163" s="3">
        <v>2020</v>
      </c>
      <c r="C163" s="3" t="s">
        <v>2340</v>
      </c>
      <c r="D163" s="3">
        <v>6</v>
      </c>
      <c r="E163" s="3" t="s">
        <v>2343</v>
      </c>
      <c r="F163" s="45">
        <v>43983</v>
      </c>
      <c r="G163" s="45">
        <v>43983</v>
      </c>
      <c r="H163" s="45">
        <v>44012</v>
      </c>
      <c r="I163" s="3">
        <v>10</v>
      </c>
      <c r="J163" s="47" t="s">
        <v>2331</v>
      </c>
    </row>
    <row r="164" spans="1:10" x14ac:dyDescent="0.3">
      <c r="A164" s="45">
        <v>43993</v>
      </c>
      <c r="B164" s="3">
        <v>2020</v>
      </c>
      <c r="C164" s="3" t="s">
        <v>2340</v>
      </c>
      <c r="D164" s="3">
        <v>6</v>
      </c>
      <c r="E164" s="3" t="s">
        <v>2343</v>
      </c>
      <c r="F164" s="45">
        <v>43983</v>
      </c>
      <c r="G164" s="45">
        <v>43983</v>
      </c>
      <c r="H164" s="45">
        <v>44012</v>
      </c>
      <c r="I164" s="3">
        <v>11</v>
      </c>
      <c r="J164" s="47" t="s">
        <v>2332</v>
      </c>
    </row>
    <row r="165" spans="1:10" x14ac:dyDescent="0.3">
      <c r="A165" s="45">
        <v>43994</v>
      </c>
      <c r="B165" s="3">
        <v>2020</v>
      </c>
      <c r="C165" s="3" t="s">
        <v>2340</v>
      </c>
      <c r="D165" s="3">
        <v>6</v>
      </c>
      <c r="E165" s="3" t="s">
        <v>2343</v>
      </c>
      <c r="F165" s="45">
        <v>43983</v>
      </c>
      <c r="G165" s="45">
        <v>43983</v>
      </c>
      <c r="H165" s="45">
        <v>44012</v>
      </c>
      <c r="I165" s="3">
        <v>12</v>
      </c>
      <c r="J165" s="47" t="s">
        <v>2333</v>
      </c>
    </row>
    <row r="166" spans="1:10" x14ac:dyDescent="0.3">
      <c r="A166" s="45">
        <v>43995</v>
      </c>
      <c r="B166" s="3">
        <v>2020</v>
      </c>
      <c r="C166" s="3" t="s">
        <v>2340</v>
      </c>
      <c r="D166" s="3">
        <v>6</v>
      </c>
      <c r="E166" s="3" t="s">
        <v>2343</v>
      </c>
      <c r="F166" s="45">
        <v>43983</v>
      </c>
      <c r="G166" s="45">
        <v>43983</v>
      </c>
      <c r="H166" s="45">
        <v>44012</v>
      </c>
      <c r="I166" s="3">
        <v>13</v>
      </c>
      <c r="J166" s="47" t="s">
        <v>2334</v>
      </c>
    </row>
    <row r="167" spans="1:10" x14ac:dyDescent="0.3">
      <c r="A167" s="45">
        <v>43996</v>
      </c>
      <c r="B167" s="3">
        <v>2020</v>
      </c>
      <c r="C167" s="3" t="s">
        <v>2340</v>
      </c>
      <c r="D167" s="3">
        <v>6</v>
      </c>
      <c r="E167" s="3" t="s">
        <v>2343</v>
      </c>
      <c r="F167" s="45">
        <v>43983</v>
      </c>
      <c r="G167" s="45">
        <v>43983</v>
      </c>
      <c r="H167" s="45">
        <v>44012</v>
      </c>
      <c r="I167" s="3">
        <v>14</v>
      </c>
      <c r="J167" s="47" t="s">
        <v>2335</v>
      </c>
    </row>
    <row r="168" spans="1:10" x14ac:dyDescent="0.3">
      <c r="A168" s="45">
        <v>43997</v>
      </c>
      <c r="B168" s="3">
        <v>2020</v>
      </c>
      <c r="C168" s="3" t="s">
        <v>2340</v>
      </c>
      <c r="D168" s="3">
        <v>6</v>
      </c>
      <c r="E168" s="3" t="s">
        <v>2343</v>
      </c>
      <c r="F168" s="45">
        <v>43983</v>
      </c>
      <c r="G168" s="45">
        <v>43983</v>
      </c>
      <c r="H168" s="45">
        <v>44012</v>
      </c>
      <c r="I168" s="3">
        <v>15</v>
      </c>
      <c r="J168" s="47" t="s">
        <v>2336</v>
      </c>
    </row>
    <row r="169" spans="1:10" x14ac:dyDescent="0.3">
      <c r="A169" s="45">
        <v>43998</v>
      </c>
      <c r="B169" s="3">
        <v>2020</v>
      </c>
      <c r="C169" s="3" t="s">
        <v>2340</v>
      </c>
      <c r="D169" s="3">
        <v>6</v>
      </c>
      <c r="E169" s="3" t="s">
        <v>2343</v>
      </c>
      <c r="F169" s="45">
        <v>43983</v>
      </c>
      <c r="G169" s="45">
        <v>43983</v>
      </c>
      <c r="H169" s="45">
        <v>44012</v>
      </c>
      <c r="I169" s="3">
        <v>16</v>
      </c>
      <c r="J169" s="47" t="s">
        <v>2337</v>
      </c>
    </row>
    <row r="170" spans="1:10" x14ac:dyDescent="0.3">
      <c r="A170" s="45">
        <v>43999</v>
      </c>
      <c r="B170" s="3">
        <v>2020</v>
      </c>
      <c r="C170" s="3" t="s">
        <v>2340</v>
      </c>
      <c r="D170" s="3">
        <v>6</v>
      </c>
      <c r="E170" s="3" t="s">
        <v>2343</v>
      </c>
      <c r="F170" s="45">
        <v>43983</v>
      </c>
      <c r="G170" s="45">
        <v>43983</v>
      </c>
      <c r="H170" s="45">
        <v>44012</v>
      </c>
      <c r="I170" s="3">
        <v>17</v>
      </c>
      <c r="J170" s="47" t="s">
        <v>2331</v>
      </c>
    </row>
    <row r="171" spans="1:10" x14ac:dyDescent="0.3">
      <c r="A171" s="45">
        <v>44000</v>
      </c>
      <c r="B171" s="3">
        <v>2020</v>
      </c>
      <c r="C171" s="3" t="s">
        <v>2340</v>
      </c>
      <c r="D171" s="3">
        <v>6</v>
      </c>
      <c r="E171" s="3" t="s">
        <v>2343</v>
      </c>
      <c r="F171" s="45">
        <v>43983</v>
      </c>
      <c r="G171" s="45">
        <v>43983</v>
      </c>
      <c r="H171" s="45">
        <v>44012</v>
      </c>
      <c r="I171" s="3">
        <v>18</v>
      </c>
      <c r="J171" s="47" t="s">
        <v>2332</v>
      </c>
    </row>
    <row r="172" spans="1:10" x14ac:dyDescent="0.3">
      <c r="A172" s="45">
        <v>44001</v>
      </c>
      <c r="B172" s="3">
        <v>2020</v>
      </c>
      <c r="C172" s="3" t="s">
        <v>2340</v>
      </c>
      <c r="D172" s="3">
        <v>6</v>
      </c>
      <c r="E172" s="3" t="s">
        <v>2343</v>
      </c>
      <c r="F172" s="45">
        <v>43983</v>
      </c>
      <c r="G172" s="45">
        <v>43983</v>
      </c>
      <c r="H172" s="45">
        <v>44012</v>
      </c>
      <c r="I172" s="3">
        <v>19</v>
      </c>
      <c r="J172" s="47" t="s">
        <v>2333</v>
      </c>
    </row>
    <row r="173" spans="1:10" x14ac:dyDescent="0.3">
      <c r="A173" s="45">
        <v>44002</v>
      </c>
      <c r="B173" s="3">
        <v>2020</v>
      </c>
      <c r="C173" s="3" t="s">
        <v>2340</v>
      </c>
      <c r="D173" s="3">
        <v>6</v>
      </c>
      <c r="E173" s="3" t="s">
        <v>2343</v>
      </c>
      <c r="F173" s="45">
        <v>43983</v>
      </c>
      <c r="G173" s="45">
        <v>43983</v>
      </c>
      <c r="H173" s="45">
        <v>44012</v>
      </c>
      <c r="I173" s="3">
        <v>20</v>
      </c>
      <c r="J173" s="47" t="s">
        <v>2334</v>
      </c>
    </row>
    <row r="174" spans="1:10" x14ac:dyDescent="0.3">
      <c r="A174" s="45">
        <v>44003</v>
      </c>
      <c r="B174" s="3">
        <v>2020</v>
      </c>
      <c r="C174" s="3" t="s">
        <v>2340</v>
      </c>
      <c r="D174" s="3">
        <v>6</v>
      </c>
      <c r="E174" s="3" t="s">
        <v>2343</v>
      </c>
      <c r="F174" s="45">
        <v>43983</v>
      </c>
      <c r="G174" s="45">
        <v>43983</v>
      </c>
      <c r="H174" s="45">
        <v>44012</v>
      </c>
      <c r="I174" s="3">
        <v>21</v>
      </c>
      <c r="J174" s="47" t="s">
        <v>2335</v>
      </c>
    </row>
    <row r="175" spans="1:10" x14ac:dyDescent="0.3">
      <c r="A175" s="45">
        <v>44004</v>
      </c>
      <c r="B175" s="3">
        <v>2020</v>
      </c>
      <c r="C175" s="3" t="s">
        <v>2340</v>
      </c>
      <c r="D175" s="3">
        <v>6</v>
      </c>
      <c r="E175" s="3" t="s">
        <v>2343</v>
      </c>
      <c r="F175" s="45">
        <v>43983</v>
      </c>
      <c r="G175" s="45">
        <v>43983</v>
      </c>
      <c r="H175" s="45">
        <v>44012</v>
      </c>
      <c r="I175" s="3">
        <v>22</v>
      </c>
      <c r="J175" s="47" t="s">
        <v>2336</v>
      </c>
    </row>
    <row r="176" spans="1:10" x14ac:dyDescent="0.3">
      <c r="A176" s="45">
        <v>44005</v>
      </c>
      <c r="B176" s="3">
        <v>2020</v>
      </c>
      <c r="C176" s="3" t="s">
        <v>2340</v>
      </c>
      <c r="D176" s="3">
        <v>6</v>
      </c>
      <c r="E176" s="3" t="s">
        <v>2343</v>
      </c>
      <c r="F176" s="45">
        <v>43983</v>
      </c>
      <c r="G176" s="45">
        <v>43983</v>
      </c>
      <c r="H176" s="45">
        <v>44012</v>
      </c>
      <c r="I176" s="3">
        <v>23</v>
      </c>
      <c r="J176" s="47" t="s">
        <v>2337</v>
      </c>
    </row>
    <row r="177" spans="1:10" x14ac:dyDescent="0.3">
      <c r="A177" s="45">
        <v>44006</v>
      </c>
      <c r="B177" s="3">
        <v>2020</v>
      </c>
      <c r="C177" s="3" t="s">
        <v>2340</v>
      </c>
      <c r="D177" s="3">
        <v>6</v>
      </c>
      <c r="E177" s="3" t="s">
        <v>2343</v>
      </c>
      <c r="F177" s="45">
        <v>43983</v>
      </c>
      <c r="G177" s="45">
        <v>43983</v>
      </c>
      <c r="H177" s="45">
        <v>44012</v>
      </c>
      <c r="I177" s="3">
        <v>24</v>
      </c>
      <c r="J177" s="47" t="s">
        <v>2331</v>
      </c>
    </row>
    <row r="178" spans="1:10" x14ac:dyDescent="0.3">
      <c r="A178" s="45">
        <v>44007</v>
      </c>
      <c r="B178" s="3">
        <v>2020</v>
      </c>
      <c r="C178" s="3" t="s">
        <v>2340</v>
      </c>
      <c r="D178" s="3">
        <v>6</v>
      </c>
      <c r="E178" s="3" t="s">
        <v>2343</v>
      </c>
      <c r="F178" s="45">
        <v>43983</v>
      </c>
      <c r="G178" s="45">
        <v>43983</v>
      </c>
      <c r="H178" s="45">
        <v>44012</v>
      </c>
      <c r="I178" s="3">
        <v>25</v>
      </c>
      <c r="J178" s="47" t="s">
        <v>2332</v>
      </c>
    </row>
    <row r="179" spans="1:10" x14ac:dyDescent="0.3">
      <c r="A179" s="45">
        <v>44008</v>
      </c>
      <c r="B179" s="3">
        <v>2020</v>
      </c>
      <c r="C179" s="3" t="s">
        <v>2340</v>
      </c>
      <c r="D179" s="3">
        <v>6</v>
      </c>
      <c r="E179" s="3" t="s">
        <v>2343</v>
      </c>
      <c r="F179" s="45">
        <v>43983</v>
      </c>
      <c r="G179" s="45">
        <v>43983</v>
      </c>
      <c r="H179" s="45">
        <v>44012</v>
      </c>
      <c r="I179" s="3">
        <v>26</v>
      </c>
      <c r="J179" s="47" t="s">
        <v>2333</v>
      </c>
    </row>
    <row r="180" spans="1:10" x14ac:dyDescent="0.3">
      <c r="A180" s="45">
        <v>44009</v>
      </c>
      <c r="B180" s="3">
        <v>2020</v>
      </c>
      <c r="C180" s="3" t="s">
        <v>2340</v>
      </c>
      <c r="D180" s="3">
        <v>6</v>
      </c>
      <c r="E180" s="3" t="s">
        <v>2343</v>
      </c>
      <c r="F180" s="45">
        <v>43983</v>
      </c>
      <c r="G180" s="45">
        <v>43983</v>
      </c>
      <c r="H180" s="45">
        <v>44012</v>
      </c>
      <c r="I180" s="3">
        <v>27</v>
      </c>
      <c r="J180" s="47" t="s">
        <v>2334</v>
      </c>
    </row>
    <row r="181" spans="1:10" x14ac:dyDescent="0.3">
      <c r="A181" s="45">
        <v>44010</v>
      </c>
      <c r="B181" s="3">
        <v>2020</v>
      </c>
      <c r="C181" s="3" t="s">
        <v>2340</v>
      </c>
      <c r="D181" s="3">
        <v>6</v>
      </c>
      <c r="E181" s="3" t="s">
        <v>2343</v>
      </c>
      <c r="F181" s="45">
        <v>43983</v>
      </c>
      <c r="G181" s="45">
        <v>43983</v>
      </c>
      <c r="H181" s="45">
        <v>44012</v>
      </c>
      <c r="I181" s="3">
        <v>28</v>
      </c>
      <c r="J181" s="47" t="s">
        <v>2335</v>
      </c>
    </row>
    <row r="182" spans="1:10" x14ac:dyDescent="0.3">
      <c r="A182" s="45">
        <v>44011</v>
      </c>
      <c r="B182" s="3">
        <v>2020</v>
      </c>
      <c r="C182" s="3" t="s">
        <v>2340</v>
      </c>
      <c r="D182" s="3">
        <v>6</v>
      </c>
      <c r="E182" s="3" t="s">
        <v>2343</v>
      </c>
      <c r="F182" s="45">
        <v>43983</v>
      </c>
      <c r="G182" s="45">
        <v>43983</v>
      </c>
      <c r="H182" s="45">
        <v>44012</v>
      </c>
      <c r="I182" s="3">
        <v>29</v>
      </c>
      <c r="J182" s="47" t="s">
        <v>2336</v>
      </c>
    </row>
    <row r="183" spans="1:10" x14ac:dyDescent="0.3">
      <c r="A183" s="45">
        <v>44012</v>
      </c>
      <c r="B183" s="3">
        <v>2020</v>
      </c>
      <c r="C183" s="3" t="s">
        <v>2340</v>
      </c>
      <c r="D183" s="3">
        <v>6</v>
      </c>
      <c r="E183" s="3" t="s">
        <v>2343</v>
      </c>
      <c r="F183" s="45">
        <v>43983</v>
      </c>
      <c r="G183" s="45">
        <v>43983</v>
      </c>
      <c r="H183" s="45">
        <v>44012</v>
      </c>
      <c r="I183" s="3">
        <v>30</v>
      </c>
      <c r="J183" s="47" t="s">
        <v>2337</v>
      </c>
    </row>
    <row r="184" spans="1:10" x14ac:dyDescent="0.3">
      <c r="A184" s="45">
        <v>44013</v>
      </c>
      <c r="B184" s="3">
        <v>2020</v>
      </c>
      <c r="C184" s="3" t="s">
        <v>2344</v>
      </c>
      <c r="D184" s="3">
        <v>7</v>
      </c>
      <c r="E184" s="3" t="s">
        <v>2345</v>
      </c>
      <c r="F184" s="45">
        <v>44013</v>
      </c>
      <c r="G184" s="45">
        <v>44013</v>
      </c>
      <c r="H184" s="45">
        <v>44043</v>
      </c>
      <c r="I184" s="3">
        <v>1</v>
      </c>
      <c r="J184" s="47" t="s">
        <v>2331</v>
      </c>
    </row>
    <row r="185" spans="1:10" x14ac:dyDescent="0.3">
      <c r="A185" s="45">
        <v>44014</v>
      </c>
      <c r="B185" s="3">
        <v>2020</v>
      </c>
      <c r="C185" s="3" t="s">
        <v>2344</v>
      </c>
      <c r="D185" s="3">
        <v>7</v>
      </c>
      <c r="E185" s="3" t="s">
        <v>2345</v>
      </c>
      <c r="F185" s="45">
        <v>44013</v>
      </c>
      <c r="G185" s="45">
        <v>44013</v>
      </c>
      <c r="H185" s="45">
        <v>44043</v>
      </c>
      <c r="I185" s="3">
        <v>2</v>
      </c>
      <c r="J185" s="47" t="s">
        <v>2332</v>
      </c>
    </row>
    <row r="186" spans="1:10" x14ac:dyDescent="0.3">
      <c r="A186" s="45">
        <v>44015</v>
      </c>
      <c r="B186" s="3">
        <v>2020</v>
      </c>
      <c r="C186" s="3" t="s">
        <v>2344</v>
      </c>
      <c r="D186" s="3">
        <v>7</v>
      </c>
      <c r="E186" s="3" t="s">
        <v>2345</v>
      </c>
      <c r="F186" s="45">
        <v>44013</v>
      </c>
      <c r="G186" s="45">
        <v>44013</v>
      </c>
      <c r="H186" s="45">
        <v>44043</v>
      </c>
      <c r="I186" s="3">
        <v>3</v>
      </c>
      <c r="J186" s="47" t="s">
        <v>2333</v>
      </c>
    </row>
    <row r="187" spans="1:10" x14ac:dyDescent="0.3">
      <c r="A187" s="45">
        <v>44016</v>
      </c>
      <c r="B187" s="3">
        <v>2020</v>
      </c>
      <c r="C187" s="3" t="s">
        <v>2344</v>
      </c>
      <c r="D187" s="3">
        <v>7</v>
      </c>
      <c r="E187" s="3" t="s">
        <v>2345</v>
      </c>
      <c r="F187" s="45">
        <v>44013</v>
      </c>
      <c r="G187" s="45">
        <v>44013</v>
      </c>
      <c r="H187" s="45">
        <v>44043</v>
      </c>
      <c r="I187" s="3">
        <v>4</v>
      </c>
      <c r="J187" s="47" t="s">
        <v>2334</v>
      </c>
    </row>
    <row r="188" spans="1:10" x14ac:dyDescent="0.3">
      <c r="A188" s="45">
        <v>44017</v>
      </c>
      <c r="B188" s="3">
        <v>2020</v>
      </c>
      <c r="C188" s="3" t="s">
        <v>2344</v>
      </c>
      <c r="D188" s="3">
        <v>7</v>
      </c>
      <c r="E188" s="3" t="s">
        <v>2345</v>
      </c>
      <c r="F188" s="45">
        <v>44013</v>
      </c>
      <c r="G188" s="45">
        <v>44013</v>
      </c>
      <c r="H188" s="45">
        <v>44043</v>
      </c>
      <c r="I188" s="3">
        <v>5</v>
      </c>
      <c r="J188" s="47" t="s">
        <v>2335</v>
      </c>
    </row>
    <row r="189" spans="1:10" x14ac:dyDescent="0.3">
      <c r="A189" s="45">
        <v>44018</v>
      </c>
      <c r="B189" s="3">
        <v>2020</v>
      </c>
      <c r="C189" s="3" t="s">
        <v>2344</v>
      </c>
      <c r="D189" s="3">
        <v>7</v>
      </c>
      <c r="E189" s="3" t="s">
        <v>2345</v>
      </c>
      <c r="F189" s="45">
        <v>44013</v>
      </c>
      <c r="G189" s="45">
        <v>44013</v>
      </c>
      <c r="H189" s="45">
        <v>44043</v>
      </c>
      <c r="I189" s="3">
        <v>6</v>
      </c>
      <c r="J189" s="47" t="s">
        <v>2336</v>
      </c>
    </row>
    <row r="190" spans="1:10" x14ac:dyDescent="0.3">
      <c r="A190" s="45">
        <v>44019</v>
      </c>
      <c r="B190" s="3">
        <v>2020</v>
      </c>
      <c r="C190" s="3" t="s">
        <v>2344</v>
      </c>
      <c r="D190" s="3">
        <v>7</v>
      </c>
      <c r="E190" s="3" t="s">
        <v>2345</v>
      </c>
      <c r="F190" s="45">
        <v>44013</v>
      </c>
      <c r="G190" s="45">
        <v>44013</v>
      </c>
      <c r="H190" s="45">
        <v>44043</v>
      </c>
      <c r="I190" s="3">
        <v>7</v>
      </c>
      <c r="J190" s="47" t="s">
        <v>2337</v>
      </c>
    </row>
    <row r="191" spans="1:10" x14ac:dyDescent="0.3">
      <c r="A191" s="45">
        <v>44020</v>
      </c>
      <c r="B191" s="3">
        <v>2020</v>
      </c>
      <c r="C191" s="3" t="s">
        <v>2344</v>
      </c>
      <c r="D191" s="3">
        <v>7</v>
      </c>
      <c r="E191" s="3" t="s">
        <v>2345</v>
      </c>
      <c r="F191" s="45">
        <v>44013</v>
      </c>
      <c r="G191" s="45">
        <v>44013</v>
      </c>
      <c r="H191" s="45">
        <v>44043</v>
      </c>
      <c r="I191" s="3">
        <v>8</v>
      </c>
      <c r="J191" s="47" t="s">
        <v>2331</v>
      </c>
    </row>
    <row r="192" spans="1:10" x14ac:dyDescent="0.3">
      <c r="A192" s="45">
        <v>44021</v>
      </c>
      <c r="B192" s="3">
        <v>2020</v>
      </c>
      <c r="C192" s="3" t="s">
        <v>2344</v>
      </c>
      <c r="D192" s="3">
        <v>7</v>
      </c>
      <c r="E192" s="3" t="s">
        <v>2345</v>
      </c>
      <c r="F192" s="45">
        <v>44013</v>
      </c>
      <c r="G192" s="45">
        <v>44013</v>
      </c>
      <c r="H192" s="45">
        <v>44043</v>
      </c>
      <c r="I192" s="3">
        <v>9</v>
      </c>
      <c r="J192" s="47" t="s">
        <v>2332</v>
      </c>
    </row>
    <row r="193" spans="1:10" x14ac:dyDescent="0.3">
      <c r="A193" s="45">
        <v>44022</v>
      </c>
      <c r="B193" s="3">
        <v>2020</v>
      </c>
      <c r="C193" s="3" t="s">
        <v>2344</v>
      </c>
      <c r="D193" s="3">
        <v>7</v>
      </c>
      <c r="E193" s="3" t="s">
        <v>2345</v>
      </c>
      <c r="F193" s="45">
        <v>44013</v>
      </c>
      <c r="G193" s="45">
        <v>44013</v>
      </c>
      <c r="H193" s="45">
        <v>44043</v>
      </c>
      <c r="I193" s="3">
        <v>10</v>
      </c>
      <c r="J193" s="47" t="s">
        <v>2333</v>
      </c>
    </row>
    <row r="194" spans="1:10" x14ac:dyDescent="0.3">
      <c r="A194" s="45">
        <v>44023</v>
      </c>
      <c r="B194" s="3">
        <v>2020</v>
      </c>
      <c r="C194" s="3" t="s">
        <v>2344</v>
      </c>
      <c r="D194" s="3">
        <v>7</v>
      </c>
      <c r="E194" s="3" t="s">
        <v>2345</v>
      </c>
      <c r="F194" s="45">
        <v>44013</v>
      </c>
      <c r="G194" s="45">
        <v>44013</v>
      </c>
      <c r="H194" s="45">
        <v>44043</v>
      </c>
      <c r="I194" s="3">
        <v>11</v>
      </c>
      <c r="J194" s="47" t="s">
        <v>2334</v>
      </c>
    </row>
    <row r="195" spans="1:10" x14ac:dyDescent="0.3">
      <c r="A195" s="45">
        <v>44024</v>
      </c>
      <c r="B195" s="3">
        <v>2020</v>
      </c>
      <c r="C195" s="3" t="s">
        <v>2344</v>
      </c>
      <c r="D195" s="3">
        <v>7</v>
      </c>
      <c r="E195" s="3" t="s">
        <v>2345</v>
      </c>
      <c r="F195" s="45">
        <v>44013</v>
      </c>
      <c r="G195" s="45">
        <v>44013</v>
      </c>
      <c r="H195" s="45">
        <v>44043</v>
      </c>
      <c r="I195" s="3">
        <v>12</v>
      </c>
      <c r="J195" s="47" t="s">
        <v>2335</v>
      </c>
    </row>
    <row r="196" spans="1:10" x14ac:dyDescent="0.3">
      <c r="A196" s="45">
        <v>44025</v>
      </c>
      <c r="B196" s="3">
        <v>2020</v>
      </c>
      <c r="C196" s="3" t="s">
        <v>2344</v>
      </c>
      <c r="D196" s="3">
        <v>7</v>
      </c>
      <c r="E196" s="3" t="s">
        <v>2345</v>
      </c>
      <c r="F196" s="45">
        <v>44013</v>
      </c>
      <c r="G196" s="45">
        <v>44013</v>
      </c>
      <c r="H196" s="45">
        <v>44043</v>
      </c>
      <c r="I196" s="3">
        <v>13</v>
      </c>
      <c r="J196" s="47" t="s">
        <v>2336</v>
      </c>
    </row>
    <row r="197" spans="1:10" x14ac:dyDescent="0.3">
      <c r="A197" s="45">
        <v>44026</v>
      </c>
      <c r="B197" s="3">
        <v>2020</v>
      </c>
      <c r="C197" s="3" t="s">
        <v>2344</v>
      </c>
      <c r="D197" s="3">
        <v>7</v>
      </c>
      <c r="E197" s="3" t="s">
        <v>2345</v>
      </c>
      <c r="F197" s="45">
        <v>44013</v>
      </c>
      <c r="G197" s="45">
        <v>44013</v>
      </c>
      <c r="H197" s="45">
        <v>44043</v>
      </c>
      <c r="I197" s="3">
        <v>14</v>
      </c>
      <c r="J197" s="47" t="s">
        <v>2337</v>
      </c>
    </row>
    <row r="198" spans="1:10" x14ac:dyDescent="0.3">
      <c r="A198" s="45">
        <v>44027</v>
      </c>
      <c r="B198" s="3">
        <v>2020</v>
      </c>
      <c r="C198" s="3" t="s">
        <v>2344</v>
      </c>
      <c r="D198" s="3">
        <v>7</v>
      </c>
      <c r="E198" s="3" t="s">
        <v>2345</v>
      </c>
      <c r="F198" s="45">
        <v>44013</v>
      </c>
      <c r="G198" s="45">
        <v>44013</v>
      </c>
      <c r="H198" s="45">
        <v>44043</v>
      </c>
      <c r="I198" s="3">
        <v>15</v>
      </c>
      <c r="J198" s="47" t="s">
        <v>2331</v>
      </c>
    </row>
    <row r="199" spans="1:10" x14ac:dyDescent="0.3">
      <c r="A199" s="45">
        <v>44028</v>
      </c>
      <c r="B199" s="3">
        <v>2020</v>
      </c>
      <c r="C199" s="3" t="s">
        <v>2344</v>
      </c>
      <c r="D199" s="3">
        <v>7</v>
      </c>
      <c r="E199" s="3" t="s">
        <v>2345</v>
      </c>
      <c r="F199" s="45">
        <v>44013</v>
      </c>
      <c r="G199" s="45">
        <v>44013</v>
      </c>
      <c r="H199" s="45">
        <v>44043</v>
      </c>
      <c r="I199" s="3">
        <v>16</v>
      </c>
      <c r="J199" s="47" t="s">
        <v>2332</v>
      </c>
    </row>
    <row r="200" spans="1:10" x14ac:dyDescent="0.3">
      <c r="A200" s="45">
        <v>44029</v>
      </c>
      <c r="B200" s="3">
        <v>2020</v>
      </c>
      <c r="C200" s="3" t="s">
        <v>2344</v>
      </c>
      <c r="D200" s="3">
        <v>7</v>
      </c>
      <c r="E200" s="3" t="s">
        <v>2345</v>
      </c>
      <c r="F200" s="45">
        <v>44013</v>
      </c>
      <c r="G200" s="45">
        <v>44013</v>
      </c>
      <c r="H200" s="45">
        <v>44043</v>
      </c>
      <c r="I200" s="3">
        <v>17</v>
      </c>
      <c r="J200" s="47" t="s">
        <v>2333</v>
      </c>
    </row>
    <row r="201" spans="1:10" x14ac:dyDescent="0.3">
      <c r="A201" s="45">
        <v>44030</v>
      </c>
      <c r="B201" s="3">
        <v>2020</v>
      </c>
      <c r="C201" s="3" t="s">
        <v>2344</v>
      </c>
      <c r="D201" s="3">
        <v>7</v>
      </c>
      <c r="E201" s="3" t="s">
        <v>2345</v>
      </c>
      <c r="F201" s="45">
        <v>44013</v>
      </c>
      <c r="G201" s="45">
        <v>44013</v>
      </c>
      <c r="H201" s="45">
        <v>44043</v>
      </c>
      <c r="I201" s="3">
        <v>18</v>
      </c>
      <c r="J201" s="47" t="s">
        <v>2334</v>
      </c>
    </row>
    <row r="202" spans="1:10" x14ac:dyDescent="0.3">
      <c r="A202" s="45">
        <v>44031</v>
      </c>
      <c r="B202" s="3">
        <v>2020</v>
      </c>
      <c r="C202" s="3" t="s">
        <v>2344</v>
      </c>
      <c r="D202" s="3">
        <v>7</v>
      </c>
      <c r="E202" s="3" t="s">
        <v>2345</v>
      </c>
      <c r="F202" s="45">
        <v>44013</v>
      </c>
      <c r="G202" s="45">
        <v>44013</v>
      </c>
      <c r="H202" s="45">
        <v>44043</v>
      </c>
      <c r="I202" s="3">
        <v>19</v>
      </c>
      <c r="J202" s="47" t="s">
        <v>2335</v>
      </c>
    </row>
    <row r="203" spans="1:10" x14ac:dyDescent="0.3">
      <c r="A203" s="45">
        <v>44032</v>
      </c>
      <c r="B203" s="3">
        <v>2020</v>
      </c>
      <c r="C203" s="3" t="s">
        <v>2344</v>
      </c>
      <c r="D203" s="3">
        <v>7</v>
      </c>
      <c r="E203" s="3" t="s">
        <v>2345</v>
      </c>
      <c r="F203" s="45">
        <v>44013</v>
      </c>
      <c r="G203" s="45">
        <v>44013</v>
      </c>
      <c r="H203" s="45">
        <v>44043</v>
      </c>
      <c r="I203" s="3">
        <v>20</v>
      </c>
      <c r="J203" s="47" t="s">
        <v>2336</v>
      </c>
    </row>
    <row r="204" spans="1:10" x14ac:dyDescent="0.3">
      <c r="A204" s="45">
        <v>44033</v>
      </c>
      <c r="B204" s="3">
        <v>2020</v>
      </c>
      <c r="C204" s="3" t="s">
        <v>2344</v>
      </c>
      <c r="D204" s="3">
        <v>7</v>
      </c>
      <c r="E204" s="3" t="s">
        <v>2345</v>
      </c>
      <c r="F204" s="45">
        <v>44013</v>
      </c>
      <c r="G204" s="45">
        <v>44013</v>
      </c>
      <c r="H204" s="45">
        <v>44043</v>
      </c>
      <c r="I204" s="3">
        <v>21</v>
      </c>
      <c r="J204" s="47" t="s">
        <v>2337</v>
      </c>
    </row>
    <row r="205" spans="1:10" x14ac:dyDescent="0.3">
      <c r="A205" s="45">
        <v>44034</v>
      </c>
      <c r="B205" s="3">
        <v>2020</v>
      </c>
      <c r="C205" s="3" t="s">
        <v>2344</v>
      </c>
      <c r="D205" s="3">
        <v>7</v>
      </c>
      <c r="E205" s="3" t="s">
        <v>2345</v>
      </c>
      <c r="F205" s="45">
        <v>44013</v>
      </c>
      <c r="G205" s="45">
        <v>44013</v>
      </c>
      <c r="H205" s="45">
        <v>44043</v>
      </c>
      <c r="I205" s="3">
        <v>22</v>
      </c>
      <c r="J205" s="47" t="s">
        <v>2331</v>
      </c>
    </row>
    <row r="206" spans="1:10" x14ac:dyDescent="0.3">
      <c r="A206" s="45">
        <v>44035</v>
      </c>
      <c r="B206" s="3">
        <v>2020</v>
      </c>
      <c r="C206" s="3" t="s">
        <v>2344</v>
      </c>
      <c r="D206" s="3">
        <v>7</v>
      </c>
      <c r="E206" s="3" t="s">
        <v>2345</v>
      </c>
      <c r="F206" s="45">
        <v>44013</v>
      </c>
      <c r="G206" s="45">
        <v>44013</v>
      </c>
      <c r="H206" s="45">
        <v>44043</v>
      </c>
      <c r="I206" s="3">
        <v>23</v>
      </c>
      <c r="J206" s="47" t="s">
        <v>2332</v>
      </c>
    </row>
    <row r="207" spans="1:10" x14ac:dyDescent="0.3">
      <c r="A207" s="45">
        <v>44036</v>
      </c>
      <c r="B207" s="3">
        <v>2020</v>
      </c>
      <c r="C207" s="3" t="s">
        <v>2344</v>
      </c>
      <c r="D207" s="3">
        <v>7</v>
      </c>
      <c r="E207" s="3" t="s">
        <v>2345</v>
      </c>
      <c r="F207" s="45">
        <v>44013</v>
      </c>
      <c r="G207" s="45">
        <v>44013</v>
      </c>
      <c r="H207" s="45">
        <v>44043</v>
      </c>
      <c r="I207" s="3">
        <v>24</v>
      </c>
      <c r="J207" s="47" t="s">
        <v>2333</v>
      </c>
    </row>
    <row r="208" spans="1:10" x14ac:dyDescent="0.3">
      <c r="A208" s="45">
        <v>44037</v>
      </c>
      <c r="B208" s="3">
        <v>2020</v>
      </c>
      <c r="C208" s="3" t="s">
        <v>2344</v>
      </c>
      <c r="D208" s="3">
        <v>7</v>
      </c>
      <c r="E208" s="3" t="s">
        <v>2345</v>
      </c>
      <c r="F208" s="45">
        <v>44013</v>
      </c>
      <c r="G208" s="45">
        <v>44013</v>
      </c>
      <c r="H208" s="45">
        <v>44043</v>
      </c>
      <c r="I208" s="3">
        <v>25</v>
      </c>
      <c r="J208" s="47" t="s">
        <v>2334</v>
      </c>
    </row>
    <row r="209" spans="1:10" x14ac:dyDescent="0.3">
      <c r="A209" s="45">
        <v>44038</v>
      </c>
      <c r="B209" s="3">
        <v>2020</v>
      </c>
      <c r="C209" s="3" t="s">
        <v>2344</v>
      </c>
      <c r="D209" s="3">
        <v>7</v>
      </c>
      <c r="E209" s="3" t="s">
        <v>2345</v>
      </c>
      <c r="F209" s="45">
        <v>44013</v>
      </c>
      <c r="G209" s="45">
        <v>44013</v>
      </c>
      <c r="H209" s="45">
        <v>44043</v>
      </c>
      <c r="I209" s="3">
        <v>26</v>
      </c>
      <c r="J209" s="47" t="s">
        <v>2335</v>
      </c>
    </row>
    <row r="210" spans="1:10" x14ac:dyDescent="0.3">
      <c r="A210" s="45">
        <v>44039</v>
      </c>
      <c r="B210" s="3">
        <v>2020</v>
      </c>
      <c r="C210" s="3" t="s">
        <v>2344</v>
      </c>
      <c r="D210" s="3">
        <v>7</v>
      </c>
      <c r="E210" s="3" t="s">
        <v>2345</v>
      </c>
      <c r="F210" s="45">
        <v>44013</v>
      </c>
      <c r="G210" s="45">
        <v>44013</v>
      </c>
      <c r="H210" s="45">
        <v>44043</v>
      </c>
      <c r="I210" s="3">
        <v>27</v>
      </c>
      <c r="J210" s="47" t="s">
        <v>2336</v>
      </c>
    </row>
    <row r="211" spans="1:10" x14ac:dyDescent="0.3">
      <c r="A211" s="45">
        <v>44040</v>
      </c>
      <c r="B211" s="3">
        <v>2020</v>
      </c>
      <c r="C211" s="3" t="s">
        <v>2344</v>
      </c>
      <c r="D211" s="3">
        <v>7</v>
      </c>
      <c r="E211" s="3" t="s">
        <v>2345</v>
      </c>
      <c r="F211" s="45">
        <v>44013</v>
      </c>
      <c r="G211" s="45">
        <v>44013</v>
      </c>
      <c r="H211" s="45">
        <v>44043</v>
      </c>
      <c r="I211" s="3">
        <v>28</v>
      </c>
      <c r="J211" s="47" t="s">
        <v>2337</v>
      </c>
    </row>
    <row r="212" spans="1:10" x14ac:dyDescent="0.3">
      <c r="A212" s="45">
        <v>44041</v>
      </c>
      <c r="B212" s="3">
        <v>2020</v>
      </c>
      <c r="C212" s="3" t="s">
        <v>2344</v>
      </c>
      <c r="D212" s="3">
        <v>7</v>
      </c>
      <c r="E212" s="3" t="s">
        <v>2345</v>
      </c>
      <c r="F212" s="45">
        <v>44013</v>
      </c>
      <c r="G212" s="45">
        <v>44013</v>
      </c>
      <c r="H212" s="45">
        <v>44043</v>
      </c>
      <c r="I212" s="3">
        <v>29</v>
      </c>
      <c r="J212" s="47" t="s">
        <v>2331</v>
      </c>
    </row>
    <row r="213" spans="1:10" x14ac:dyDescent="0.3">
      <c r="A213" s="45">
        <v>44042</v>
      </c>
      <c r="B213" s="3">
        <v>2020</v>
      </c>
      <c r="C213" s="3" t="s">
        <v>2344</v>
      </c>
      <c r="D213" s="3">
        <v>7</v>
      </c>
      <c r="E213" s="3" t="s">
        <v>2345</v>
      </c>
      <c r="F213" s="45">
        <v>44013</v>
      </c>
      <c r="G213" s="45">
        <v>44013</v>
      </c>
      <c r="H213" s="45">
        <v>44043</v>
      </c>
      <c r="I213" s="3">
        <v>30</v>
      </c>
      <c r="J213" s="47" t="s">
        <v>2332</v>
      </c>
    </row>
    <row r="214" spans="1:10" x14ac:dyDescent="0.3">
      <c r="A214" s="45">
        <v>44043</v>
      </c>
      <c r="B214" s="3">
        <v>2020</v>
      </c>
      <c r="C214" s="3" t="s">
        <v>2344</v>
      </c>
      <c r="D214" s="3">
        <v>7</v>
      </c>
      <c r="E214" s="3" t="s">
        <v>2345</v>
      </c>
      <c r="F214" s="45">
        <v>44013</v>
      </c>
      <c r="G214" s="45">
        <v>44013</v>
      </c>
      <c r="H214" s="45">
        <v>44043</v>
      </c>
      <c r="I214" s="3">
        <v>31</v>
      </c>
      <c r="J214" s="47" t="s">
        <v>2333</v>
      </c>
    </row>
    <row r="215" spans="1:10" x14ac:dyDescent="0.3">
      <c r="A215" s="45">
        <v>44044</v>
      </c>
      <c r="B215" s="3">
        <v>2020</v>
      </c>
      <c r="C215" s="3" t="s">
        <v>2344</v>
      </c>
      <c r="D215" s="3">
        <v>8</v>
      </c>
      <c r="E215" s="3" t="s">
        <v>2346</v>
      </c>
      <c r="F215" s="45">
        <v>44044</v>
      </c>
      <c r="G215" s="45">
        <v>44044</v>
      </c>
      <c r="H215" s="45">
        <v>44074</v>
      </c>
      <c r="I215" s="3">
        <v>1</v>
      </c>
      <c r="J215" s="47" t="s">
        <v>2334</v>
      </c>
    </row>
    <row r="216" spans="1:10" x14ac:dyDescent="0.3">
      <c r="A216" s="45">
        <v>44045</v>
      </c>
      <c r="B216" s="3">
        <v>2020</v>
      </c>
      <c r="C216" s="3" t="s">
        <v>2344</v>
      </c>
      <c r="D216" s="3">
        <v>8</v>
      </c>
      <c r="E216" s="3" t="s">
        <v>2346</v>
      </c>
      <c r="F216" s="45">
        <v>44044</v>
      </c>
      <c r="G216" s="45">
        <v>44044</v>
      </c>
      <c r="H216" s="45">
        <v>44074</v>
      </c>
      <c r="I216" s="3">
        <v>2</v>
      </c>
      <c r="J216" s="47" t="s">
        <v>2335</v>
      </c>
    </row>
    <row r="217" spans="1:10" x14ac:dyDescent="0.3">
      <c r="A217" s="45">
        <v>44046</v>
      </c>
      <c r="B217" s="3">
        <v>2020</v>
      </c>
      <c r="C217" s="3" t="s">
        <v>2344</v>
      </c>
      <c r="D217" s="3">
        <v>8</v>
      </c>
      <c r="E217" s="3" t="s">
        <v>2346</v>
      </c>
      <c r="F217" s="45">
        <v>44044</v>
      </c>
      <c r="G217" s="45">
        <v>44044</v>
      </c>
      <c r="H217" s="45">
        <v>44074</v>
      </c>
      <c r="I217" s="3">
        <v>3</v>
      </c>
      <c r="J217" s="47" t="s">
        <v>2336</v>
      </c>
    </row>
    <row r="218" spans="1:10" x14ac:dyDescent="0.3">
      <c r="A218" s="45">
        <v>44047</v>
      </c>
      <c r="B218" s="3">
        <v>2020</v>
      </c>
      <c r="C218" s="3" t="s">
        <v>2344</v>
      </c>
      <c r="D218" s="3">
        <v>8</v>
      </c>
      <c r="E218" s="3" t="s">
        <v>2346</v>
      </c>
      <c r="F218" s="45">
        <v>44044</v>
      </c>
      <c r="G218" s="45">
        <v>44044</v>
      </c>
      <c r="H218" s="45">
        <v>44074</v>
      </c>
      <c r="I218" s="3">
        <v>4</v>
      </c>
      <c r="J218" s="47" t="s">
        <v>2337</v>
      </c>
    </row>
    <row r="219" spans="1:10" x14ac:dyDescent="0.3">
      <c r="A219" s="45">
        <v>44048</v>
      </c>
      <c r="B219" s="3">
        <v>2020</v>
      </c>
      <c r="C219" s="3" t="s">
        <v>2344</v>
      </c>
      <c r="D219" s="3">
        <v>8</v>
      </c>
      <c r="E219" s="3" t="s">
        <v>2346</v>
      </c>
      <c r="F219" s="45">
        <v>44044</v>
      </c>
      <c r="G219" s="45">
        <v>44044</v>
      </c>
      <c r="H219" s="45">
        <v>44074</v>
      </c>
      <c r="I219" s="3">
        <v>5</v>
      </c>
      <c r="J219" s="47" t="s">
        <v>2331</v>
      </c>
    </row>
    <row r="220" spans="1:10" x14ac:dyDescent="0.3">
      <c r="A220" s="45">
        <v>44049</v>
      </c>
      <c r="B220" s="3">
        <v>2020</v>
      </c>
      <c r="C220" s="3" t="s">
        <v>2344</v>
      </c>
      <c r="D220" s="3">
        <v>8</v>
      </c>
      <c r="E220" s="3" t="s">
        <v>2346</v>
      </c>
      <c r="F220" s="45">
        <v>44044</v>
      </c>
      <c r="G220" s="45">
        <v>44044</v>
      </c>
      <c r="H220" s="45">
        <v>44074</v>
      </c>
      <c r="I220" s="3">
        <v>6</v>
      </c>
      <c r="J220" s="47" t="s">
        <v>2332</v>
      </c>
    </row>
    <row r="221" spans="1:10" x14ac:dyDescent="0.3">
      <c r="A221" s="45">
        <v>44050</v>
      </c>
      <c r="B221" s="3">
        <v>2020</v>
      </c>
      <c r="C221" s="3" t="s">
        <v>2344</v>
      </c>
      <c r="D221" s="3">
        <v>8</v>
      </c>
      <c r="E221" s="3" t="s">
        <v>2346</v>
      </c>
      <c r="F221" s="45">
        <v>44044</v>
      </c>
      <c r="G221" s="45">
        <v>44044</v>
      </c>
      <c r="H221" s="45">
        <v>44074</v>
      </c>
      <c r="I221" s="3">
        <v>7</v>
      </c>
      <c r="J221" s="47" t="s">
        <v>2333</v>
      </c>
    </row>
    <row r="222" spans="1:10" x14ac:dyDescent="0.3">
      <c r="A222" s="45">
        <v>44051</v>
      </c>
      <c r="B222" s="3">
        <v>2020</v>
      </c>
      <c r="C222" s="3" t="s">
        <v>2344</v>
      </c>
      <c r="D222" s="3">
        <v>8</v>
      </c>
      <c r="E222" s="3" t="s">
        <v>2346</v>
      </c>
      <c r="F222" s="45">
        <v>44044</v>
      </c>
      <c r="G222" s="45">
        <v>44044</v>
      </c>
      <c r="H222" s="45">
        <v>44074</v>
      </c>
      <c r="I222" s="3">
        <v>8</v>
      </c>
      <c r="J222" s="47" t="s">
        <v>2334</v>
      </c>
    </row>
    <row r="223" spans="1:10" x14ac:dyDescent="0.3">
      <c r="A223" s="45">
        <v>44052</v>
      </c>
      <c r="B223" s="3">
        <v>2020</v>
      </c>
      <c r="C223" s="3" t="s">
        <v>2344</v>
      </c>
      <c r="D223" s="3">
        <v>8</v>
      </c>
      <c r="E223" s="3" t="s">
        <v>2346</v>
      </c>
      <c r="F223" s="45">
        <v>44044</v>
      </c>
      <c r="G223" s="45">
        <v>44044</v>
      </c>
      <c r="H223" s="45">
        <v>44074</v>
      </c>
      <c r="I223" s="3">
        <v>9</v>
      </c>
      <c r="J223" s="47" t="s">
        <v>2335</v>
      </c>
    </row>
    <row r="224" spans="1:10" x14ac:dyDescent="0.3">
      <c r="A224" s="45">
        <v>44053</v>
      </c>
      <c r="B224" s="3">
        <v>2020</v>
      </c>
      <c r="C224" s="3" t="s">
        <v>2344</v>
      </c>
      <c r="D224" s="3">
        <v>8</v>
      </c>
      <c r="E224" s="3" t="s">
        <v>2346</v>
      </c>
      <c r="F224" s="45">
        <v>44044</v>
      </c>
      <c r="G224" s="45">
        <v>44044</v>
      </c>
      <c r="H224" s="45">
        <v>44074</v>
      </c>
      <c r="I224" s="3">
        <v>10</v>
      </c>
      <c r="J224" s="47" t="s">
        <v>2336</v>
      </c>
    </row>
    <row r="225" spans="1:10" x14ac:dyDescent="0.3">
      <c r="A225" s="45">
        <v>44054</v>
      </c>
      <c r="B225" s="3">
        <v>2020</v>
      </c>
      <c r="C225" s="3" t="s">
        <v>2344</v>
      </c>
      <c r="D225" s="3">
        <v>8</v>
      </c>
      <c r="E225" s="3" t="s">
        <v>2346</v>
      </c>
      <c r="F225" s="45">
        <v>44044</v>
      </c>
      <c r="G225" s="45">
        <v>44044</v>
      </c>
      <c r="H225" s="45">
        <v>44074</v>
      </c>
      <c r="I225" s="3">
        <v>11</v>
      </c>
      <c r="J225" s="47" t="s">
        <v>2337</v>
      </c>
    </row>
    <row r="226" spans="1:10" x14ac:dyDescent="0.3">
      <c r="A226" s="45">
        <v>44055</v>
      </c>
      <c r="B226" s="3">
        <v>2020</v>
      </c>
      <c r="C226" s="3" t="s">
        <v>2344</v>
      </c>
      <c r="D226" s="3">
        <v>8</v>
      </c>
      <c r="E226" s="3" t="s">
        <v>2346</v>
      </c>
      <c r="F226" s="45">
        <v>44044</v>
      </c>
      <c r="G226" s="45">
        <v>44044</v>
      </c>
      <c r="H226" s="45">
        <v>44074</v>
      </c>
      <c r="I226" s="3">
        <v>12</v>
      </c>
      <c r="J226" s="47" t="s">
        <v>2331</v>
      </c>
    </row>
    <row r="227" spans="1:10" x14ac:dyDescent="0.3">
      <c r="A227" s="45">
        <v>44056</v>
      </c>
      <c r="B227" s="3">
        <v>2020</v>
      </c>
      <c r="C227" s="3" t="s">
        <v>2344</v>
      </c>
      <c r="D227" s="3">
        <v>8</v>
      </c>
      <c r="E227" s="3" t="s">
        <v>2346</v>
      </c>
      <c r="F227" s="45">
        <v>44044</v>
      </c>
      <c r="G227" s="45">
        <v>44044</v>
      </c>
      <c r="H227" s="45">
        <v>44074</v>
      </c>
      <c r="I227" s="3">
        <v>13</v>
      </c>
      <c r="J227" s="47" t="s">
        <v>2332</v>
      </c>
    </row>
    <row r="228" spans="1:10" x14ac:dyDescent="0.3">
      <c r="A228" s="45">
        <v>44057</v>
      </c>
      <c r="B228" s="3">
        <v>2020</v>
      </c>
      <c r="C228" s="3" t="s">
        <v>2344</v>
      </c>
      <c r="D228" s="3">
        <v>8</v>
      </c>
      <c r="E228" s="3" t="s">
        <v>2346</v>
      </c>
      <c r="F228" s="45">
        <v>44044</v>
      </c>
      <c r="G228" s="45">
        <v>44044</v>
      </c>
      <c r="H228" s="45">
        <v>44074</v>
      </c>
      <c r="I228" s="3">
        <v>14</v>
      </c>
      <c r="J228" s="47" t="s">
        <v>2333</v>
      </c>
    </row>
    <row r="229" spans="1:10" x14ac:dyDescent="0.3">
      <c r="A229" s="45">
        <v>44058</v>
      </c>
      <c r="B229" s="3">
        <v>2020</v>
      </c>
      <c r="C229" s="3" t="s">
        <v>2344</v>
      </c>
      <c r="D229" s="3">
        <v>8</v>
      </c>
      <c r="E229" s="3" t="s">
        <v>2346</v>
      </c>
      <c r="F229" s="45">
        <v>44044</v>
      </c>
      <c r="G229" s="45">
        <v>44044</v>
      </c>
      <c r="H229" s="45">
        <v>44074</v>
      </c>
      <c r="I229" s="3">
        <v>15</v>
      </c>
      <c r="J229" s="47" t="s">
        <v>2334</v>
      </c>
    </row>
    <row r="230" spans="1:10" x14ac:dyDescent="0.3">
      <c r="A230" s="45">
        <v>44059</v>
      </c>
      <c r="B230" s="3">
        <v>2020</v>
      </c>
      <c r="C230" s="3" t="s">
        <v>2344</v>
      </c>
      <c r="D230" s="3">
        <v>8</v>
      </c>
      <c r="E230" s="3" t="s">
        <v>2346</v>
      </c>
      <c r="F230" s="45">
        <v>44044</v>
      </c>
      <c r="G230" s="45">
        <v>44044</v>
      </c>
      <c r="H230" s="45">
        <v>44074</v>
      </c>
      <c r="I230" s="3">
        <v>16</v>
      </c>
      <c r="J230" s="47" t="s">
        <v>2335</v>
      </c>
    </row>
    <row r="231" spans="1:10" x14ac:dyDescent="0.3">
      <c r="A231" s="45">
        <v>44060</v>
      </c>
      <c r="B231" s="3">
        <v>2020</v>
      </c>
      <c r="C231" s="3" t="s">
        <v>2344</v>
      </c>
      <c r="D231" s="3">
        <v>8</v>
      </c>
      <c r="E231" s="3" t="s">
        <v>2346</v>
      </c>
      <c r="F231" s="45">
        <v>44044</v>
      </c>
      <c r="G231" s="45">
        <v>44044</v>
      </c>
      <c r="H231" s="45">
        <v>44074</v>
      </c>
      <c r="I231" s="3">
        <v>17</v>
      </c>
      <c r="J231" s="47" t="s">
        <v>2336</v>
      </c>
    </row>
    <row r="232" spans="1:10" x14ac:dyDescent="0.3">
      <c r="A232" s="45">
        <v>44061</v>
      </c>
      <c r="B232" s="3">
        <v>2020</v>
      </c>
      <c r="C232" s="3" t="s">
        <v>2344</v>
      </c>
      <c r="D232" s="3">
        <v>8</v>
      </c>
      <c r="E232" s="3" t="s">
        <v>2346</v>
      </c>
      <c r="F232" s="45">
        <v>44044</v>
      </c>
      <c r="G232" s="45">
        <v>44044</v>
      </c>
      <c r="H232" s="45">
        <v>44074</v>
      </c>
      <c r="I232" s="3">
        <v>18</v>
      </c>
      <c r="J232" s="47" t="s">
        <v>2337</v>
      </c>
    </row>
    <row r="233" spans="1:10" x14ac:dyDescent="0.3">
      <c r="A233" s="45">
        <v>44062</v>
      </c>
      <c r="B233" s="3">
        <v>2020</v>
      </c>
      <c r="C233" s="3" t="s">
        <v>2344</v>
      </c>
      <c r="D233" s="3">
        <v>8</v>
      </c>
      <c r="E233" s="3" t="s">
        <v>2346</v>
      </c>
      <c r="F233" s="45">
        <v>44044</v>
      </c>
      <c r="G233" s="45">
        <v>44044</v>
      </c>
      <c r="H233" s="45">
        <v>44074</v>
      </c>
      <c r="I233" s="3">
        <v>19</v>
      </c>
      <c r="J233" s="47" t="s">
        <v>2331</v>
      </c>
    </row>
    <row r="234" spans="1:10" x14ac:dyDescent="0.3">
      <c r="A234" s="45">
        <v>44063</v>
      </c>
      <c r="B234" s="3">
        <v>2020</v>
      </c>
      <c r="C234" s="3" t="s">
        <v>2344</v>
      </c>
      <c r="D234" s="3">
        <v>8</v>
      </c>
      <c r="E234" s="3" t="s">
        <v>2346</v>
      </c>
      <c r="F234" s="45">
        <v>44044</v>
      </c>
      <c r="G234" s="45">
        <v>44044</v>
      </c>
      <c r="H234" s="45">
        <v>44074</v>
      </c>
      <c r="I234" s="3">
        <v>20</v>
      </c>
      <c r="J234" s="47" t="s">
        <v>2332</v>
      </c>
    </row>
    <row r="235" spans="1:10" x14ac:dyDescent="0.3">
      <c r="A235" s="45">
        <v>44064</v>
      </c>
      <c r="B235" s="3">
        <v>2020</v>
      </c>
      <c r="C235" s="3" t="s">
        <v>2344</v>
      </c>
      <c r="D235" s="3">
        <v>8</v>
      </c>
      <c r="E235" s="3" t="s">
        <v>2346</v>
      </c>
      <c r="F235" s="45">
        <v>44044</v>
      </c>
      <c r="G235" s="45">
        <v>44044</v>
      </c>
      <c r="H235" s="45">
        <v>44074</v>
      </c>
      <c r="I235" s="3">
        <v>21</v>
      </c>
      <c r="J235" s="47" t="s">
        <v>2333</v>
      </c>
    </row>
    <row r="236" spans="1:10" x14ac:dyDescent="0.3">
      <c r="A236" s="45">
        <v>44065</v>
      </c>
      <c r="B236" s="3">
        <v>2020</v>
      </c>
      <c r="C236" s="3" t="s">
        <v>2344</v>
      </c>
      <c r="D236" s="3">
        <v>8</v>
      </c>
      <c r="E236" s="3" t="s">
        <v>2346</v>
      </c>
      <c r="F236" s="45">
        <v>44044</v>
      </c>
      <c r="G236" s="45">
        <v>44044</v>
      </c>
      <c r="H236" s="45">
        <v>44074</v>
      </c>
      <c r="I236" s="3">
        <v>22</v>
      </c>
      <c r="J236" s="47" t="s">
        <v>2334</v>
      </c>
    </row>
    <row r="237" spans="1:10" x14ac:dyDescent="0.3">
      <c r="A237" s="45">
        <v>44066</v>
      </c>
      <c r="B237" s="3">
        <v>2020</v>
      </c>
      <c r="C237" s="3" t="s">
        <v>2344</v>
      </c>
      <c r="D237" s="3">
        <v>8</v>
      </c>
      <c r="E237" s="3" t="s">
        <v>2346</v>
      </c>
      <c r="F237" s="45">
        <v>44044</v>
      </c>
      <c r="G237" s="45">
        <v>44044</v>
      </c>
      <c r="H237" s="45">
        <v>44074</v>
      </c>
      <c r="I237" s="3">
        <v>23</v>
      </c>
      <c r="J237" s="47" t="s">
        <v>2335</v>
      </c>
    </row>
    <row r="238" spans="1:10" x14ac:dyDescent="0.3">
      <c r="A238" s="45">
        <v>44067</v>
      </c>
      <c r="B238" s="3">
        <v>2020</v>
      </c>
      <c r="C238" s="3" t="s">
        <v>2344</v>
      </c>
      <c r="D238" s="3">
        <v>8</v>
      </c>
      <c r="E238" s="3" t="s">
        <v>2346</v>
      </c>
      <c r="F238" s="45">
        <v>44044</v>
      </c>
      <c r="G238" s="45">
        <v>44044</v>
      </c>
      <c r="H238" s="45">
        <v>44074</v>
      </c>
      <c r="I238" s="3">
        <v>24</v>
      </c>
      <c r="J238" s="47" t="s">
        <v>2336</v>
      </c>
    </row>
    <row r="239" spans="1:10" x14ac:dyDescent="0.3">
      <c r="A239" s="45">
        <v>44068</v>
      </c>
      <c r="B239" s="3">
        <v>2020</v>
      </c>
      <c r="C239" s="3" t="s">
        <v>2344</v>
      </c>
      <c r="D239" s="3">
        <v>8</v>
      </c>
      <c r="E239" s="3" t="s">
        <v>2346</v>
      </c>
      <c r="F239" s="45">
        <v>44044</v>
      </c>
      <c r="G239" s="45">
        <v>44044</v>
      </c>
      <c r="H239" s="45">
        <v>44074</v>
      </c>
      <c r="I239" s="3">
        <v>25</v>
      </c>
      <c r="J239" s="47" t="s">
        <v>2337</v>
      </c>
    </row>
    <row r="240" spans="1:10" x14ac:dyDescent="0.3">
      <c r="A240" s="45">
        <v>44069</v>
      </c>
      <c r="B240" s="3">
        <v>2020</v>
      </c>
      <c r="C240" s="3" t="s">
        <v>2344</v>
      </c>
      <c r="D240" s="3">
        <v>8</v>
      </c>
      <c r="E240" s="3" t="s">
        <v>2346</v>
      </c>
      <c r="F240" s="45">
        <v>44044</v>
      </c>
      <c r="G240" s="45">
        <v>44044</v>
      </c>
      <c r="H240" s="45">
        <v>44074</v>
      </c>
      <c r="I240" s="3">
        <v>26</v>
      </c>
      <c r="J240" s="47" t="s">
        <v>2331</v>
      </c>
    </row>
    <row r="241" spans="1:10" x14ac:dyDescent="0.3">
      <c r="A241" s="45">
        <v>44070</v>
      </c>
      <c r="B241" s="3">
        <v>2020</v>
      </c>
      <c r="C241" s="3" t="s">
        <v>2344</v>
      </c>
      <c r="D241" s="3">
        <v>8</v>
      </c>
      <c r="E241" s="3" t="s">
        <v>2346</v>
      </c>
      <c r="F241" s="45">
        <v>44044</v>
      </c>
      <c r="G241" s="45">
        <v>44044</v>
      </c>
      <c r="H241" s="45">
        <v>44074</v>
      </c>
      <c r="I241" s="3">
        <v>27</v>
      </c>
      <c r="J241" s="47" t="s">
        <v>2332</v>
      </c>
    </row>
    <row r="242" spans="1:10" x14ac:dyDescent="0.3">
      <c r="A242" s="45">
        <v>44071</v>
      </c>
      <c r="B242" s="3">
        <v>2020</v>
      </c>
      <c r="C242" s="3" t="s">
        <v>2344</v>
      </c>
      <c r="D242" s="3">
        <v>8</v>
      </c>
      <c r="E242" s="3" t="s">
        <v>2346</v>
      </c>
      <c r="F242" s="45">
        <v>44044</v>
      </c>
      <c r="G242" s="45">
        <v>44044</v>
      </c>
      <c r="H242" s="45">
        <v>44074</v>
      </c>
      <c r="I242" s="3">
        <v>28</v>
      </c>
      <c r="J242" s="47" t="s">
        <v>2333</v>
      </c>
    </row>
    <row r="243" spans="1:10" x14ac:dyDescent="0.3">
      <c r="A243" s="45">
        <v>44072</v>
      </c>
      <c r="B243" s="3">
        <v>2020</v>
      </c>
      <c r="C243" s="3" t="s">
        <v>2344</v>
      </c>
      <c r="D243" s="3">
        <v>8</v>
      </c>
      <c r="E243" s="3" t="s">
        <v>2346</v>
      </c>
      <c r="F243" s="45">
        <v>44044</v>
      </c>
      <c r="G243" s="45">
        <v>44044</v>
      </c>
      <c r="H243" s="45">
        <v>44074</v>
      </c>
      <c r="I243" s="3">
        <v>29</v>
      </c>
      <c r="J243" s="47" t="s">
        <v>2334</v>
      </c>
    </row>
    <row r="244" spans="1:10" x14ac:dyDescent="0.3">
      <c r="A244" s="45">
        <v>44073</v>
      </c>
      <c r="B244" s="3">
        <v>2020</v>
      </c>
      <c r="C244" s="3" t="s">
        <v>2344</v>
      </c>
      <c r="D244" s="3">
        <v>8</v>
      </c>
      <c r="E244" s="3" t="s">
        <v>2346</v>
      </c>
      <c r="F244" s="45">
        <v>44044</v>
      </c>
      <c r="G244" s="45">
        <v>44044</v>
      </c>
      <c r="H244" s="45">
        <v>44074</v>
      </c>
      <c r="I244" s="3">
        <v>30</v>
      </c>
      <c r="J244" s="47" t="s">
        <v>2335</v>
      </c>
    </row>
    <row r="245" spans="1:10" x14ac:dyDescent="0.3">
      <c r="A245" s="45">
        <v>44074</v>
      </c>
      <c r="B245" s="3">
        <v>2020</v>
      </c>
      <c r="C245" s="3" t="s">
        <v>2344</v>
      </c>
      <c r="D245" s="3">
        <v>8</v>
      </c>
      <c r="E245" s="3" t="s">
        <v>2346</v>
      </c>
      <c r="F245" s="45">
        <v>44044</v>
      </c>
      <c r="G245" s="45">
        <v>44044</v>
      </c>
      <c r="H245" s="45">
        <v>44074</v>
      </c>
      <c r="I245" s="3">
        <v>31</v>
      </c>
      <c r="J245" s="47" t="s">
        <v>2336</v>
      </c>
    </row>
    <row r="246" spans="1:10" x14ac:dyDescent="0.3">
      <c r="A246" s="45">
        <v>44075</v>
      </c>
      <c r="B246" s="3">
        <v>2020</v>
      </c>
      <c r="C246" s="3" t="s">
        <v>2344</v>
      </c>
      <c r="D246" s="3">
        <v>9</v>
      </c>
      <c r="E246" s="3" t="s">
        <v>2347</v>
      </c>
      <c r="F246" s="45">
        <v>44075</v>
      </c>
      <c r="G246" s="45">
        <v>44075</v>
      </c>
      <c r="H246" s="45">
        <v>44104</v>
      </c>
      <c r="I246" s="3">
        <v>1</v>
      </c>
      <c r="J246" s="47" t="s">
        <v>2337</v>
      </c>
    </row>
    <row r="247" spans="1:10" x14ac:dyDescent="0.3">
      <c r="A247" s="45">
        <v>44076</v>
      </c>
      <c r="B247" s="3">
        <v>2020</v>
      </c>
      <c r="C247" s="3" t="s">
        <v>2344</v>
      </c>
      <c r="D247" s="3">
        <v>9</v>
      </c>
      <c r="E247" s="3" t="s">
        <v>2347</v>
      </c>
      <c r="F247" s="45">
        <v>44075</v>
      </c>
      <c r="G247" s="45">
        <v>44075</v>
      </c>
      <c r="H247" s="45">
        <v>44104</v>
      </c>
      <c r="I247" s="3">
        <v>2</v>
      </c>
      <c r="J247" s="47" t="s">
        <v>2331</v>
      </c>
    </row>
    <row r="248" spans="1:10" x14ac:dyDescent="0.3">
      <c r="A248" s="45">
        <v>44077</v>
      </c>
      <c r="B248" s="3">
        <v>2020</v>
      </c>
      <c r="C248" s="3" t="s">
        <v>2344</v>
      </c>
      <c r="D248" s="3">
        <v>9</v>
      </c>
      <c r="E248" s="3" t="s">
        <v>2347</v>
      </c>
      <c r="F248" s="45">
        <v>44075</v>
      </c>
      <c r="G248" s="45">
        <v>44075</v>
      </c>
      <c r="H248" s="45">
        <v>44104</v>
      </c>
      <c r="I248" s="3">
        <v>3</v>
      </c>
      <c r="J248" s="47" t="s">
        <v>2332</v>
      </c>
    </row>
    <row r="249" spans="1:10" x14ac:dyDescent="0.3">
      <c r="A249" s="45">
        <v>44078</v>
      </c>
      <c r="B249" s="3">
        <v>2020</v>
      </c>
      <c r="C249" s="3" t="s">
        <v>2344</v>
      </c>
      <c r="D249" s="3">
        <v>9</v>
      </c>
      <c r="E249" s="3" t="s">
        <v>2347</v>
      </c>
      <c r="F249" s="45">
        <v>44075</v>
      </c>
      <c r="G249" s="45">
        <v>44075</v>
      </c>
      <c r="H249" s="45">
        <v>44104</v>
      </c>
      <c r="I249" s="3">
        <v>4</v>
      </c>
      <c r="J249" s="47" t="s">
        <v>2333</v>
      </c>
    </row>
    <row r="250" spans="1:10" x14ac:dyDescent="0.3">
      <c r="A250" s="45">
        <v>44079</v>
      </c>
      <c r="B250" s="3">
        <v>2020</v>
      </c>
      <c r="C250" s="3" t="s">
        <v>2344</v>
      </c>
      <c r="D250" s="3">
        <v>9</v>
      </c>
      <c r="E250" s="3" t="s">
        <v>2347</v>
      </c>
      <c r="F250" s="45">
        <v>44075</v>
      </c>
      <c r="G250" s="45">
        <v>44075</v>
      </c>
      <c r="H250" s="45">
        <v>44104</v>
      </c>
      <c r="I250" s="3">
        <v>5</v>
      </c>
      <c r="J250" s="47" t="s">
        <v>2334</v>
      </c>
    </row>
    <row r="251" spans="1:10" x14ac:dyDescent="0.3">
      <c r="A251" s="45">
        <v>44080</v>
      </c>
      <c r="B251" s="3">
        <v>2020</v>
      </c>
      <c r="C251" s="3" t="s">
        <v>2344</v>
      </c>
      <c r="D251" s="3">
        <v>9</v>
      </c>
      <c r="E251" s="3" t="s">
        <v>2347</v>
      </c>
      <c r="F251" s="45">
        <v>44075</v>
      </c>
      <c r="G251" s="45">
        <v>44075</v>
      </c>
      <c r="H251" s="45">
        <v>44104</v>
      </c>
      <c r="I251" s="3">
        <v>6</v>
      </c>
      <c r="J251" s="47" t="s">
        <v>2335</v>
      </c>
    </row>
    <row r="252" spans="1:10" x14ac:dyDescent="0.3">
      <c r="A252" s="45">
        <v>44081</v>
      </c>
      <c r="B252" s="3">
        <v>2020</v>
      </c>
      <c r="C252" s="3" t="s">
        <v>2344</v>
      </c>
      <c r="D252" s="3">
        <v>9</v>
      </c>
      <c r="E252" s="3" t="s">
        <v>2347</v>
      </c>
      <c r="F252" s="45">
        <v>44075</v>
      </c>
      <c r="G252" s="45">
        <v>44075</v>
      </c>
      <c r="H252" s="45">
        <v>44104</v>
      </c>
      <c r="I252" s="3">
        <v>7</v>
      </c>
      <c r="J252" s="47" t="s">
        <v>2336</v>
      </c>
    </row>
    <row r="253" spans="1:10" x14ac:dyDescent="0.3">
      <c r="A253" s="45">
        <v>44082</v>
      </c>
      <c r="B253" s="3">
        <v>2020</v>
      </c>
      <c r="C253" s="3" t="s">
        <v>2344</v>
      </c>
      <c r="D253" s="3">
        <v>9</v>
      </c>
      <c r="E253" s="3" t="s">
        <v>2347</v>
      </c>
      <c r="F253" s="45">
        <v>44075</v>
      </c>
      <c r="G253" s="45">
        <v>44075</v>
      </c>
      <c r="H253" s="45">
        <v>44104</v>
      </c>
      <c r="I253" s="3">
        <v>8</v>
      </c>
      <c r="J253" s="47" t="s">
        <v>2337</v>
      </c>
    </row>
    <row r="254" spans="1:10" x14ac:dyDescent="0.3">
      <c r="A254" s="45">
        <v>44083</v>
      </c>
      <c r="B254" s="3">
        <v>2020</v>
      </c>
      <c r="C254" s="3" t="s">
        <v>2344</v>
      </c>
      <c r="D254" s="3">
        <v>9</v>
      </c>
      <c r="E254" s="3" t="s">
        <v>2347</v>
      </c>
      <c r="F254" s="45">
        <v>44075</v>
      </c>
      <c r="G254" s="45">
        <v>44075</v>
      </c>
      <c r="H254" s="45">
        <v>44104</v>
      </c>
      <c r="I254" s="3">
        <v>9</v>
      </c>
      <c r="J254" s="47" t="s">
        <v>2331</v>
      </c>
    </row>
    <row r="255" spans="1:10" x14ac:dyDescent="0.3">
      <c r="A255" s="45">
        <v>44084</v>
      </c>
      <c r="B255" s="3">
        <v>2020</v>
      </c>
      <c r="C255" s="3" t="s">
        <v>2344</v>
      </c>
      <c r="D255" s="3">
        <v>9</v>
      </c>
      <c r="E255" s="3" t="s">
        <v>2347</v>
      </c>
      <c r="F255" s="45">
        <v>44075</v>
      </c>
      <c r="G255" s="45">
        <v>44075</v>
      </c>
      <c r="H255" s="45">
        <v>44104</v>
      </c>
      <c r="I255" s="3">
        <v>10</v>
      </c>
      <c r="J255" s="47" t="s">
        <v>2332</v>
      </c>
    </row>
    <row r="256" spans="1:10" x14ac:dyDescent="0.3">
      <c r="A256" s="45">
        <v>44085</v>
      </c>
      <c r="B256" s="3">
        <v>2020</v>
      </c>
      <c r="C256" s="3" t="s">
        <v>2344</v>
      </c>
      <c r="D256" s="3">
        <v>9</v>
      </c>
      <c r="E256" s="3" t="s">
        <v>2347</v>
      </c>
      <c r="F256" s="45">
        <v>44075</v>
      </c>
      <c r="G256" s="45">
        <v>44075</v>
      </c>
      <c r="H256" s="45">
        <v>44104</v>
      </c>
      <c r="I256" s="3">
        <v>11</v>
      </c>
      <c r="J256" s="47" t="s">
        <v>2333</v>
      </c>
    </row>
    <row r="257" spans="1:10" x14ac:dyDescent="0.3">
      <c r="A257" s="45">
        <v>44086</v>
      </c>
      <c r="B257" s="3">
        <v>2020</v>
      </c>
      <c r="C257" s="3" t="s">
        <v>2344</v>
      </c>
      <c r="D257" s="3">
        <v>9</v>
      </c>
      <c r="E257" s="3" t="s">
        <v>2347</v>
      </c>
      <c r="F257" s="45">
        <v>44075</v>
      </c>
      <c r="G257" s="45">
        <v>44075</v>
      </c>
      <c r="H257" s="45">
        <v>44104</v>
      </c>
      <c r="I257" s="3">
        <v>12</v>
      </c>
      <c r="J257" s="47" t="s">
        <v>2334</v>
      </c>
    </row>
    <row r="258" spans="1:10" x14ac:dyDescent="0.3">
      <c r="A258" s="45">
        <v>44087</v>
      </c>
      <c r="B258" s="3">
        <v>2020</v>
      </c>
      <c r="C258" s="3" t="s">
        <v>2344</v>
      </c>
      <c r="D258" s="3">
        <v>9</v>
      </c>
      <c r="E258" s="3" t="s">
        <v>2347</v>
      </c>
      <c r="F258" s="45">
        <v>44075</v>
      </c>
      <c r="G258" s="45">
        <v>44075</v>
      </c>
      <c r="H258" s="45">
        <v>44104</v>
      </c>
      <c r="I258" s="3">
        <v>13</v>
      </c>
      <c r="J258" s="47" t="s">
        <v>2335</v>
      </c>
    </row>
    <row r="259" spans="1:10" x14ac:dyDescent="0.3">
      <c r="A259" s="45">
        <v>44088</v>
      </c>
      <c r="B259" s="3">
        <v>2020</v>
      </c>
      <c r="C259" s="3" t="s">
        <v>2344</v>
      </c>
      <c r="D259" s="3">
        <v>9</v>
      </c>
      <c r="E259" s="3" t="s">
        <v>2347</v>
      </c>
      <c r="F259" s="45">
        <v>44075</v>
      </c>
      <c r="G259" s="45">
        <v>44075</v>
      </c>
      <c r="H259" s="45">
        <v>44104</v>
      </c>
      <c r="I259" s="3">
        <v>14</v>
      </c>
      <c r="J259" s="47" t="s">
        <v>2336</v>
      </c>
    </row>
    <row r="260" spans="1:10" x14ac:dyDescent="0.3">
      <c r="A260" s="45">
        <v>44089</v>
      </c>
      <c r="B260" s="3">
        <v>2020</v>
      </c>
      <c r="C260" s="3" t="s">
        <v>2344</v>
      </c>
      <c r="D260" s="3">
        <v>9</v>
      </c>
      <c r="E260" s="3" t="s">
        <v>2347</v>
      </c>
      <c r="F260" s="45">
        <v>44075</v>
      </c>
      <c r="G260" s="45">
        <v>44075</v>
      </c>
      <c r="H260" s="45">
        <v>44104</v>
      </c>
      <c r="I260" s="3">
        <v>15</v>
      </c>
      <c r="J260" s="47" t="s">
        <v>2337</v>
      </c>
    </row>
    <row r="261" spans="1:10" x14ac:dyDescent="0.3">
      <c r="A261" s="45">
        <v>44090</v>
      </c>
      <c r="B261" s="3">
        <v>2020</v>
      </c>
      <c r="C261" s="3" t="s">
        <v>2344</v>
      </c>
      <c r="D261" s="3">
        <v>9</v>
      </c>
      <c r="E261" s="3" t="s">
        <v>2347</v>
      </c>
      <c r="F261" s="45">
        <v>44075</v>
      </c>
      <c r="G261" s="45">
        <v>44075</v>
      </c>
      <c r="H261" s="45">
        <v>44104</v>
      </c>
      <c r="I261" s="3">
        <v>16</v>
      </c>
      <c r="J261" s="47" t="s">
        <v>2331</v>
      </c>
    </row>
    <row r="262" spans="1:10" x14ac:dyDescent="0.3">
      <c r="A262" s="45">
        <v>44091</v>
      </c>
      <c r="B262" s="3">
        <v>2020</v>
      </c>
      <c r="C262" s="3" t="s">
        <v>2344</v>
      </c>
      <c r="D262" s="3">
        <v>9</v>
      </c>
      <c r="E262" s="3" t="s">
        <v>2347</v>
      </c>
      <c r="F262" s="45">
        <v>44075</v>
      </c>
      <c r="G262" s="45">
        <v>44075</v>
      </c>
      <c r="H262" s="45">
        <v>44104</v>
      </c>
      <c r="I262" s="3">
        <v>17</v>
      </c>
      <c r="J262" s="47" t="s">
        <v>2332</v>
      </c>
    </row>
    <row r="263" spans="1:10" x14ac:dyDescent="0.3">
      <c r="A263" s="45">
        <v>44092</v>
      </c>
      <c r="B263" s="3">
        <v>2020</v>
      </c>
      <c r="C263" s="3" t="s">
        <v>2344</v>
      </c>
      <c r="D263" s="3">
        <v>9</v>
      </c>
      <c r="E263" s="3" t="s">
        <v>2347</v>
      </c>
      <c r="F263" s="45">
        <v>44075</v>
      </c>
      <c r="G263" s="45">
        <v>44075</v>
      </c>
      <c r="H263" s="45">
        <v>44104</v>
      </c>
      <c r="I263" s="3">
        <v>18</v>
      </c>
      <c r="J263" s="47" t="s">
        <v>2333</v>
      </c>
    </row>
    <row r="264" spans="1:10" x14ac:dyDescent="0.3">
      <c r="A264" s="45">
        <v>44093</v>
      </c>
      <c r="B264" s="3">
        <v>2020</v>
      </c>
      <c r="C264" s="3" t="s">
        <v>2344</v>
      </c>
      <c r="D264" s="3">
        <v>9</v>
      </c>
      <c r="E264" s="3" t="s">
        <v>2347</v>
      </c>
      <c r="F264" s="45">
        <v>44075</v>
      </c>
      <c r="G264" s="45">
        <v>44075</v>
      </c>
      <c r="H264" s="45">
        <v>44104</v>
      </c>
      <c r="I264" s="3">
        <v>19</v>
      </c>
      <c r="J264" s="47" t="s">
        <v>2334</v>
      </c>
    </row>
    <row r="265" spans="1:10" x14ac:dyDescent="0.3">
      <c r="A265" s="45">
        <v>44094</v>
      </c>
      <c r="B265" s="3">
        <v>2020</v>
      </c>
      <c r="C265" s="3" t="s">
        <v>2344</v>
      </c>
      <c r="D265" s="3">
        <v>9</v>
      </c>
      <c r="E265" s="3" t="s">
        <v>2347</v>
      </c>
      <c r="F265" s="45">
        <v>44075</v>
      </c>
      <c r="G265" s="45">
        <v>44075</v>
      </c>
      <c r="H265" s="45">
        <v>44104</v>
      </c>
      <c r="I265" s="3">
        <v>20</v>
      </c>
      <c r="J265" s="47" t="s">
        <v>2335</v>
      </c>
    </row>
    <row r="266" spans="1:10" x14ac:dyDescent="0.3">
      <c r="A266" s="45">
        <v>44095</v>
      </c>
      <c r="B266" s="3">
        <v>2020</v>
      </c>
      <c r="C266" s="3" t="s">
        <v>2344</v>
      </c>
      <c r="D266" s="3">
        <v>9</v>
      </c>
      <c r="E266" s="3" t="s">
        <v>2347</v>
      </c>
      <c r="F266" s="45">
        <v>44075</v>
      </c>
      <c r="G266" s="45">
        <v>44075</v>
      </c>
      <c r="H266" s="45">
        <v>44104</v>
      </c>
      <c r="I266" s="3">
        <v>21</v>
      </c>
      <c r="J266" s="47" t="s">
        <v>2336</v>
      </c>
    </row>
    <row r="267" spans="1:10" x14ac:dyDescent="0.3">
      <c r="A267" s="45">
        <v>44096</v>
      </c>
      <c r="B267" s="3">
        <v>2020</v>
      </c>
      <c r="C267" s="3" t="s">
        <v>2344</v>
      </c>
      <c r="D267" s="3">
        <v>9</v>
      </c>
      <c r="E267" s="3" t="s">
        <v>2347</v>
      </c>
      <c r="F267" s="45">
        <v>44075</v>
      </c>
      <c r="G267" s="45">
        <v>44075</v>
      </c>
      <c r="H267" s="45">
        <v>44104</v>
      </c>
      <c r="I267" s="3">
        <v>22</v>
      </c>
      <c r="J267" s="47" t="s">
        <v>2337</v>
      </c>
    </row>
    <row r="268" spans="1:10" x14ac:dyDescent="0.3">
      <c r="A268" s="45">
        <v>44097</v>
      </c>
      <c r="B268" s="3">
        <v>2020</v>
      </c>
      <c r="C268" s="3" t="s">
        <v>2344</v>
      </c>
      <c r="D268" s="3">
        <v>9</v>
      </c>
      <c r="E268" s="3" t="s">
        <v>2347</v>
      </c>
      <c r="F268" s="45">
        <v>44075</v>
      </c>
      <c r="G268" s="45">
        <v>44075</v>
      </c>
      <c r="H268" s="45">
        <v>44104</v>
      </c>
      <c r="I268" s="3">
        <v>23</v>
      </c>
      <c r="J268" s="47" t="s">
        <v>2331</v>
      </c>
    </row>
    <row r="269" spans="1:10" x14ac:dyDescent="0.3">
      <c r="A269" s="45">
        <v>44098</v>
      </c>
      <c r="B269" s="3">
        <v>2020</v>
      </c>
      <c r="C269" s="3" t="s">
        <v>2344</v>
      </c>
      <c r="D269" s="3">
        <v>9</v>
      </c>
      <c r="E269" s="3" t="s">
        <v>2347</v>
      </c>
      <c r="F269" s="45">
        <v>44075</v>
      </c>
      <c r="G269" s="45">
        <v>44075</v>
      </c>
      <c r="H269" s="45">
        <v>44104</v>
      </c>
      <c r="I269" s="3">
        <v>24</v>
      </c>
      <c r="J269" s="47" t="s">
        <v>2332</v>
      </c>
    </row>
    <row r="270" spans="1:10" x14ac:dyDescent="0.3">
      <c r="A270" s="45">
        <v>44099</v>
      </c>
      <c r="B270" s="3">
        <v>2020</v>
      </c>
      <c r="C270" s="3" t="s">
        <v>2344</v>
      </c>
      <c r="D270" s="3">
        <v>9</v>
      </c>
      <c r="E270" s="3" t="s">
        <v>2347</v>
      </c>
      <c r="F270" s="45">
        <v>44075</v>
      </c>
      <c r="G270" s="45">
        <v>44075</v>
      </c>
      <c r="H270" s="45">
        <v>44104</v>
      </c>
      <c r="I270" s="3">
        <v>25</v>
      </c>
      <c r="J270" s="47" t="s">
        <v>2333</v>
      </c>
    </row>
    <row r="271" spans="1:10" x14ac:dyDescent="0.3">
      <c r="A271" s="45">
        <v>44100</v>
      </c>
      <c r="B271" s="3">
        <v>2020</v>
      </c>
      <c r="C271" s="3" t="s">
        <v>2344</v>
      </c>
      <c r="D271" s="3">
        <v>9</v>
      </c>
      <c r="E271" s="3" t="s">
        <v>2347</v>
      </c>
      <c r="F271" s="45">
        <v>44075</v>
      </c>
      <c r="G271" s="45">
        <v>44075</v>
      </c>
      <c r="H271" s="45">
        <v>44104</v>
      </c>
      <c r="I271" s="3">
        <v>26</v>
      </c>
      <c r="J271" s="47" t="s">
        <v>2334</v>
      </c>
    </row>
    <row r="272" spans="1:10" x14ac:dyDescent="0.3">
      <c r="A272" s="45">
        <v>44101</v>
      </c>
      <c r="B272" s="3">
        <v>2020</v>
      </c>
      <c r="C272" s="3" t="s">
        <v>2344</v>
      </c>
      <c r="D272" s="3">
        <v>9</v>
      </c>
      <c r="E272" s="3" t="s">
        <v>2347</v>
      </c>
      <c r="F272" s="45">
        <v>44075</v>
      </c>
      <c r="G272" s="45">
        <v>44075</v>
      </c>
      <c r="H272" s="45">
        <v>44104</v>
      </c>
      <c r="I272" s="3">
        <v>27</v>
      </c>
      <c r="J272" s="47" t="s">
        <v>2335</v>
      </c>
    </row>
    <row r="273" spans="1:10" x14ac:dyDescent="0.3">
      <c r="A273" s="45">
        <v>44102</v>
      </c>
      <c r="B273" s="3">
        <v>2020</v>
      </c>
      <c r="C273" s="3" t="s">
        <v>2344</v>
      </c>
      <c r="D273" s="3">
        <v>9</v>
      </c>
      <c r="E273" s="3" t="s">
        <v>2347</v>
      </c>
      <c r="F273" s="45">
        <v>44075</v>
      </c>
      <c r="G273" s="45">
        <v>44075</v>
      </c>
      <c r="H273" s="45">
        <v>44104</v>
      </c>
      <c r="I273" s="3">
        <v>28</v>
      </c>
      <c r="J273" s="47" t="s">
        <v>2336</v>
      </c>
    </row>
    <row r="274" spans="1:10" x14ac:dyDescent="0.3">
      <c r="A274" s="45">
        <v>44103</v>
      </c>
      <c r="B274" s="3">
        <v>2020</v>
      </c>
      <c r="C274" s="3" t="s">
        <v>2344</v>
      </c>
      <c r="D274" s="3">
        <v>9</v>
      </c>
      <c r="E274" s="3" t="s">
        <v>2347</v>
      </c>
      <c r="F274" s="45">
        <v>44075</v>
      </c>
      <c r="G274" s="45">
        <v>44075</v>
      </c>
      <c r="H274" s="45">
        <v>44104</v>
      </c>
      <c r="I274" s="3">
        <v>29</v>
      </c>
      <c r="J274" s="47" t="s">
        <v>2337</v>
      </c>
    </row>
    <row r="275" spans="1:10" x14ac:dyDescent="0.3">
      <c r="A275" s="45">
        <v>44104</v>
      </c>
      <c r="B275" s="3">
        <v>2020</v>
      </c>
      <c r="C275" s="3" t="s">
        <v>2344</v>
      </c>
      <c r="D275" s="3">
        <v>9</v>
      </c>
      <c r="E275" s="3" t="s">
        <v>2347</v>
      </c>
      <c r="F275" s="45">
        <v>44075</v>
      </c>
      <c r="G275" s="45">
        <v>44075</v>
      </c>
      <c r="H275" s="45">
        <v>44104</v>
      </c>
      <c r="I275" s="3">
        <v>30</v>
      </c>
      <c r="J275" s="47" t="s">
        <v>2331</v>
      </c>
    </row>
    <row r="276" spans="1:10" x14ac:dyDescent="0.3">
      <c r="A276" s="45">
        <v>44105</v>
      </c>
      <c r="B276" s="3">
        <v>2020</v>
      </c>
      <c r="C276" s="3" t="s">
        <v>2348</v>
      </c>
      <c r="D276" s="3">
        <v>10</v>
      </c>
      <c r="E276" s="3" t="s">
        <v>2349</v>
      </c>
      <c r="F276" s="45">
        <v>44105</v>
      </c>
      <c r="G276" s="45">
        <v>44105</v>
      </c>
      <c r="H276" s="45">
        <v>44135</v>
      </c>
      <c r="I276" s="3">
        <v>1</v>
      </c>
      <c r="J276" s="47" t="s">
        <v>2332</v>
      </c>
    </row>
    <row r="277" spans="1:10" x14ac:dyDescent="0.3">
      <c r="A277" s="45">
        <v>44106</v>
      </c>
      <c r="B277" s="3">
        <v>2020</v>
      </c>
      <c r="C277" s="3" t="s">
        <v>2348</v>
      </c>
      <c r="D277" s="3">
        <v>10</v>
      </c>
      <c r="E277" s="3" t="s">
        <v>2349</v>
      </c>
      <c r="F277" s="45">
        <v>44105</v>
      </c>
      <c r="G277" s="45">
        <v>44105</v>
      </c>
      <c r="H277" s="45">
        <v>44135</v>
      </c>
      <c r="I277" s="3">
        <v>2</v>
      </c>
      <c r="J277" s="47" t="s">
        <v>2333</v>
      </c>
    </row>
    <row r="278" spans="1:10" x14ac:dyDescent="0.3">
      <c r="A278" s="45">
        <v>44107</v>
      </c>
      <c r="B278" s="3">
        <v>2020</v>
      </c>
      <c r="C278" s="3" t="s">
        <v>2348</v>
      </c>
      <c r="D278" s="3">
        <v>10</v>
      </c>
      <c r="E278" s="3" t="s">
        <v>2349</v>
      </c>
      <c r="F278" s="45">
        <v>44105</v>
      </c>
      <c r="G278" s="45">
        <v>44105</v>
      </c>
      <c r="H278" s="45">
        <v>44135</v>
      </c>
      <c r="I278" s="3">
        <v>3</v>
      </c>
      <c r="J278" s="47" t="s">
        <v>2334</v>
      </c>
    </row>
    <row r="279" spans="1:10" x14ac:dyDescent="0.3">
      <c r="A279" s="45">
        <v>44108</v>
      </c>
      <c r="B279" s="3">
        <v>2020</v>
      </c>
      <c r="C279" s="3" t="s">
        <v>2348</v>
      </c>
      <c r="D279" s="3">
        <v>10</v>
      </c>
      <c r="E279" s="3" t="s">
        <v>2349</v>
      </c>
      <c r="F279" s="45">
        <v>44105</v>
      </c>
      <c r="G279" s="45">
        <v>44105</v>
      </c>
      <c r="H279" s="45">
        <v>44135</v>
      </c>
      <c r="I279" s="3">
        <v>4</v>
      </c>
      <c r="J279" s="47" t="s">
        <v>2335</v>
      </c>
    </row>
    <row r="280" spans="1:10" x14ac:dyDescent="0.3">
      <c r="A280" s="45">
        <v>44109</v>
      </c>
      <c r="B280" s="3">
        <v>2020</v>
      </c>
      <c r="C280" s="3" t="s">
        <v>2348</v>
      </c>
      <c r="D280" s="3">
        <v>10</v>
      </c>
      <c r="E280" s="3" t="s">
        <v>2349</v>
      </c>
      <c r="F280" s="45">
        <v>44105</v>
      </c>
      <c r="G280" s="45">
        <v>44105</v>
      </c>
      <c r="H280" s="45">
        <v>44135</v>
      </c>
      <c r="I280" s="3">
        <v>5</v>
      </c>
      <c r="J280" s="47" t="s">
        <v>2336</v>
      </c>
    </row>
    <row r="281" spans="1:10" x14ac:dyDescent="0.3">
      <c r="A281" s="45">
        <v>44110</v>
      </c>
      <c r="B281" s="3">
        <v>2020</v>
      </c>
      <c r="C281" s="3" t="s">
        <v>2348</v>
      </c>
      <c r="D281" s="3">
        <v>10</v>
      </c>
      <c r="E281" s="3" t="s">
        <v>2349</v>
      </c>
      <c r="F281" s="45">
        <v>44105</v>
      </c>
      <c r="G281" s="45">
        <v>44105</v>
      </c>
      <c r="H281" s="45">
        <v>44135</v>
      </c>
      <c r="I281" s="3">
        <v>6</v>
      </c>
      <c r="J281" s="47" t="s">
        <v>2337</v>
      </c>
    </row>
    <row r="282" spans="1:10" x14ac:dyDescent="0.3">
      <c r="A282" s="45">
        <v>44111</v>
      </c>
      <c r="B282" s="3">
        <v>2020</v>
      </c>
      <c r="C282" s="3" t="s">
        <v>2348</v>
      </c>
      <c r="D282" s="3">
        <v>10</v>
      </c>
      <c r="E282" s="3" t="s">
        <v>2349</v>
      </c>
      <c r="F282" s="45">
        <v>44105</v>
      </c>
      <c r="G282" s="45">
        <v>44105</v>
      </c>
      <c r="H282" s="45">
        <v>44135</v>
      </c>
      <c r="I282" s="3">
        <v>7</v>
      </c>
      <c r="J282" s="47" t="s">
        <v>2331</v>
      </c>
    </row>
    <row r="283" spans="1:10" x14ac:dyDescent="0.3">
      <c r="A283" s="45">
        <v>44112</v>
      </c>
      <c r="B283" s="3">
        <v>2020</v>
      </c>
      <c r="C283" s="3" t="s">
        <v>2348</v>
      </c>
      <c r="D283" s="3">
        <v>10</v>
      </c>
      <c r="E283" s="3" t="s">
        <v>2349</v>
      </c>
      <c r="F283" s="45">
        <v>44105</v>
      </c>
      <c r="G283" s="45">
        <v>44105</v>
      </c>
      <c r="H283" s="45">
        <v>44135</v>
      </c>
      <c r="I283" s="3">
        <v>8</v>
      </c>
      <c r="J283" s="47" t="s">
        <v>2332</v>
      </c>
    </row>
    <row r="284" spans="1:10" x14ac:dyDescent="0.3">
      <c r="A284" s="45">
        <v>44113</v>
      </c>
      <c r="B284" s="3">
        <v>2020</v>
      </c>
      <c r="C284" s="3" t="s">
        <v>2348</v>
      </c>
      <c r="D284" s="3">
        <v>10</v>
      </c>
      <c r="E284" s="3" t="s">
        <v>2349</v>
      </c>
      <c r="F284" s="45">
        <v>44105</v>
      </c>
      <c r="G284" s="45">
        <v>44105</v>
      </c>
      <c r="H284" s="45">
        <v>44135</v>
      </c>
      <c r="I284" s="3">
        <v>9</v>
      </c>
      <c r="J284" s="47" t="s">
        <v>2333</v>
      </c>
    </row>
    <row r="285" spans="1:10" x14ac:dyDescent="0.3">
      <c r="A285" s="45">
        <v>44114</v>
      </c>
      <c r="B285" s="3">
        <v>2020</v>
      </c>
      <c r="C285" s="3" t="s">
        <v>2348</v>
      </c>
      <c r="D285" s="3">
        <v>10</v>
      </c>
      <c r="E285" s="3" t="s">
        <v>2349</v>
      </c>
      <c r="F285" s="45">
        <v>44105</v>
      </c>
      <c r="G285" s="45">
        <v>44105</v>
      </c>
      <c r="H285" s="45">
        <v>44135</v>
      </c>
      <c r="I285" s="3">
        <v>10</v>
      </c>
      <c r="J285" s="47" t="s">
        <v>2334</v>
      </c>
    </row>
    <row r="286" spans="1:10" x14ac:dyDescent="0.3">
      <c r="A286" s="45">
        <v>44115</v>
      </c>
      <c r="B286" s="3">
        <v>2020</v>
      </c>
      <c r="C286" s="3" t="s">
        <v>2348</v>
      </c>
      <c r="D286" s="3">
        <v>10</v>
      </c>
      <c r="E286" s="3" t="s">
        <v>2349</v>
      </c>
      <c r="F286" s="45">
        <v>44105</v>
      </c>
      <c r="G286" s="45">
        <v>44105</v>
      </c>
      <c r="H286" s="45">
        <v>44135</v>
      </c>
      <c r="I286" s="3">
        <v>11</v>
      </c>
      <c r="J286" s="47" t="s">
        <v>2335</v>
      </c>
    </row>
    <row r="287" spans="1:10" x14ac:dyDescent="0.3">
      <c r="A287" s="45">
        <v>44116</v>
      </c>
      <c r="B287" s="3">
        <v>2020</v>
      </c>
      <c r="C287" s="3" t="s">
        <v>2348</v>
      </c>
      <c r="D287" s="3">
        <v>10</v>
      </c>
      <c r="E287" s="3" t="s">
        <v>2349</v>
      </c>
      <c r="F287" s="45">
        <v>44105</v>
      </c>
      <c r="G287" s="45">
        <v>44105</v>
      </c>
      <c r="H287" s="45">
        <v>44135</v>
      </c>
      <c r="I287" s="3">
        <v>12</v>
      </c>
      <c r="J287" s="47" t="s">
        <v>2336</v>
      </c>
    </row>
    <row r="288" spans="1:10" x14ac:dyDescent="0.3">
      <c r="A288" s="45">
        <v>44117</v>
      </c>
      <c r="B288" s="3">
        <v>2020</v>
      </c>
      <c r="C288" s="3" t="s">
        <v>2348</v>
      </c>
      <c r="D288" s="3">
        <v>10</v>
      </c>
      <c r="E288" s="3" t="s">
        <v>2349</v>
      </c>
      <c r="F288" s="45">
        <v>44105</v>
      </c>
      <c r="G288" s="45">
        <v>44105</v>
      </c>
      <c r="H288" s="45">
        <v>44135</v>
      </c>
      <c r="I288" s="3">
        <v>13</v>
      </c>
      <c r="J288" s="47" t="s">
        <v>2337</v>
      </c>
    </row>
    <row r="289" spans="1:10" x14ac:dyDescent="0.3">
      <c r="A289" s="45">
        <v>44118</v>
      </c>
      <c r="B289" s="3">
        <v>2020</v>
      </c>
      <c r="C289" s="3" t="s">
        <v>2348</v>
      </c>
      <c r="D289" s="3">
        <v>10</v>
      </c>
      <c r="E289" s="3" t="s">
        <v>2349</v>
      </c>
      <c r="F289" s="45">
        <v>44105</v>
      </c>
      <c r="G289" s="45">
        <v>44105</v>
      </c>
      <c r="H289" s="45">
        <v>44135</v>
      </c>
      <c r="I289" s="3">
        <v>14</v>
      </c>
      <c r="J289" s="47" t="s">
        <v>2331</v>
      </c>
    </row>
    <row r="290" spans="1:10" x14ac:dyDescent="0.3">
      <c r="A290" s="45">
        <v>44119</v>
      </c>
      <c r="B290" s="3">
        <v>2020</v>
      </c>
      <c r="C290" s="3" t="s">
        <v>2348</v>
      </c>
      <c r="D290" s="3">
        <v>10</v>
      </c>
      <c r="E290" s="3" t="s">
        <v>2349</v>
      </c>
      <c r="F290" s="45">
        <v>44105</v>
      </c>
      <c r="G290" s="45">
        <v>44105</v>
      </c>
      <c r="H290" s="45">
        <v>44135</v>
      </c>
      <c r="I290" s="3">
        <v>15</v>
      </c>
      <c r="J290" s="47" t="s">
        <v>2332</v>
      </c>
    </row>
    <row r="291" spans="1:10" x14ac:dyDescent="0.3">
      <c r="A291" s="45">
        <v>44120</v>
      </c>
      <c r="B291" s="3">
        <v>2020</v>
      </c>
      <c r="C291" s="3" t="s">
        <v>2348</v>
      </c>
      <c r="D291" s="3">
        <v>10</v>
      </c>
      <c r="E291" s="3" t="s">
        <v>2349</v>
      </c>
      <c r="F291" s="45">
        <v>44105</v>
      </c>
      <c r="G291" s="45">
        <v>44105</v>
      </c>
      <c r="H291" s="45">
        <v>44135</v>
      </c>
      <c r="I291" s="3">
        <v>16</v>
      </c>
      <c r="J291" s="47" t="s">
        <v>2333</v>
      </c>
    </row>
    <row r="292" spans="1:10" x14ac:dyDescent="0.3">
      <c r="A292" s="45">
        <v>44121</v>
      </c>
      <c r="B292" s="3">
        <v>2020</v>
      </c>
      <c r="C292" s="3" t="s">
        <v>2348</v>
      </c>
      <c r="D292" s="3">
        <v>10</v>
      </c>
      <c r="E292" s="3" t="s">
        <v>2349</v>
      </c>
      <c r="F292" s="45">
        <v>44105</v>
      </c>
      <c r="G292" s="45">
        <v>44105</v>
      </c>
      <c r="H292" s="45">
        <v>44135</v>
      </c>
      <c r="I292" s="3">
        <v>17</v>
      </c>
      <c r="J292" s="47" t="s">
        <v>2334</v>
      </c>
    </row>
    <row r="293" spans="1:10" x14ac:dyDescent="0.3">
      <c r="A293" s="45">
        <v>44122</v>
      </c>
      <c r="B293" s="3">
        <v>2020</v>
      </c>
      <c r="C293" s="3" t="s">
        <v>2348</v>
      </c>
      <c r="D293" s="3">
        <v>10</v>
      </c>
      <c r="E293" s="3" t="s">
        <v>2349</v>
      </c>
      <c r="F293" s="45">
        <v>44105</v>
      </c>
      <c r="G293" s="45">
        <v>44105</v>
      </c>
      <c r="H293" s="45">
        <v>44135</v>
      </c>
      <c r="I293" s="3">
        <v>18</v>
      </c>
      <c r="J293" s="47" t="s">
        <v>2335</v>
      </c>
    </row>
    <row r="294" spans="1:10" x14ac:dyDescent="0.3">
      <c r="A294" s="45">
        <v>44123</v>
      </c>
      <c r="B294" s="3">
        <v>2020</v>
      </c>
      <c r="C294" s="3" t="s">
        <v>2348</v>
      </c>
      <c r="D294" s="3">
        <v>10</v>
      </c>
      <c r="E294" s="3" t="s">
        <v>2349</v>
      </c>
      <c r="F294" s="45">
        <v>44105</v>
      </c>
      <c r="G294" s="45">
        <v>44105</v>
      </c>
      <c r="H294" s="45">
        <v>44135</v>
      </c>
      <c r="I294" s="3">
        <v>19</v>
      </c>
      <c r="J294" s="47" t="s">
        <v>2336</v>
      </c>
    </row>
    <row r="295" spans="1:10" x14ac:dyDescent="0.3">
      <c r="A295" s="45">
        <v>44124</v>
      </c>
      <c r="B295" s="3">
        <v>2020</v>
      </c>
      <c r="C295" s="3" t="s">
        <v>2348</v>
      </c>
      <c r="D295" s="3">
        <v>10</v>
      </c>
      <c r="E295" s="3" t="s">
        <v>2349</v>
      </c>
      <c r="F295" s="45">
        <v>44105</v>
      </c>
      <c r="G295" s="45">
        <v>44105</v>
      </c>
      <c r="H295" s="45">
        <v>44135</v>
      </c>
      <c r="I295" s="3">
        <v>20</v>
      </c>
      <c r="J295" s="47" t="s">
        <v>2337</v>
      </c>
    </row>
    <row r="296" spans="1:10" x14ac:dyDescent="0.3">
      <c r="A296" s="45">
        <v>44125</v>
      </c>
      <c r="B296" s="3">
        <v>2020</v>
      </c>
      <c r="C296" s="3" t="s">
        <v>2348</v>
      </c>
      <c r="D296" s="3">
        <v>10</v>
      </c>
      <c r="E296" s="3" t="s">
        <v>2349</v>
      </c>
      <c r="F296" s="45">
        <v>44105</v>
      </c>
      <c r="G296" s="45">
        <v>44105</v>
      </c>
      <c r="H296" s="45">
        <v>44135</v>
      </c>
      <c r="I296" s="3">
        <v>21</v>
      </c>
      <c r="J296" s="47" t="s">
        <v>2331</v>
      </c>
    </row>
    <row r="297" spans="1:10" x14ac:dyDescent="0.3">
      <c r="A297" s="45">
        <v>44126</v>
      </c>
      <c r="B297" s="3">
        <v>2020</v>
      </c>
      <c r="C297" s="3" t="s">
        <v>2348</v>
      </c>
      <c r="D297" s="3">
        <v>10</v>
      </c>
      <c r="E297" s="3" t="s">
        <v>2349</v>
      </c>
      <c r="F297" s="45">
        <v>44105</v>
      </c>
      <c r="G297" s="45">
        <v>44105</v>
      </c>
      <c r="H297" s="45">
        <v>44135</v>
      </c>
      <c r="I297" s="3">
        <v>22</v>
      </c>
      <c r="J297" s="47" t="s">
        <v>2332</v>
      </c>
    </row>
    <row r="298" spans="1:10" x14ac:dyDescent="0.3">
      <c r="A298" s="45">
        <v>44127</v>
      </c>
      <c r="B298" s="3">
        <v>2020</v>
      </c>
      <c r="C298" s="3" t="s">
        <v>2348</v>
      </c>
      <c r="D298" s="3">
        <v>10</v>
      </c>
      <c r="E298" s="3" t="s">
        <v>2349</v>
      </c>
      <c r="F298" s="45">
        <v>44105</v>
      </c>
      <c r="G298" s="45">
        <v>44105</v>
      </c>
      <c r="H298" s="45">
        <v>44135</v>
      </c>
      <c r="I298" s="3">
        <v>23</v>
      </c>
      <c r="J298" s="47" t="s">
        <v>2333</v>
      </c>
    </row>
    <row r="299" spans="1:10" x14ac:dyDescent="0.3">
      <c r="A299" s="45">
        <v>44128</v>
      </c>
      <c r="B299" s="3">
        <v>2020</v>
      </c>
      <c r="C299" s="3" t="s">
        <v>2348</v>
      </c>
      <c r="D299" s="3">
        <v>10</v>
      </c>
      <c r="E299" s="3" t="s">
        <v>2349</v>
      </c>
      <c r="F299" s="45">
        <v>44105</v>
      </c>
      <c r="G299" s="45">
        <v>44105</v>
      </c>
      <c r="H299" s="45">
        <v>44135</v>
      </c>
      <c r="I299" s="3">
        <v>24</v>
      </c>
      <c r="J299" s="47" t="s">
        <v>2334</v>
      </c>
    </row>
    <row r="300" spans="1:10" x14ac:dyDescent="0.3">
      <c r="A300" s="45">
        <v>44129</v>
      </c>
      <c r="B300" s="3">
        <v>2020</v>
      </c>
      <c r="C300" s="3" t="s">
        <v>2348</v>
      </c>
      <c r="D300" s="3">
        <v>10</v>
      </c>
      <c r="E300" s="3" t="s">
        <v>2349</v>
      </c>
      <c r="F300" s="45">
        <v>44105</v>
      </c>
      <c r="G300" s="45">
        <v>44105</v>
      </c>
      <c r="H300" s="45">
        <v>44135</v>
      </c>
      <c r="I300" s="3">
        <v>25</v>
      </c>
      <c r="J300" s="47" t="s">
        <v>2335</v>
      </c>
    </row>
    <row r="301" spans="1:10" x14ac:dyDescent="0.3">
      <c r="A301" s="45">
        <v>44130</v>
      </c>
      <c r="B301" s="3">
        <v>2020</v>
      </c>
      <c r="C301" s="3" t="s">
        <v>2348</v>
      </c>
      <c r="D301" s="3">
        <v>10</v>
      </c>
      <c r="E301" s="3" t="s">
        <v>2349</v>
      </c>
      <c r="F301" s="45">
        <v>44105</v>
      </c>
      <c r="G301" s="45">
        <v>44105</v>
      </c>
      <c r="H301" s="45">
        <v>44135</v>
      </c>
      <c r="I301" s="3">
        <v>26</v>
      </c>
      <c r="J301" s="47" t="s">
        <v>2336</v>
      </c>
    </row>
    <row r="302" spans="1:10" x14ac:dyDescent="0.3">
      <c r="A302" s="45">
        <v>44131</v>
      </c>
      <c r="B302" s="3">
        <v>2020</v>
      </c>
      <c r="C302" s="3" t="s">
        <v>2348</v>
      </c>
      <c r="D302" s="3">
        <v>10</v>
      </c>
      <c r="E302" s="3" t="s">
        <v>2349</v>
      </c>
      <c r="F302" s="45">
        <v>44105</v>
      </c>
      <c r="G302" s="45">
        <v>44105</v>
      </c>
      <c r="H302" s="45">
        <v>44135</v>
      </c>
      <c r="I302" s="3">
        <v>27</v>
      </c>
      <c r="J302" s="47" t="s">
        <v>2337</v>
      </c>
    </row>
    <row r="303" spans="1:10" x14ac:dyDescent="0.3">
      <c r="A303" s="45">
        <v>44132</v>
      </c>
      <c r="B303" s="3">
        <v>2020</v>
      </c>
      <c r="C303" s="3" t="s">
        <v>2348</v>
      </c>
      <c r="D303" s="3">
        <v>10</v>
      </c>
      <c r="E303" s="3" t="s">
        <v>2349</v>
      </c>
      <c r="F303" s="45">
        <v>44105</v>
      </c>
      <c r="G303" s="45">
        <v>44105</v>
      </c>
      <c r="H303" s="45">
        <v>44135</v>
      </c>
      <c r="I303" s="3">
        <v>28</v>
      </c>
      <c r="J303" s="47" t="s">
        <v>2331</v>
      </c>
    </row>
    <row r="304" spans="1:10" x14ac:dyDescent="0.3">
      <c r="A304" s="45">
        <v>44133</v>
      </c>
      <c r="B304" s="3">
        <v>2020</v>
      </c>
      <c r="C304" s="3" t="s">
        <v>2348</v>
      </c>
      <c r="D304" s="3">
        <v>10</v>
      </c>
      <c r="E304" s="3" t="s">
        <v>2349</v>
      </c>
      <c r="F304" s="45">
        <v>44105</v>
      </c>
      <c r="G304" s="45">
        <v>44105</v>
      </c>
      <c r="H304" s="45">
        <v>44135</v>
      </c>
      <c r="I304" s="3">
        <v>29</v>
      </c>
      <c r="J304" s="47" t="s">
        <v>2332</v>
      </c>
    </row>
    <row r="305" spans="1:10" x14ac:dyDescent="0.3">
      <c r="A305" s="45">
        <v>44134</v>
      </c>
      <c r="B305" s="3">
        <v>2020</v>
      </c>
      <c r="C305" s="3" t="s">
        <v>2348</v>
      </c>
      <c r="D305" s="3">
        <v>10</v>
      </c>
      <c r="E305" s="3" t="s">
        <v>2349</v>
      </c>
      <c r="F305" s="45">
        <v>44105</v>
      </c>
      <c r="G305" s="45">
        <v>44105</v>
      </c>
      <c r="H305" s="45">
        <v>44135</v>
      </c>
      <c r="I305" s="3">
        <v>30</v>
      </c>
      <c r="J305" s="47" t="s">
        <v>2333</v>
      </c>
    </row>
    <row r="306" spans="1:10" x14ac:dyDescent="0.3">
      <c r="A306" s="45">
        <v>44135</v>
      </c>
      <c r="B306" s="3">
        <v>2020</v>
      </c>
      <c r="C306" s="3" t="s">
        <v>2348</v>
      </c>
      <c r="D306" s="3">
        <v>10</v>
      </c>
      <c r="E306" s="3" t="s">
        <v>2349</v>
      </c>
      <c r="F306" s="45">
        <v>44105</v>
      </c>
      <c r="G306" s="45">
        <v>44105</v>
      </c>
      <c r="H306" s="45">
        <v>44135</v>
      </c>
      <c r="I306" s="3">
        <v>31</v>
      </c>
      <c r="J306" s="47" t="s">
        <v>2334</v>
      </c>
    </row>
    <row r="307" spans="1:10" x14ac:dyDescent="0.3">
      <c r="A307" s="45">
        <v>44136</v>
      </c>
      <c r="B307" s="3">
        <v>2020</v>
      </c>
      <c r="C307" s="3" t="s">
        <v>2348</v>
      </c>
      <c r="D307" s="3">
        <v>11</v>
      </c>
      <c r="E307" s="3" t="s">
        <v>2350</v>
      </c>
      <c r="F307" s="45">
        <v>44136</v>
      </c>
      <c r="G307" s="45">
        <v>44136</v>
      </c>
      <c r="H307" s="45">
        <v>44165</v>
      </c>
      <c r="I307" s="3">
        <v>1</v>
      </c>
      <c r="J307" s="47" t="s">
        <v>2335</v>
      </c>
    </row>
    <row r="308" spans="1:10" x14ac:dyDescent="0.3">
      <c r="A308" s="45">
        <v>44137</v>
      </c>
      <c r="B308" s="3">
        <v>2020</v>
      </c>
      <c r="C308" s="3" t="s">
        <v>2348</v>
      </c>
      <c r="D308" s="3">
        <v>11</v>
      </c>
      <c r="E308" s="3" t="s">
        <v>2350</v>
      </c>
      <c r="F308" s="45">
        <v>44136</v>
      </c>
      <c r="G308" s="45">
        <v>44136</v>
      </c>
      <c r="H308" s="45">
        <v>44165</v>
      </c>
      <c r="I308" s="3">
        <v>2</v>
      </c>
      <c r="J308" s="47" t="s">
        <v>2336</v>
      </c>
    </row>
    <row r="309" spans="1:10" x14ac:dyDescent="0.3">
      <c r="A309" s="45">
        <v>44138</v>
      </c>
      <c r="B309" s="3">
        <v>2020</v>
      </c>
      <c r="C309" s="3" t="s">
        <v>2348</v>
      </c>
      <c r="D309" s="3">
        <v>11</v>
      </c>
      <c r="E309" s="3" t="s">
        <v>2350</v>
      </c>
      <c r="F309" s="45">
        <v>44136</v>
      </c>
      <c r="G309" s="45">
        <v>44136</v>
      </c>
      <c r="H309" s="45">
        <v>44165</v>
      </c>
      <c r="I309" s="3">
        <v>3</v>
      </c>
      <c r="J309" s="47" t="s">
        <v>2337</v>
      </c>
    </row>
    <row r="310" spans="1:10" x14ac:dyDescent="0.3">
      <c r="A310" s="45">
        <v>44139</v>
      </c>
      <c r="B310" s="3">
        <v>2020</v>
      </c>
      <c r="C310" s="3" t="s">
        <v>2348</v>
      </c>
      <c r="D310" s="3">
        <v>11</v>
      </c>
      <c r="E310" s="3" t="s">
        <v>2350</v>
      </c>
      <c r="F310" s="45">
        <v>44136</v>
      </c>
      <c r="G310" s="45">
        <v>44136</v>
      </c>
      <c r="H310" s="45">
        <v>44165</v>
      </c>
      <c r="I310" s="3">
        <v>4</v>
      </c>
      <c r="J310" s="47" t="s">
        <v>2331</v>
      </c>
    </row>
    <row r="311" spans="1:10" x14ac:dyDescent="0.3">
      <c r="A311" s="45">
        <v>44140</v>
      </c>
      <c r="B311" s="3">
        <v>2020</v>
      </c>
      <c r="C311" s="3" t="s">
        <v>2348</v>
      </c>
      <c r="D311" s="3">
        <v>11</v>
      </c>
      <c r="E311" s="3" t="s">
        <v>2350</v>
      </c>
      <c r="F311" s="45">
        <v>44136</v>
      </c>
      <c r="G311" s="45">
        <v>44136</v>
      </c>
      <c r="H311" s="45">
        <v>44165</v>
      </c>
      <c r="I311" s="3">
        <v>5</v>
      </c>
      <c r="J311" s="47" t="s">
        <v>2332</v>
      </c>
    </row>
    <row r="312" spans="1:10" x14ac:dyDescent="0.3">
      <c r="A312" s="45">
        <v>44141</v>
      </c>
      <c r="B312" s="3">
        <v>2020</v>
      </c>
      <c r="C312" s="3" t="s">
        <v>2348</v>
      </c>
      <c r="D312" s="3">
        <v>11</v>
      </c>
      <c r="E312" s="3" t="s">
        <v>2350</v>
      </c>
      <c r="F312" s="45">
        <v>44136</v>
      </c>
      <c r="G312" s="45">
        <v>44136</v>
      </c>
      <c r="H312" s="45">
        <v>44165</v>
      </c>
      <c r="I312" s="3">
        <v>6</v>
      </c>
      <c r="J312" s="47" t="s">
        <v>2333</v>
      </c>
    </row>
    <row r="313" spans="1:10" x14ac:dyDescent="0.3">
      <c r="A313" s="45">
        <v>44142</v>
      </c>
      <c r="B313" s="3">
        <v>2020</v>
      </c>
      <c r="C313" s="3" t="s">
        <v>2348</v>
      </c>
      <c r="D313" s="3">
        <v>11</v>
      </c>
      <c r="E313" s="3" t="s">
        <v>2350</v>
      </c>
      <c r="F313" s="45">
        <v>44136</v>
      </c>
      <c r="G313" s="45">
        <v>44136</v>
      </c>
      <c r="H313" s="45">
        <v>44165</v>
      </c>
      <c r="I313" s="3">
        <v>7</v>
      </c>
      <c r="J313" s="47" t="s">
        <v>2334</v>
      </c>
    </row>
    <row r="314" spans="1:10" x14ac:dyDescent="0.3">
      <c r="A314" s="45">
        <v>44143</v>
      </c>
      <c r="B314" s="3">
        <v>2020</v>
      </c>
      <c r="C314" s="3" t="s">
        <v>2348</v>
      </c>
      <c r="D314" s="3">
        <v>11</v>
      </c>
      <c r="E314" s="3" t="s">
        <v>2350</v>
      </c>
      <c r="F314" s="45">
        <v>44136</v>
      </c>
      <c r="G314" s="45">
        <v>44136</v>
      </c>
      <c r="H314" s="45">
        <v>44165</v>
      </c>
      <c r="I314" s="3">
        <v>8</v>
      </c>
      <c r="J314" s="47" t="s">
        <v>2335</v>
      </c>
    </row>
    <row r="315" spans="1:10" x14ac:dyDescent="0.3">
      <c r="A315" s="45">
        <v>44144</v>
      </c>
      <c r="B315" s="3">
        <v>2020</v>
      </c>
      <c r="C315" s="3" t="s">
        <v>2348</v>
      </c>
      <c r="D315" s="3">
        <v>11</v>
      </c>
      <c r="E315" s="3" t="s">
        <v>2350</v>
      </c>
      <c r="F315" s="45">
        <v>44136</v>
      </c>
      <c r="G315" s="45">
        <v>44136</v>
      </c>
      <c r="H315" s="45">
        <v>44165</v>
      </c>
      <c r="I315" s="3">
        <v>9</v>
      </c>
      <c r="J315" s="47" t="s">
        <v>2336</v>
      </c>
    </row>
    <row r="316" spans="1:10" x14ac:dyDescent="0.3">
      <c r="A316" s="45">
        <v>44145</v>
      </c>
      <c r="B316" s="3">
        <v>2020</v>
      </c>
      <c r="C316" s="3" t="s">
        <v>2348</v>
      </c>
      <c r="D316" s="3">
        <v>11</v>
      </c>
      <c r="E316" s="3" t="s">
        <v>2350</v>
      </c>
      <c r="F316" s="45">
        <v>44136</v>
      </c>
      <c r="G316" s="45">
        <v>44136</v>
      </c>
      <c r="H316" s="45">
        <v>44165</v>
      </c>
      <c r="I316" s="3">
        <v>10</v>
      </c>
      <c r="J316" s="47" t="s">
        <v>2337</v>
      </c>
    </row>
    <row r="317" spans="1:10" x14ac:dyDescent="0.3">
      <c r="A317" s="45">
        <v>44146</v>
      </c>
      <c r="B317" s="3">
        <v>2020</v>
      </c>
      <c r="C317" s="3" t="s">
        <v>2348</v>
      </c>
      <c r="D317" s="3">
        <v>11</v>
      </c>
      <c r="E317" s="3" t="s">
        <v>2350</v>
      </c>
      <c r="F317" s="45">
        <v>44136</v>
      </c>
      <c r="G317" s="45">
        <v>44136</v>
      </c>
      <c r="H317" s="45">
        <v>44165</v>
      </c>
      <c r="I317" s="3">
        <v>11</v>
      </c>
      <c r="J317" s="47" t="s">
        <v>2331</v>
      </c>
    </row>
    <row r="318" spans="1:10" x14ac:dyDescent="0.3">
      <c r="A318" s="45">
        <v>44147</v>
      </c>
      <c r="B318" s="3">
        <v>2020</v>
      </c>
      <c r="C318" s="3" t="s">
        <v>2348</v>
      </c>
      <c r="D318" s="3">
        <v>11</v>
      </c>
      <c r="E318" s="3" t="s">
        <v>2350</v>
      </c>
      <c r="F318" s="45">
        <v>44136</v>
      </c>
      <c r="G318" s="45">
        <v>44136</v>
      </c>
      <c r="H318" s="45">
        <v>44165</v>
      </c>
      <c r="I318" s="3">
        <v>12</v>
      </c>
      <c r="J318" s="47" t="s">
        <v>2332</v>
      </c>
    </row>
    <row r="319" spans="1:10" x14ac:dyDescent="0.3">
      <c r="A319" s="45">
        <v>44148</v>
      </c>
      <c r="B319" s="3">
        <v>2020</v>
      </c>
      <c r="C319" s="3" t="s">
        <v>2348</v>
      </c>
      <c r="D319" s="3">
        <v>11</v>
      </c>
      <c r="E319" s="3" t="s">
        <v>2350</v>
      </c>
      <c r="F319" s="45">
        <v>44136</v>
      </c>
      <c r="G319" s="45">
        <v>44136</v>
      </c>
      <c r="H319" s="45">
        <v>44165</v>
      </c>
      <c r="I319" s="3">
        <v>13</v>
      </c>
      <c r="J319" s="47" t="s">
        <v>2333</v>
      </c>
    </row>
    <row r="320" spans="1:10" x14ac:dyDescent="0.3">
      <c r="A320" s="45">
        <v>44149</v>
      </c>
      <c r="B320" s="3">
        <v>2020</v>
      </c>
      <c r="C320" s="3" t="s">
        <v>2348</v>
      </c>
      <c r="D320" s="3">
        <v>11</v>
      </c>
      <c r="E320" s="3" t="s">
        <v>2350</v>
      </c>
      <c r="F320" s="45">
        <v>44136</v>
      </c>
      <c r="G320" s="45">
        <v>44136</v>
      </c>
      <c r="H320" s="45">
        <v>44165</v>
      </c>
      <c r="I320" s="3">
        <v>14</v>
      </c>
      <c r="J320" s="47" t="s">
        <v>2334</v>
      </c>
    </row>
    <row r="321" spans="1:10" x14ac:dyDescent="0.3">
      <c r="A321" s="45">
        <v>44150</v>
      </c>
      <c r="B321" s="3">
        <v>2020</v>
      </c>
      <c r="C321" s="3" t="s">
        <v>2348</v>
      </c>
      <c r="D321" s="3">
        <v>11</v>
      </c>
      <c r="E321" s="3" t="s">
        <v>2350</v>
      </c>
      <c r="F321" s="45">
        <v>44136</v>
      </c>
      <c r="G321" s="45">
        <v>44136</v>
      </c>
      <c r="H321" s="45">
        <v>44165</v>
      </c>
      <c r="I321" s="3">
        <v>15</v>
      </c>
      <c r="J321" s="47" t="s">
        <v>2335</v>
      </c>
    </row>
    <row r="322" spans="1:10" x14ac:dyDescent="0.3">
      <c r="A322" s="45">
        <v>44151</v>
      </c>
      <c r="B322" s="3">
        <v>2020</v>
      </c>
      <c r="C322" s="3" t="s">
        <v>2348</v>
      </c>
      <c r="D322" s="3">
        <v>11</v>
      </c>
      <c r="E322" s="3" t="s">
        <v>2350</v>
      </c>
      <c r="F322" s="45">
        <v>44136</v>
      </c>
      <c r="G322" s="45">
        <v>44136</v>
      </c>
      <c r="H322" s="45">
        <v>44165</v>
      </c>
      <c r="I322" s="3">
        <v>16</v>
      </c>
      <c r="J322" s="47" t="s">
        <v>2336</v>
      </c>
    </row>
    <row r="323" spans="1:10" x14ac:dyDescent="0.3">
      <c r="A323" s="45">
        <v>44152</v>
      </c>
      <c r="B323" s="3">
        <v>2020</v>
      </c>
      <c r="C323" s="3" t="s">
        <v>2348</v>
      </c>
      <c r="D323" s="3">
        <v>11</v>
      </c>
      <c r="E323" s="3" t="s">
        <v>2350</v>
      </c>
      <c r="F323" s="45">
        <v>44136</v>
      </c>
      <c r="G323" s="45">
        <v>44136</v>
      </c>
      <c r="H323" s="45">
        <v>44165</v>
      </c>
      <c r="I323" s="3">
        <v>17</v>
      </c>
      <c r="J323" s="47" t="s">
        <v>2337</v>
      </c>
    </row>
    <row r="324" spans="1:10" x14ac:dyDescent="0.3">
      <c r="A324" s="45">
        <v>44153</v>
      </c>
      <c r="B324" s="3">
        <v>2020</v>
      </c>
      <c r="C324" s="3" t="s">
        <v>2348</v>
      </c>
      <c r="D324" s="3">
        <v>11</v>
      </c>
      <c r="E324" s="3" t="s">
        <v>2350</v>
      </c>
      <c r="F324" s="45">
        <v>44136</v>
      </c>
      <c r="G324" s="45">
        <v>44136</v>
      </c>
      <c r="H324" s="45">
        <v>44165</v>
      </c>
      <c r="I324" s="3">
        <v>18</v>
      </c>
      <c r="J324" s="47" t="s">
        <v>2331</v>
      </c>
    </row>
    <row r="325" spans="1:10" x14ac:dyDescent="0.3">
      <c r="A325" s="45">
        <v>44154</v>
      </c>
      <c r="B325" s="3">
        <v>2020</v>
      </c>
      <c r="C325" s="3" t="s">
        <v>2348</v>
      </c>
      <c r="D325" s="3">
        <v>11</v>
      </c>
      <c r="E325" s="3" t="s">
        <v>2350</v>
      </c>
      <c r="F325" s="45">
        <v>44136</v>
      </c>
      <c r="G325" s="45">
        <v>44136</v>
      </c>
      <c r="H325" s="45">
        <v>44165</v>
      </c>
      <c r="I325" s="3">
        <v>19</v>
      </c>
      <c r="J325" s="47" t="s">
        <v>2332</v>
      </c>
    </row>
    <row r="326" spans="1:10" x14ac:dyDescent="0.3">
      <c r="A326" s="45">
        <v>44155</v>
      </c>
      <c r="B326" s="3">
        <v>2020</v>
      </c>
      <c r="C326" s="3" t="s">
        <v>2348</v>
      </c>
      <c r="D326" s="3">
        <v>11</v>
      </c>
      <c r="E326" s="3" t="s">
        <v>2350</v>
      </c>
      <c r="F326" s="45">
        <v>44136</v>
      </c>
      <c r="G326" s="45">
        <v>44136</v>
      </c>
      <c r="H326" s="45">
        <v>44165</v>
      </c>
      <c r="I326" s="3">
        <v>20</v>
      </c>
      <c r="J326" s="47" t="s">
        <v>2333</v>
      </c>
    </row>
    <row r="327" spans="1:10" x14ac:dyDescent="0.3">
      <c r="A327" s="45">
        <v>44156</v>
      </c>
      <c r="B327" s="3">
        <v>2020</v>
      </c>
      <c r="C327" s="3" t="s">
        <v>2348</v>
      </c>
      <c r="D327" s="3">
        <v>11</v>
      </c>
      <c r="E327" s="3" t="s">
        <v>2350</v>
      </c>
      <c r="F327" s="45">
        <v>44136</v>
      </c>
      <c r="G327" s="45">
        <v>44136</v>
      </c>
      <c r="H327" s="45">
        <v>44165</v>
      </c>
      <c r="I327" s="3">
        <v>21</v>
      </c>
      <c r="J327" s="47" t="s">
        <v>2334</v>
      </c>
    </row>
    <row r="328" spans="1:10" x14ac:dyDescent="0.3">
      <c r="A328" s="45">
        <v>44157</v>
      </c>
      <c r="B328" s="3">
        <v>2020</v>
      </c>
      <c r="C328" s="3" t="s">
        <v>2348</v>
      </c>
      <c r="D328" s="3">
        <v>11</v>
      </c>
      <c r="E328" s="3" t="s">
        <v>2350</v>
      </c>
      <c r="F328" s="45">
        <v>44136</v>
      </c>
      <c r="G328" s="45">
        <v>44136</v>
      </c>
      <c r="H328" s="45">
        <v>44165</v>
      </c>
      <c r="I328" s="3">
        <v>22</v>
      </c>
      <c r="J328" s="47" t="s">
        <v>2335</v>
      </c>
    </row>
    <row r="329" spans="1:10" x14ac:dyDescent="0.3">
      <c r="A329" s="45">
        <v>44158</v>
      </c>
      <c r="B329" s="3">
        <v>2020</v>
      </c>
      <c r="C329" s="3" t="s">
        <v>2348</v>
      </c>
      <c r="D329" s="3">
        <v>11</v>
      </c>
      <c r="E329" s="3" t="s">
        <v>2350</v>
      </c>
      <c r="F329" s="45">
        <v>44136</v>
      </c>
      <c r="G329" s="45">
        <v>44136</v>
      </c>
      <c r="H329" s="45">
        <v>44165</v>
      </c>
      <c r="I329" s="3">
        <v>23</v>
      </c>
      <c r="J329" s="47" t="s">
        <v>2336</v>
      </c>
    </row>
    <row r="330" spans="1:10" x14ac:dyDescent="0.3">
      <c r="A330" s="45">
        <v>44159</v>
      </c>
      <c r="B330" s="3">
        <v>2020</v>
      </c>
      <c r="C330" s="3" t="s">
        <v>2348</v>
      </c>
      <c r="D330" s="3">
        <v>11</v>
      </c>
      <c r="E330" s="3" t="s">
        <v>2350</v>
      </c>
      <c r="F330" s="45">
        <v>44136</v>
      </c>
      <c r="G330" s="45">
        <v>44136</v>
      </c>
      <c r="H330" s="45">
        <v>44165</v>
      </c>
      <c r="I330" s="3">
        <v>24</v>
      </c>
      <c r="J330" s="47" t="s">
        <v>2337</v>
      </c>
    </row>
    <row r="331" spans="1:10" x14ac:dyDescent="0.3">
      <c r="A331" s="45">
        <v>44160</v>
      </c>
      <c r="B331" s="3">
        <v>2020</v>
      </c>
      <c r="C331" s="3" t="s">
        <v>2348</v>
      </c>
      <c r="D331" s="3">
        <v>11</v>
      </c>
      <c r="E331" s="3" t="s">
        <v>2350</v>
      </c>
      <c r="F331" s="45">
        <v>44136</v>
      </c>
      <c r="G331" s="45">
        <v>44136</v>
      </c>
      <c r="H331" s="45">
        <v>44165</v>
      </c>
      <c r="I331" s="3">
        <v>25</v>
      </c>
      <c r="J331" s="47" t="s">
        <v>2331</v>
      </c>
    </row>
    <row r="332" spans="1:10" x14ac:dyDescent="0.3">
      <c r="A332" s="45">
        <v>44161</v>
      </c>
      <c r="B332" s="3">
        <v>2020</v>
      </c>
      <c r="C332" s="3" t="s">
        <v>2348</v>
      </c>
      <c r="D332" s="3">
        <v>11</v>
      </c>
      <c r="E332" s="3" t="s">
        <v>2350</v>
      </c>
      <c r="F332" s="45">
        <v>44136</v>
      </c>
      <c r="G332" s="45">
        <v>44136</v>
      </c>
      <c r="H332" s="45">
        <v>44165</v>
      </c>
      <c r="I332" s="3">
        <v>26</v>
      </c>
      <c r="J332" s="47" t="s">
        <v>2332</v>
      </c>
    </row>
    <row r="333" spans="1:10" x14ac:dyDescent="0.3">
      <c r="A333" s="45">
        <v>44162</v>
      </c>
      <c r="B333" s="3">
        <v>2020</v>
      </c>
      <c r="C333" s="3" t="s">
        <v>2348</v>
      </c>
      <c r="D333" s="3">
        <v>11</v>
      </c>
      <c r="E333" s="3" t="s">
        <v>2350</v>
      </c>
      <c r="F333" s="45">
        <v>44136</v>
      </c>
      <c r="G333" s="45">
        <v>44136</v>
      </c>
      <c r="H333" s="45">
        <v>44165</v>
      </c>
      <c r="I333" s="3">
        <v>27</v>
      </c>
      <c r="J333" s="47" t="s">
        <v>2333</v>
      </c>
    </row>
    <row r="334" spans="1:10" x14ac:dyDescent="0.3">
      <c r="A334" s="45">
        <v>44163</v>
      </c>
      <c r="B334" s="3">
        <v>2020</v>
      </c>
      <c r="C334" s="3" t="s">
        <v>2348</v>
      </c>
      <c r="D334" s="3">
        <v>11</v>
      </c>
      <c r="E334" s="3" t="s">
        <v>2350</v>
      </c>
      <c r="F334" s="45">
        <v>44136</v>
      </c>
      <c r="G334" s="45">
        <v>44136</v>
      </c>
      <c r="H334" s="45">
        <v>44165</v>
      </c>
      <c r="I334" s="3">
        <v>28</v>
      </c>
      <c r="J334" s="47" t="s">
        <v>2334</v>
      </c>
    </row>
    <row r="335" spans="1:10" x14ac:dyDescent="0.3">
      <c r="A335" s="45">
        <v>44164</v>
      </c>
      <c r="B335" s="3">
        <v>2020</v>
      </c>
      <c r="C335" s="3" t="s">
        <v>2348</v>
      </c>
      <c r="D335" s="3">
        <v>11</v>
      </c>
      <c r="E335" s="3" t="s">
        <v>2350</v>
      </c>
      <c r="F335" s="45">
        <v>44136</v>
      </c>
      <c r="G335" s="45">
        <v>44136</v>
      </c>
      <c r="H335" s="45">
        <v>44165</v>
      </c>
      <c r="I335" s="3">
        <v>29</v>
      </c>
      <c r="J335" s="47" t="s">
        <v>2335</v>
      </c>
    </row>
    <row r="336" spans="1:10" x14ac:dyDescent="0.3">
      <c r="A336" s="45">
        <v>44165</v>
      </c>
      <c r="B336" s="3">
        <v>2020</v>
      </c>
      <c r="C336" s="3" t="s">
        <v>2348</v>
      </c>
      <c r="D336" s="3">
        <v>11</v>
      </c>
      <c r="E336" s="3" t="s">
        <v>2350</v>
      </c>
      <c r="F336" s="45">
        <v>44136</v>
      </c>
      <c r="G336" s="45">
        <v>44136</v>
      </c>
      <c r="H336" s="45">
        <v>44165</v>
      </c>
      <c r="I336" s="3">
        <v>30</v>
      </c>
      <c r="J336" s="47" t="s">
        <v>2336</v>
      </c>
    </row>
    <row r="337" spans="1:10" x14ac:dyDescent="0.3">
      <c r="A337" s="45">
        <v>44166</v>
      </c>
      <c r="B337" s="3">
        <v>2020</v>
      </c>
      <c r="C337" s="3" t="s">
        <v>2348</v>
      </c>
      <c r="D337" s="3">
        <v>12</v>
      </c>
      <c r="E337" s="3" t="s">
        <v>2351</v>
      </c>
      <c r="F337" s="45">
        <v>44166</v>
      </c>
      <c r="G337" s="45">
        <v>44166</v>
      </c>
      <c r="H337" s="45">
        <v>44196</v>
      </c>
      <c r="I337" s="3">
        <v>1</v>
      </c>
      <c r="J337" s="47" t="s">
        <v>2337</v>
      </c>
    </row>
    <row r="338" spans="1:10" x14ac:dyDescent="0.3">
      <c r="A338" s="45">
        <v>44167</v>
      </c>
      <c r="B338" s="3">
        <v>2020</v>
      </c>
      <c r="C338" s="3" t="s">
        <v>2348</v>
      </c>
      <c r="D338" s="3">
        <v>12</v>
      </c>
      <c r="E338" s="3" t="s">
        <v>2351</v>
      </c>
      <c r="F338" s="45">
        <v>44166</v>
      </c>
      <c r="G338" s="45">
        <v>44166</v>
      </c>
      <c r="H338" s="45">
        <v>44196</v>
      </c>
      <c r="I338" s="3">
        <v>2</v>
      </c>
      <c r="J338" s="47" t="s">
        <v>2331</v>
      </c>
    </row>
    <row r="339" spans="1:10" x14ac:dyDescent="0.3">
      <c r="A339" s="45">
        <v>44168</v>
      </c>
      <c r="B339" s="3">
        <v>2020</v>
      </c>
      <c r="C339" s="3" t="s">
        <v>2348</v>
      </c>
      <c r="D339" s="3">
        <v>12</v>
      </c>
      <c r="E339" s="3" t="s">
        <v>2351</v>
      </c>
      <c r="F339" s="45">
        <v>44166</v>
      </c>
      <c r="G339" s="45">
        <v>44166</v>
      </c>
      <c r="H339" s="45">
        <v>44196</v>
      </c>
      <c r="I339" s="3">
        <v>3</v>
      </c>
      <c r="J339" s="47" t="s">
        <v>2332</v>
      </c>
    </row>
    <row r="340" spans="1:10" x14ac:dyDescent="0.3">
      <c r="A340" s="45">
        <v>44169</v>
      </c>
      <c r="B340" s="3">
        <v>2020</v>
      </c>
      <c r="C340" s="3" t="s">
        <v>2348</v>
      </c>
      <c r="D340" s="3">
        <v>12</v>
      </c>
      <c r="E340" s="3" t="s">
        <v>2351</v>
      </c>
      <c r="F340" s="45">
        <v>44166</v>
      </c>
      <c r="G340" s="45">
        <v>44166</v>
      </c>
      <c r="H340" s="45">
        <v>44196</v>
      </c>
      <c r="I340" s="3">
        <v>4</v>
      </c>
      <c r="J340" s="47" t="s">
        <v>2333</v>
      </c>
    </row>
    <row r="341" spans="1:10" x14ac:dyDescent="0.3">
      <c r="A341" s="45">
        <v>44170</v>
      </c>
      <c r="B341" s="3">
        <v>2020</v>
      </c>
      <c r="C341" s="3" t="s">
        <v>2348</v>
      </c>
      <c r="D341" s="3">
        <v>12</v>
      </c>
      <c r="E341" s="3" t="s">
        <v>2351</v>
      </c>
      <c r="F341" s="45">
        <v>44166</v>
      </c>
      <c r="G341" s="45">
        <v>44166</v>
      </c>
      <c r="H341" s="45">
        <v>44196</v>
      </c>
      <c r="I341" s="3">
        <v>5</v>
      </c>
      <c r="J341" s="47" t="s">
        <v>2334</v>
      </c>
    </row>
    <row r="342" spans="1:10" x14ac:dyDescent="0.3">
      <c r="A342" s="45">
        <v>44171</v>
      </c>
      <c r="B342" s="3">
        <v>2020</v>
      </c>
      <c r="C342" s="3" t="s">
        <v>2348</v>
      </c>
      <c r="D342" s="3">
        <v>12</v>
      </c>
      <c r="E342" s="3" t="s">
        <v>2351</v>
      </c>
      <c r="F342" s="45">
        <v>44166</v>
      </c>
      <c r="G342" s="45">
        <v>44166</v>
      </c>
      <c r="H342" s="45">
        <v>44196</v>
      </c>
      <c r="I342" s="3">
        <v>6</v>
      </c>
      <c r="J342" s="47" t="s">
        <v>2335</v>
      </c>
    </row>
    <row r="343" spans="1:10" x14ac:dyDescent="0.3">
      <c r="A343" s="45">
        <v>44172</v>
      </c>
      <c r="B343" s="3">
        <v>2020</v>
      </c>
      <c r="C343" s="3" t="s">
        <v>2348</v>
      </c>
      <c r="D343" s="3">
        <v>12</v>
      </c>
      <c r="E343" s="3" t="s">
        <v>2351</v>
      </c>
      <c r="F343" s="45">
        <v>44166</v>
      </c>
      <c r="G343" s="45">
        <v>44166</v>
      </c>
      <c r="H343" s="45">
        <v>44196</v>
      </c>
      <c r="I343" s="3">
        <v>7</v>
      </c>
      <c r="J343" s="47" t="s">
        <v>2336</v>
      </c>
    </row>
    <row r="344" spans="1:10" x14ac:dyDescent="0.3">
      <c r="A344" s="45">
        <v>44173</v>
      </c>
      <c r="B344" s="3">
        <v>2020</v>
      </c>
      <c r="C344" s="3" t="s">
        <v>2348</v>
      </c>
      <c r="D344" s="3">
        <v>12</v>
      </c>
      <c r="E344" s="3" t="s">
        <v>2351</v>
      </c>
      <c r="F344" s="45">
        <v>44166</v>
      </c>
      <c r="G344" s="45">
        <v>44166</v>
      </c>
      <c r="H344" s="45">
        <v>44196</v>
      </c>
      <c r="I344" s="3">
        <v>8</v>
      </c>
      <c r="J344" s="47" t="s">
        <v>2337</v>
      </c>
    </row>
    <row r="345" spans="1:10" x14ac:dyDescent="0.3">
      <c r="A345" s="45">
        <v>44174</v>
      </c>
      <c r="B345" s="3">
        <v>2020</v>
      </c>
      <c r="C345" s="3" t="s">
        <v>2348</v>
      </c>
      <c r="D345" s="3">
        <v>12</v>
      </c>
      <c r="E345" s="3" t="s">
        <v>2351</v>
      </c>
      <c r="F345" s="45">
        <v>44166</v>
      </c>
      <c r="G345" s="45">
        <v>44166</v>
      </c>
      <c r="H345" s="45">
        <v>44196</v>
      </c>
      <c r="I345" s="3">
        <v>9</v>
      </c>
      <c r="J345" s="47" t="s">
        <v>2331</v>
      </c>
    </row>
    <row r="346" spans="1:10" x14ac:dyDescent="0.3">
      <c r="A346" s="45">
        <v>44175</v>
      </c>
      <c r="B346" s="3">
        <v>2020</v>
      </c>
      <c r="C346" s="3" t="s">
        <v>2348</v>
      </c>
      <c r="D346" s="3">
        <v>12</v>
      </c>
      <c r="E346" s="3" t="s">
        <v>2351</v>
      </c>
      <c r="F346" s="45">
        <v>44166</v>
      </c>
      <c r="G346" s="45">
        <v>44166</v>
      </c>
      <c r="H346" s="45">
        <v>44196</v>
      </c>
      <c r="I346" s="3">
        <v>10</v>
      </c>
      <c r="J346" s="47" t="s">
        <v>2332</v>
      </c>
    </row>
    <row r="347" spans="1:10" x14ac:dyDescent="0.3">
      <c r="A347" s="45">
        <v>44176</v>
      </c>
      <c r="B347" s="3">
        <v>2020</v>
      </c>
      <c r="C347" s="3" t="s">
        <v>2348</v>
      </c>
      <c r="D347" s="3">
        <v>12</v>
      </c>
      <c r="E347" s="3" t="s">
        <v>2351</v>
      </c>
      <c r="F347" s="45">
        <v>44166</v>
      </c>
      <c r="G347" s="45">
        <v>44166</v>
      </c>
      <c r="H347" s="45">
        <v>44196</v>
      </c>
      <c r="I347" s="3">
        <v>11</v>
      </c>
      <c r="J347" s="47" t="s">
        <v>2333</v>
      </c>
    </row>
    <row r="348" spans="1:10" x14ac:dyDescent="0.3">
      <c r="A348" s="45">
        <v>44177</v>
      </c>
      <c r="B348" s="3">
        <v>2020</v>
      </c>
      <c r="C348" s="3" t="s">
        <v>2348</v>
      </c>
      <c r="D348" s="3">
        <v>12</v>
      </c>
      <c r="E348" s="3" t="s">
        <v>2351</v>
      </c>
      <c r="F348" s="45">
        <v>44166</v>
      </c>
      <c r="G348" s="45">
        <v>44166</v>
      </c>
      <c r="H348" s="45">
        <v>44196</v>
      </c>
      <c r="I348" s="3">
        <v>12</v>
      </c>
      <c r="J348" s="47" t="s">
        <v>2334</v>
      </c>
    </row>
    <row r="349" spans="1:10" x14ac:dyDescent="0.3">
      <c r="A349" s="45">
        <v>44178</v>
      </c>
      <c r="B349" s="3">
        <v>2020</v>
      </c>
      <c r="C349" s="3" t="s">
        <v>2348</v>
      </c>
      <c r="D349" s="3">
        <v>12</v>
      </c>
      <c r="E349" s="3" t="s">
        <v>2351</v>
      </c>
      <c r="F349" s="45">
        <v>44166</v>
      </c>
      <c r="G349" s="45">
        <v>44166</v>
      </c>
      <c r="H349" s="45">
        <v>44196</v>
      </c>
      <c r="I349" s="3">
        <v>13</v>
      </c>
      <c r="J349" s="47" t="s">
        <v>2335</v>
      </c>
    </row>
    <row r="350" spans="1:10" x14ac:dyDescent="0.3">
      <c r="A350" s="45">
        <v>44179</v>
      </c>
      <c r="B350" s="3">
        <v>2020</v>
      </c>
      <c r="C350" s="3" t="s">
        <v>2348</v>
      </c>
      <c r="D350" s="3">
        <v>12</v>
      </c>
      <c r="E350" s="3" t="s">
        <v>2351</v>
      </c>
      <c r="F350" s="45">
        <v>44166</v>
      </c>
      <c r="G350" s="45">
        <v>44166</v>
      </c>
      <c r="H350" s="45">
        <v>44196</v>
      </c>
      <c r="I350" s="3">
        <v>14</v>
      </c>
      <c r="J350" s="47" t="s">
        <v>2336</v>
      </c>
    </row>
    <row r="351" spans="1:10" x14ac:dyDescent="0.3">
      <c r="A351" s="45">
        <v>44180</v>
      </c>
      <c r="B351" s="3">
        <v>2020</v>
      </c>
      <c r="C351" s="3" t="s">
        <v>2348</v>
      </c>
      <c r="D351" s="3">
        <v>12</v>
      </c>
      <c r="E351" s="3" t="s">
        <v>2351</v>
      </c>
      <c r="F351" s="45">
        <v>44166</v>
      </c>
      <c r="G351" s="45">
        <v>44166</v>
      </c>
      <c r="H351" s="45">
        <v>44196</v>
      </c>
      <c r="I351" s="3">
        <v>15</v>
      </c>
      <c r="J351" s="47" t="s">
        <v>2337</v>
      </c>
    </row>
    <row r="352" spans="1:10" x14ac:dyDescent="0.3">
      <c r="A352" s="45">
        <v>44181</v>
      </c>
      <c r="B352" s="3">
        <v>2020</v>
      </c>
      <c r="C352" s="3" t="s">
        <v>2348</v>
      </c>
      <c r="D352" s="3">
        <v>12</v>
      </c>
      <c r="E352" s="3" t="s">
        <v>2351</v>
      </c>
      <c r="F352" s="45">
        <v>44166</v>
      </c>
      <c r="G352" s="45">
        <v>44166</v>
      </c>
      <c r="H352" s="45">
        <v>44196</v>
      </c>
      <c r="I352" s="3">
        <v>16</v>
      </c>
      <c r="J352" s="47" t="s">
        <v>2331</v>
      </c>
    </row>
    <row r="353" spans="1:10" x14ac:dyDescent="0.3">
      <c r="A353" s="45">
        <v>44182</v>
      </c>
      <c r="B353" s="3">
        <v>2020</v>
      </c>
      <c r="C353" s="3" t="s">
        <v>2348</v>
      </c>
      <c r="D353" s="3">
        <v>12</v>
      </c>
      <c r="E353" s="3" t="s">
        <v>2351</v>
      </c>
      <c r="F353" s="45">
        <v>44166</v>
      </c>
      <c r="G353" s="45">
        <v>44166</v>
      </c>
      <c r="H353" s="45">
        <v>44196</v>
      </c>
      <c r="I353" s="3">
        <v>17</v>
      </c>
      <c r="J353" s="47" t="s">
        <v>2332</v>
      </c>
    </row>
    <row r="354" spans="1:10" x14ac:dyDescent="0.3">
      <c r="A354" s="45">
        <v>44183</v>
      </c>
      <c r="B354" s="3">
        <v>2020</v>
      </c>
      <c r="C354" s="3" t="s">
        <v>2348</v>
      </c>
      <c r="D354" s="3">
        <v>12</v>
      </c>
      <c r="E354" s="3" t="s">
        <v>2351</v>
      </c>
      <c r="F354" s="45">
        <v>44166</v>
      </c>
      <c r="G354" s="45">
        <v>44166</v>
      </c>
      <c r="H354" s="45">
        <v>44196</v>
      </c>
      <c r="I354" s="3">
        <v>18</v>
      </c>
      <c r="J354" s="47" t="s">
        <v>2333</v>
      </c>
    </row>
    <row r="355" spans="1:10" x14ac:dyDescent="0.3">
      <c r="A355" s="45">
        <v>44184</v>
      </c>
      <c r="B355" s="3">
        <v>2020</v>
      </c>
      <c r="C355" s="3" t="s">
        <v>2348</v>
      </c>
      <c r="D355" s="3">
        <v>12</v>
      </c>
      <c r="E355" s="3" t="s">
        <v>2351</v>
      </c>
      <c r="F355" s="45">
        <v>44166</v>
      </c>
      <c r="G355" s="45">
        <v>44166</v>
      </c>
      <c r="H355" s="45">
        <v>44196</v>
      </c>
      <c r="I355" s="3">
        <v>19</v>
      </c>
      <c r="J355" s="47" t="s">
        <v>2334</v>
      </c>
    </row>
    <row r="356" spans="1:10" x14ac:dyDescent="0.3">
      <c r="A356" s="45">
        <v>44185</v>
      </c>
      <c r="B356" s="3">
        <v>2020</v>
      </c>
      <c r="C356" s="3" t="s">
        <v>2348</v>
      </c>
      <c r="D356" s="3">
        <v>12</v>
      </c>
      <c r="E356" s="3" t="s">
        <v>2351</v>
      </c>
      <c r="F356" s="45">
        <v>44166</v>
      </c>
      <c r="G356" s="45">
        <v>44166</v>
      </c>
      <c r="H356" s="45">
        <v>44196</v>
      </c>
      <c r="I356" s="3">
        <v>20</v>
      </c>
      <c r="J356" s="47" t="s">
        <v>2335</v>
      </c>
    </row>
    <row r="357" spans="1:10" x14ac:dyDescent="0.3">
      <c r="A357" s="45">
        <v>44186</v>
      </c>
      <c r="B357" s="3">
        <v>2020</v>
      </c>
      <c r="C357" s="3" t="s">
        <v>2348</v>
      </c>
      <c r="D357" s="3">
        <v>12</v>
      </c>
      <c r="E357" s="3" t="s">
        <v>2351</v>
      </c>
      <c r="F357" s="45">
        <v>44166</v>
      </c>
      <c r="G357" s="45">
        <v>44166</v>
      </c>
      <c r="H357" s="45">
        <v>44196</v>
      </c>
      <c r="I357" s="3">
        <v>21</v>
      </c>
      <c r="J357" s="47" t="s">
        <v>2336</v>
      </c>
    </row>
    <row r="358" spans="1:10" x14ac:dyDescent="0.3">
      <c r="A358" s="45">
        <v>44187</v>
      </c>
      <c r="B358" s="3">
        <v>2020</v>
      </c>
      <c r="C358" s="3" t="s">
        <v>2348</v>
      </c>
      <c r="D358" s="3">
        <v>12</v>
      </c>
      <c r="E358" s="3" t="s">
        <v>2351</v>
      </c>
      <c r="F358" s="45">
        <v>44166</v>
      </c>
      <c r="G358" s="45">
        <v>44166</v>
      </c>
      <c r="H358" s="45">
        <v>44196</v>
      </c>
      <c r="I358" s="3">
        <v>22</v>
      </c>
      <c r="J358" s="47" t="s">
        <v>2337</v>
      </c>
    </row>
    <row r="359" spans="1:10" x14ac:dyDescent="0.3">
      <c r="A359" s="45">
        <v>44188</v>
      </c>
      <c r="B359" s="3">
        <v>2020</v>
      </c>
      <c r="C359" s="3" t="s">
        <v>2348</v>
      </c>
      <c r="D359" s="3">
        <v>12</v>
      </c>
      <c r="E359" s="3" t="s">
        <v>2351</v>
      </c>
      <c r="F359" s="45">
        <v>44166</v>
      </c>
      <c r="G359" s="45">
        <v>44166</v>
      </c>
      <c r="H359" s="45">
        <v>44196</v>
      </c>
      <c r="I359" s="3">
        <v>23</v>
      </c>
      <c r="J359" s="47" t="s">
        <v>2331</v>
      </c>
    </row>
    <row r="360" spans="1:10" x14ac:dyDescent="0.3">
      <c r="A360" s="45">
        <v>44189</v>
      </c>
      <c r="B360" s="3">
        <v>2020</v>
      </c>
      <c r="C360" s="3" t="s">
        <v>2348</v>
      </c>
      <c r="D360" s="3">
        <v>12</v>
      </c>
      <c r="E360" s="3" t="s">
        <v>2351</v>
      </c>
      <c r="F360" s="45">
        <v>44166</v>
      </c>
      <c r="G360" s="45">
        <v>44166</v>
      </c>
      <c r="H360" s="45">
        <v>44196</v>
      </c>
      <c r="I360" s="3">
        <v>24</v>
      </c>
      <c r="J360" s="47" t="s">
        <v>2332</v>
      </c>
    </row>
    <row r="361" spans="1:10" x14ac:dyDescent="0.3">
      <c r="A361" s="45">
        <v>44190</v>
      </c>
      <c r="B361" s="3">
        <v>2020</v>
      </c>
      <c r="C361" s="3" t="s">
        <v>2348</v>
      </c>
      <c r="D361" s="3">
        <v>12</v>
      </c>
      <c r="E361" s="3" t="s">
        <v>2351</v>
      </c>
      <c r="F361" s="45">
        <v>44166</v>
      </c>
      <c r="G361" s="45">
        <v>44166</v>
      </c>
      <c r="H361" s="45">
        <v>44196</v>
      </c>
      <c r="I361" s="3">
        <v>25</v>
      </c>
      <c r="J361" s="47" t="s">
        <v>2333</v>
      </c>
    </row>
    <row r="362" spans="1:10" x14ac:dyDescent="0.3">
      <c r="A362" s="45">
        <v>44191</v>
      </c>
      <c r="B362" s="3">
        <v>2020</v>
      </c>
      <c r="C362" s="3" t="s">
        <v>2348</v>
      </c>
      <c r="D362" s="3">
        <v>12</v>
      </c>
      <c r="E362" s="3" t="s">
        <v>2351</v>
      </c>
      <c r="F362" s="45">
        <v>44166</v>
      </c>
      <c r="G362" s="45">
        <v>44166</v>
      </c>
      <c r="H362" s="45">
        <v>44196</v>
      </c>
      <c r="I362" s="3">
        <v>26</v>
      </c>
      <c r="J362" s="47" t="s">
        <v>2334</v>
      </c>
    </row>
    <row r="363" spans="1:10" x14ac:dyDescent="0.3">
      <c r="A363" s="45">
        <v>44192</v>
      </c>
      <c r="B363" s="3">
        <v>2020</v>
      </c>
      <c r="C363" s="3" t="s">
        <v>2348</v>
      </c>
      <c r="D363" s="3">
        <v>12</v>
      </c>
      <c r="E363" s="3" t="s">
        <v>2351</v>
      </c>
      <c r="F363" s="45">
        <v>44166</v>
      </c>
      <c r="G363" s="45">
        <v>44166</v>
      </c>
      <c r="H363" s="45">
        <v>44196</v>
      </c>
      <c r="I363" s="3">
        <v>27</v>
      </c>
      <c r="J363" s="47" t="s">
        <v>2335</v>
      </c>
    </row>
    <row r="364" spans="1:10" x14ac:dyDescent="0.3">
      <c r="A364" s="45">
        <v>44193</v>
      </c>
      <c r="B364" s="3">
        <v>2020</v>
      </c>
      <c r="C364" s="3" t="s">
        <v>2348</v>
      </c>
      <c r="D364" s="3">
        <v>12</v>
      </c>
      <c r="E364" s="3" t="s">
        <v>2351</v>
      </c>
      <c r="F364" s="45">
        <v>44166</v>
      </c>
      <c r="G364" s="45">
        <v>44166</v>
      </c>
      <c r="H364" s="45">
        <v>44196</v>
      </c>
      <c r="I364" s="3">
        <v>28</v>
      </c>
      <c r="J364" s="47" t="s">
        <v>2336</v>
      </c>
    </row>
    <row r="365" spans="1:10" x14ac:dyDescent="0.3">
      <c r="A365" s="45">
        <v>44194</v>
      </c>
      <c r="B365" s="3">
        <v>2020</v>
      </c>
      <c r="C365" s="3" t="s">
        <v>2348</v>
      </c>
      <c r="D365" s="3">
        <v>12</v>
      </c>
      <c r="E365" s="3" t="s">
        <v>2351</v>
      </c>
      <c r="F365" s="45">
        <v>44166</v>
      </c>
      <c r="G365" s="45">
        <v>44166</v>
      </c>
      <c r="H365" s="45">
        <v>44196</v>
      </c>
      <c r="I365" s="3">
        <v>29</v>
      </c>
      <c r="J365" s="47" t="s">
        <v>2337</v>
      </c>
    </row>
    <row r="366" spans="1:10" x14ac:dyDescent="0.3">
      <c r="A366" s="45">
        <v>44195</v>
      </c>
      <c r="B366" s="3">
        <v>2020</v>
      </c>
      <c r="C366" s="3" t="s">
        <v>2348</v>
      </c>
      <c r="D366" s="3">
        <v>12</v>
      </c>
      <c r="E366" s="3" t="s">
        <v>2351</v>
      </c>
      <c r="F366" s="45">
        <v>44166</v>
      </c>
      <c r="G366" s="45">
        <v>44166</v>
      </c>
      <c r="H366" s="45">
        <v>44196</v>
      </c>
      <c r="I366" s="3">
        <v>30</v>
      </c>
      <c r="J366" s="47" t="s">
        <v>2331</v>
      </c>
    </row>
    <row r="367" spans="1:10" x14ac:dyDescent="0.3">
      <c r="A367" s="45">
        <v>44196</v>
      </c>
      <c r="B367" s="3">
        <v>2020</v>
      </c>
      <c r="C367" s="3" t="s">
        <v>2348</v>
      </c>
      <c r="D367" s="3">
        <v>12</v>
      </c>
      <c r="E367" s="3" t="s">
        <v>2351</v>
      </c>
      <c r="F367" s="45">
        <v>44166</v>
      </c>
      <c r="G367" s="45">
        <v>44166</v>
      </c>
      <c r="H367" s="45">
        <v>44196</v>
      </c>
      <c r="I367" s="3">
        <v>31</v>
      </c>
      <c r="J367" s="47" t="s">
        <v>2332</v>
      </c>
    </row>
    <row r="368" spans="1:10" x14ac:dyDescent="0.3">
      <c r="A368" s="45">
        <v>44197</v>
      </c>
      <c r="B368" s="3">
        <v>2021</v>
      </c>
      <c r="C368" s="3" t="s">
        <v>2329</v>
      </c>
      <c r="D368" s="3">
        <v>1</v>
      </c>
      <c r="E368" s="3" t="s">
        <v>2330</v>
      </c>
      <c r="F368" s="45">
        <v>44197</v>
      </c>
      <c r="G368" s="45">
        <v>44197</v>
      </c>
      <c r="H368" s="45">
        <v>44227</v>
      </c>
      <c r="I368" s="3">
        <v>1</v>
      </c>
      <c r="J368" s="47" t="s">
        <v>2333</v>
      </c>
    </row>
    <row r="369" spans="1:10" x14ac:dyDescent="0.3">
      <c r="A369" s="45">
        <v>44198</v>
      </c>
      <c r="B369" s="3">
        <v>2021</v>
      </c>
      <c r="C369" s="3" t="s">
        <v>2329</v>
      </c>
      <c r="D369" s="3">
        <v>1</v>
      </c>
      <c r="E369" s="3" t="s">
        <v>2330</v>
      </c>
      <c r="F369" s="45">
        <v>44197</v>
      </c>
      <c r="G369" s="45">
        <v>44197</v>
      </c>
      <c r="H369" s="45">
        <v>44227</v>
      </c>
      <c r="I369" s="3">
        <v>2</v>
      </c>
      <c r="J369" s="47" t="s">
        <v>2334</v>
      </c>
    </row>
    <row r="370" spans="1:10" x14ac:dyDescent="0.3">
      <c r="A370" s="45">
        <v>44199</v>
      </c>
      <c r="B370" s="3">
        <v>2021</v>
      </c>
      <c r="C370" s="3" t="s">
        <v>2329</v>
      </c>
      <c r="D370" s="3">
        <v>1</v>
      </c>
      <c r="E370" s="3" t="s">
        <v>2330</v>
      </c>
      <c r="F370" s="45">
        <v>44197</v>
      </c>
      <c r="G370" s="45">
        <v>44197</v>
      </c>
      <c r="H370" s="45">
        <v>44227</v>
      </c>
      <c r="I370" s="3">
        <v>3</v>
      </c>
      <c r="J370" s="47" t="s">
        <v>2335</v>
      </c>
    </row>
    <row r="371" spans="1:10" x14ac:dyDescent="0.3">
      <c r="A371" s="45">
        <v>44200</v>
      </c>
      <c r="B371" s="3">
        <v>2021</v>
      </c>
      <c r="C371" s="3" t="s">
        <v>2329</v>
      </c>
      <c r="D371" s="3">
        <v>1</v>
      </c>
      <c r="E371" s="3" t="s">
        <v>2330</v>
      </c>
      <c r="F371" s="45">
        <v>44197</v>
      </c>
      <c r="G371" s="45">
        <v>44197</v>
      </c>
      <c r="H371" s="45">
        <v>44227</v>
      </c>
      <c r="I371" s="3">
        <v>4</v>
      </c>
      <c r="J371" s="47" t="s">
        <v>2336</v>
      </c>
    </row>
    <row r="372" spans="1:10" x14ac:dyDescent="0.3">
      <c r="A372" s="45">
        <v>44201</v>
      </c>
      <c r="B372" s="3">
        <v>2021</v>
      </c>
      <c r="C372" s="3" t="s">
        <v>2329</v>
      </c>
      <c r="D372" s="3">
        <v>1</v>
      </c>
      <c r="E372" s="3" t="s">
        <v>2330</v>
      </c>
      <c r="F372" s="45">
        <v>44197</v>
      </c>
      <c r="G372" s="45">
        <v>44197</v>
      </c>
      <c r="H372" s="45">
        <v>44227</v>
      </c>
      <c r="I372" s="3">
        <v>5</v>
      </c>
      <c r="J372" s="47" t="s">
        <v>2337</v>
      </c>
    </row>
    <row r="373" spans="1:10" x14ac:dyDescent="0.3">
      <c r="A373" s="45">
        <v>44202</v>
      </c>
      <c r="B373" s="3">
        <v>2021</v>
      </c>
      <c r="C373" s="3" t="s">
        <v>2329</v>
      </c>
      <c r="D373" s="3">
        <v>1</v>
      </c>
      <c r="E373" s="3" t="s">
        <v>2330</v>
      </c>
      <c r="F373" s="45">
        <v>44197</v>
      </c>
      <c r="G373" s="45">
        <v>44197</v>
      </c>
      <c r="H373" s="45">
        <v>44227</v>
      </c>
      <c r="I373" s="3">
        <v>6</v>
      </c>
      <c r="J373" s="47" t="s">
        <v>2331</v>
      </c>
    </row>
    <row r="374" spans="1:10" x14ac:dyDescent="0.3">
      <c r="A374" s="45">
        <v>44203</v>
      </c>
      <c r="B374" s="3">
        <v>2021</v>
      </c>
      <c r="C374" s="3" t="s">
        <v>2329</v>
      </c>
      <c r="D374" s="3">
        <v>1</v>
      </c>
      <c r="E374" s="3" t="s">
        <v>2330</v>
      </c>
      <c r="F374" s="45">
        <v>44197</v>
      </c>
      <c r="G374" s="45">
        <v>44197</v>
      </c>
      <c r="H374" s="45">
        <v>44227</v>
      </c>
      <c r="I374" s="3">
        <v>7</v>
      </c>
      <c r="J374" s="47" t="s">
        <v>2332</v>
      </c>
    </row>
    <row r="375" spans="1:10" x14ac:dyDescent="0.3">
      <c r="A375" s="45">
        <v>44204</v>
      </c>
      <c r="B375" s="3">
        <v>2021</v>
      </c>
      <c r="C375" s="3" t="s">
        <v>2329</v>
      </c>
      <c r="D375" s="3">
        <v>1</v>
      </c>
      <c r="E375" s="3" t="s">
        <v>2330</v>
      </c>
      <c r="F375" s="45">
        <v>44197</v>
      </c>
      <c r="G375" s="45">
        <v>44197</v>
      </c>
      <c r="H375" s="45">
        <v>44227</v>
      </c>
      <c r="I375" s="3">
        <v>8</v>
      </c>
      <c r="J375" s="47" t="s">
        <v>2333</v>
      </c>
    </row>
    <row r="376" spans="1:10" x14ac:dyDescent="0.3">
      <c r="A376" s="45">
        <v>44205</v>
      </c>
      <c r="B376" s="3">
        <v>2021</v>
      </c>
      <c r="C376" s="3" t="s">
        <v>2329</v>
      </c>
      <c r="D376" s="3">
        <v>1</v>
      </c>
      <c r="E376" s="3" t="s">
        <v>2330</v>
      </c>
      <c r="F376" s="45">
        <v>44197</v>
      </c>
      <c r="G376" s="45">
        <v>44197</v>
      </c>
      <c r="H376" s="45">
        <v>44227</v>
      </c>
      <c r="I376" s="3">
        <v>9</v>
      </c>
      <c r="J376" s="47" t="s">
        <v>2334</v>
      </c>
    </row>
    <row r="377" spans="1:10" x14ac:dyDescent="0.3">
      <c r="A377" s="45">
        <v>44206</v>
      </c>
      <c r="B377" s="3">
        <v>2021</v>
      </c>
      <c r="C377" s="3" t="s">
        <v>2329</v>
      </c>
      <c r="D377" s="3">
        <v>1</v>
      </c>
      <c r="E377" s="3" t="s">
        <v>2330</v>
      </c>
      <c r="F377" s="45">
        <v>44197</v>
      </c>
      <c r="G377" s="45">
        <v>44197</v>
      </c>
      <c r="H377" s="45">
        <v>44227</v>
      </c>
      <c r="I377" s="3">
        <v>10</v>
      </c>
      <c r="J377" s="47" t="s">
        <v>2335</v>
      </c>
    </row>
    <row r="378" spans="1:10" x14ac:dyDescent="0.3">
      <c r="A378" s="45">
        <v>44207</v>
      </c>
      <c r="B378" s="3">
        <v>2021</v>
      </c>
      <c r="C378" s="3" t="s">
        <v>2329</v>
      </c>
      <c r="D378" s="3">
        <v>1</v>
      </c>
      <c r="E378" s="3" t="s">
        <v>2330</v>
      </c>
      <c r="F378" s="45">
        <v>44197</v>
      </c>
      <c r="G378" s="45">
        <v>44197</v>
      </c>
      <c r="H378" s="45">
        <v>44227</v>
      </c>
      <c r="I378" s="3">
        <v>11</v>
      </c>
      <c r="J378" s="47" t="s">
        <v>2336</v>
      </c>
    </row>
    <row r="379" spans="1:10" x14ac:dyDescent="0.3">
      <c r="A379" s="45">
        <v>44208</v>
      </c>
      <c r="B379" s="3">
        <v>2021</v>
      </c>
      <c r="C379" s="3" t="s">
        <v>2329</v>
      </c>
      <c r="D379" s="3">
        <v>1</v>
      </c>
      <c r="E379" s="3" t="s">
        <v>2330</v>
      </c>
      <c r="F379" s="45">
        <v>44197</v>
      </c>
      <c r="G379" s="45">
        <v>44197</v>
      </c>
      <c r="H379" s="45">
        <v>44227</v>
      </c>
      <c r="I379" s="3">
        <v>12</v>
      </c>
      <c r="J379" s="47" t="s">
        <v>2337</v>
      </c>
    </row>
    <row r="380" spans="1:10" x14ac:dyDescent="0.3">
      <c r="A380" s="45">
        <v>44209</v>
      </c>
      <c r="B380" s="3">
        <v>2021</v>
      </c>
      <c r="C380" s="3" t="s">
        <v>2329</v>
      </c>
      <c r="D380" s="3">
        <v>1</v>
      </c>
      <c r="E380" s="3" t="s">
        <v>2330</v>
      </c>
      <c r="F380" s="45">
        <v>44197</v>
      </c>
      <c r="G380" s="45">
        <v>44197</v>
      </c>
      <c r="H380" s="45">
        <v>44227</v>
      </c>
      <c r="I380" s="3">
        <v>13</v>
      </c>
      <c r="J380" s="47" t="s">
        <v>2331</v>
      </c>
    </row>
    <row r="381" spans="1:10" x14ac:dyDescent="0.3">
      <c r="A381" s="45">
        <v>44210</v>
      </c>
      <c r="B381" s="3">
        <v>2021</v>
      </c>
      <c r="C381" s="3" t="s">
        <v>2329</v>
      </c>
      <c r="D381" s="3">
        <v>1</v>
      </c>
      <c r="E381" s="3" t="s">
        <v>2330</v>
      </c>
      <c r="F381" s="45">
        <v>44197</v>
      </c>
      <c r="G381" s="45">
        <v>44197</v>
      </c>
      <c r="H381" s="45">
        <v>44227</v>
      </c>
      <c r="I381" s="3">
        <v>14</v>
      </c>
      <c r="J381" s="47" t="s">
        <v>2332</v>
      </c>
    </row>
    <row r="382" spans="1:10" x14ac:dyDescent="0.3">
      <c r="A382" s="45">
        <v>44211</v>
      </c>
      <c r="B382" s="3">
        <v>2021</v>
      </c>
      <c r="C382" s="3" t="s">
        <v>2329</v>
      </c>
      <c r="D382" s="3">
        <v>1</v>
      </c>
      <c r="E382" s="3" t="s">
        <v>2330</v>
      </c>
      <c r="F382" s="45">
        <v>44197</v>
      </c>
      <c r="G382" s="45">
        <v>44197</v>
      </c>
      <c r="H382" s="45">
        <v>44227</v>
      </c>
      <c r="I382" s="3">
        <v>15</v>
      </c>
      <c r="J382" s="47" t="s">
        <v>2333</v>
      </c>
    </row>
    <row r="383" spans="1:10" x14ac:dyDescent="0.3">
      <c r="A383" s="45">
        <v>44212</v>
      </c>
      <c r="B383" s="3">
        <v>2021</v>
      </c>
      <c r="C383" s="3" t="s">
        <v>2329</v>
      </c>
      <c r="D383" s="3">
        <v>1</v>
      </c>
      <c r="E383" s="3" t="s">
        <v>2330</v>
      </c>
      <c r="F383" s="45">
        <v>44197</v>
      </c>
      <c r="G383" s="45">
        <v>44197</v>
      </c>
      <c r="H383" s="45">
        <v>44227</v>
      </c>
      <c r="I383" s="3">
        <v>16</v>
      </c>
      <c r="J383" s="47" t="s">
        <v>2334</v>
      </c>
    </row>
    <row r="384" spans="1:10" x14ac:dyDescent="0.3">
      <c r="A384" s="45">
        <v>44213</v>
      </c>
      <c r="B384" s="3">
        <v>2021</v>
      </c>
      <c r="C384" s="3" t="s">
        <v>2329</v>
      </c>
      <c r="D384" s="3">
        <v>1</v>
      </c>
      <c r="E384" s="3" t="s">
        <v>2330</v>
      </c>
      <c r="F384" s="45">
        <v>44197</v>
      </c>
      <c r="G384" s="45">
        <v>44197</v>
      </c>
      <c r="H384" s="45">
        <v>44227</v>
      </c>
      <c r="I384" s="3">
        <v>17</v>
      </c>
      <c r="J384" s="47" t="s">
        <v>2335</v>
      </c>
    </row>
    <row r="385" spans="1:10" x14ac:dyDescent="0.3">
      <c r="A385" s="45">
        <v>44214</v>
      </c>
      <c r="B385" s="3">
        <v>2021</v>
      </c>
      <c r="C385" s="3" t="s">
        <v>2329</v>
      </c>
      <c r="D385" s="3">
        <v>1</v>
      </c>
      <c r="E385" s="3" t="s">
        <v>2330</v>
      </c>
      <c r="F385" s="45">
        <v>44197</v>
      </c>
      <c r="G385" s="45">
        <v>44197</v>
      </c>
      <c r="H385" s="45">
        <v>44227</v>
      </c>
      <c r="I385" s="3">
        <v>18</v>
      </c>
      <c r="J385" s="47" t="s">
        <v>2336</v>
      </c>
    </row>
    <row r="386" spans="1:10" x14ac:dyDescent="0.3">
      <c r="A386" s="45">
        <v>44215</v>
      </c>
      <c r="B386" s="3">
        <v>2021</v>
      </c>
      <c r="C386" s="3" t="s">
        <v>2329</v>
      </c>
      <c r="D386" s="3">
        <v>1</v>
      </c>
      <c r="E386" s="3" t="s">
        <v>2330</v>
      </c>
      <c r="F386" s="45">
        <v>44197</v>
      </c>
      <c r="G386" s="45">
        <v>44197</v>
      </c>
      <c r="H386" s="45">
        <v>44227</v>
      </c>
      <c r="I386" s="3">
        <v>19</v>
      </c>
      <c r="J386" s="47" t="s">
        <v>2337</v>
      </c>
    </row>
    <row r="387" spans="1:10" x14ac:dyDescent="0.3">
      <c r="A387" s="45">
        <v>44216</v>
      </c>
      <c r="B387" s="3">
        <v>2021</v>
      </c>
      <c r="C387" s="3" t="s">
        <v>2329</v>
      </c>
      <c r="D387" s="3">
        <v>1</v>
      </c>
      <c r="E387" s="3" t="s">
        <v>2330</v>
      </c>
      <c r="F387" s="45">
        <v>44197</v>
      </c>
      <c r="G387" s="45">
        <v>44197</v>
      </c>
      <c r="H387" s="45">
        <v>44227</v>
      </c>
      <c r="I387" s="3">
        <v>20</v>
      </c>
      <c r="J387" s="47" t="s">
        <v>2331</v>
      </c>
    </row>
    <row r="388" spans="1:10" x14ac:dyDescent="0.3">
      <c r="A388" s="45">
        <v>44217</v>
      </c>
      <c r="B388" s="3">
        <v>2021</v>
      </c>
      <c r="C388" s="3" t="s">
        <v>2329</v>
      </c>
      <c r="D388" s="3">
        <v>1</v>
      </c>
      <c r="E388" s="3" t="s">
        <v>2330</v>
      </c>
      <c r="F388" s="45">
        <v>44197</v>
      </c>
      <c r="G388" s="45">
        <v>44197</v>
      </c>
      <c r="H388" s="45">
        <v>44227</v>
      </c>
      <c r="I388" s="3">
        <v>21</v>
      </c>
      <c r="J388" s="47" t="s">
        <v>2332</v>
      </c>
    </row>
    <row r="389" spans="1:10" x14ac:dyDescent="0.3">
      <c r="A389" s="45">
        <v>44218</v>
      </c>
      <c r="B389" s="3">
        <v>2021</v>
      </c>
      <c r="C389" s="3" t="s">
        <v>2329</v>
      </c>
      <c r="D389" s="3">
        <v>1</v>
      </c>
      <c r="E389" s="3" t="s">
        <v>2330</v>
      </c>
      <c r="F389" s="45">
        <v>44197</v>
      </c>
      <c r="G389" s="45">
        <v>44197</v>
      </c>
      <c r="H389" s="45">
        <v>44227</v>
      </c>
      <c r="I389" s="3">
        <v>22</v>
      </c>
      <c r="J389" s="47" t="s">
        <v>2333</v>
      </c>
    </row>
    <row r="390" spans="1:10" x14ac:dyDescent="0.3">
      <c r="A390" s="45">
        <v>44219</v>
      </c>
      <c r="B390" s="3">
        <v>2021</v>
      </c>
      <c r="C390" s="3" t="s">
        <v>2329</v>
      </c>
      <c r="D390" s="3">
        <v>1</v>
      </c>
      <c r="E390" s="3" t="s">
        <v>2330</v>
      </c>
      <c r="F390" s="45">
        <v>44197</v>
      </c>
      <c r="G390" s="45">
        <v>44197</v>
      </c>
      <c r="H390" s="45">
        <v>44227</v>
      </c>
      <c r="I390" s="3">
        <v>23</v>
      </c>
      <c r="J390" s="47" t="s">
        <v>2334</v>
      </c>
    </row>
    <row r="391" spans="1:10" x14ac:dyDescent="0.3">
      <c r="A391" s="45">
        <v>44220</v>
      </c>
      <c r="B391" s="3">
        <v>2021</v>
      </c>
      <c r="C391" s="3" t="s">
        <v>2329</v>
      </c>
      <c r="D391" s="3">
        <v>1</v>
      </c>
      <c r="E391" s="3" t="s">
        <v>2330</v>
      </c>
      <c r="F391" s="45">
        <v>44197</v>
      </c>
      <c r="G391" s="45">
        <v>44197</v>
      </c>
      <c r="H391" s="45">
        <v>44227</v>
      </c>
      <c r="I391" s="3">
        <v>24</v>
      </c>
      <c r="J391" s="47" t="s">
        <v>2335</v>
      </c>
    </row>
    <row r="392" spans="1:10" x14ac:dyDescent="0.3">
      <c r="A392" s="45">
        <v>44221</v>
      </c>
      <c r="B392" s="3">
        <v>2021</v>
      </c>
      <c r="C392" s="3" t="s">
        <v>2329</v>
      </c>
      <c r="D392" s="3">
        <v>1</v>
      </c>
      <c r="E392" s="3" t="s">
        <v>2330</v>
      </c>
      <c r="F392" s="45">
        <v>44197</v>
      </c>
      <c r="G392" s="45">
        <v>44197</v>
      </c>
      <c r="H392" s="45">
        <v>44227</v>
      </c>
      <c r="I392" s="3">
        <v>25</v>
      </c>
      <c r="J392" s="47" t="s">
        <v>2336</v>
      </c>
    </row>
    <row r="393" spans="1:10" x14ac:dyDescent="0.3">
      <c r="A393" s="45">
        <v>44222</v>
      </c>
      <c r="B393" s="3">
        <v>2021</v>
      </c>
      <c r="C393" s="3" t="s">
        <v>2329</v>
      </c>
      <c r="D393" s="3">
        <v>1</v>
      </c>
      <c r="E393" s="3" t="s">
        <v>2330</v>
      </c>
      <c r="F393" s="45">
        <v>44197</v>
      </c>
      <c r="G393" s="45">
        <v>44197</v>
      </c>
      <c r="H393" s="45">
        <v>44227</v>
      </c>
      <c r="I393" s="3">
        <v>26</v>
      </c>
      <c r="J393" s="47" t="s">
        <v>2337</v>
      </c>
    </row>
    <row r="394" spans="1:10" x14ac:dyDescent="0.3">
      <c r="A394" s="45">
        <v>44223</v>
      </c>
      <c r="B394" s="3">
        <v>2021</v>
      </c>
      <c r="C394" s="3" t="s">
        <v>2329</v>
      </c>
      <c r="D394" s="3">
        <v>1</v>
      </c>
      <c r="E394" s="3" t="s">
        <v>2330</v>
      </c>
      <c r="F394" s="45">
        <v>44197</v>
      </c>
      <c r="G394" s="45">
        <v>44197</v>
      </c>
      <c r="H394" s="45">
        <v>44227</v>
      </c>
      <c r="I394" s="3">
        <v>27</v>
      </c>
      <c r="J394" s="47" t="s">
        <v>2331</v>
      </c>
    </row>
    <row r="395" spans="1:10" x14ac:dyDescent="0.3">
      <c r="A395" s="45">
        <v>44224</v>
      </c>
      <c r="B395" s="3">
        <v>2021</v>
      </c>
      <c r="C395" s="3" t="s">
        <v>2329</v>
      </c>
      <c r="D395" s="3">
        <v>1</v>
      </c>
      <c r="E395" s="3" t="s">
        <v>2330</v>
      </c>
      <c r="F395" s="45">
        <v>44197</v>
      </c>
      <c r="G395" s="45">
        <v>44197</v>
      </c>
      <c r="H395" s="45">
        <v>44227</v>
      </c>
      <c r="I395" s="3">
        <v>28</v>
      </c>
      <c r="J395" s="47" t="s">
        <v>2332</v>
      </c>
    </row>
    <row r="396" spans="1:10" x14ac:dyDescent="0.3">
      <c r="A396" s="45">
        <v>44225</v>
      </c>
      <c r="B396" s="3">
        <v>2021</v>
      </c>
      <c r="C396" s="3" t="s">
        <v>2329</v>
      </c>
      <c r="D396" s="3">
        <v>1</v>
      </c>
      <c r="E396" s="3" t="s">
        <v>2330</v>
      </c>
      <c r="F396" s="45">
        <v>44197</v>
      </c>
      <c r="G396" s="45">
        <v>44197</v>
      </c>
      <c r="H396" s="45">
        <v>44227</v>
      </c>
      <c r="I396" s="3">
        <v>29</v>
      </c>
      <c r="J396" s="47" t="s">
        <v>2333</v>
      </c>
    </row>
    <row r="397" spans="1:10" x14ac:dyDescent="0.3">
      <c r="A397" s="45">
        <v>44226</v>
      </c>
      <c r="B397" s="3">
        <v>2021</v>
      </c>
      <c r="C397" s="3" t="s">
        <v>2329</v>
      </c>
      <c r="D397" s="3">
        <v>1</v>
      </c>
      <c r="E397" s="3" t="s">
        <v>2330</v>
      </c>
      <c r="F397" s="45">
        <v>44197</v>
      </c>
      <c r="G397" s="45">
        <v>44197</v>
      </c>
      <c r="H397" s="45">
        <v>44227</v>
      </c>
      <c r="I397" s="3">
        <v>30</v>
      </c>
      <c r="J397" s="47" t="s">
        <v>2334</v>
      </c>
    </row>
    <row r="398" spans="1:10" x14ac:dyDescent="0.3">
      <c r="A398" s="45">
        <v>44227</v>
      </c>
      <c r="B398" s="3">
        <v>2021</v>
      </c>
      <c r="C398" s="3" t="s">
        <v>2329</v>
      </c>
      <c r="D398" s="3">
        <v>1</v>
      </c>
      <c r="E398" s="3" t="s">
        <v>2330</v>
      </c>
      <c r="F398" s="45">
        <v>44197</v>
      </c>
      <c r="G398" s="45">
        <v>44197</v>
      </c>
      <c r="H398" s="45">
        <v>44227</v>
      </c>
      <c r="I398" s="3">
        <v>31</v>
      </c>
      <c r="J398" s="47" t="s">
        <v>2335</v>
      </c>
    </row>
    <row r="399" spans="1:10" x14ac:dyDescent="0.3">
      <c r="A399" s="45">
        <v>44228</v>
      </c>
      <c r="B399" s="3">
        <v>2021</v>
      </c>
      <c r="C399" s="3" t="s">
        <v>2329</v>
      </c>
      <c r="D399" s="3">
        <v>2</v>
      </c>
      <c r="E399" s="3" t="s">
        <v>2338</v>
      </c>
      <c r="F399" s="45">
        <v>44228</v>
      </c>
      <c r="G399" s="45">
        <v>44228</v>
      </c>
      <c r="H399" s="45">
        <v>44255</v>
      </c>
      <c r="I399" s="3">
        <v>1</v>
      </c>
      <c r="J399" s="47" t="s">
        <v>2336</v>
      </c>
    </row>
    <row r="400" spans="1:10" x14ac:dyDescent="0.3">
      <c r="A400" s="45">
        <v>44229</v>
      </c>
      <c r="B400" s="3">
        <v>2021</v>
      </c>
      <c r="C400" s="3" t="s">
        <v>2329</v>
      </c>
      <c r="D400" s="3">
        <v>2</v>
      </c>
      <c r="E400" s="3" t="s">
        <v>2338</v>
      </c>
      <c r="F400" s="45">
        <v>44228</v>
      </c>
      <c r="G400" s="45">
        <v>44228</v>
      </c>
      <c r="H400" s="45">
        <v>44255</v>
      </c>
      <c r="I400" s="3">
        <v>2</v>
      </c>
      <c r="J400" s="47" t="s">
        <v>2337</v>
      </c>
    </row>
    <row r="401" spans="1:10" x14ac:dyDescent="0.3">
      <c r="A401" s="45">
        <v>44230</v>
      </c>
      <c r="B401" s="3">
        <v>2021</v>
      </c>
      <c r="C401" s="3" t="s">
        <v>2329</v>
      </c>
      <c r="D401" s="3">
        <v>2</v>
      </c>
      <c r="E401" s="3" t="s">
        <v>2338</v>
      </c>
      <c r="F401" s="45">
        <v>44228</v>
      </c>
      <c r="G401" s="45">
        <v>44228</v>
      </c>
      <c r="H401" s="45">
        <v>44255</v>
      </c>
      <c r="I401" s="3">
        <v>3</v>
      </c>
      <c r="J401" s="47" t="s">
        <v>2331</v>
      </c>
    </row>
    <row r="402" spans="1:10" x14ac:dyDescent="0.3">
      <c r="A402" s="45">
        <v>44231</v>
      </c>
      <c r="B402" s="3">
        <v>2021</v>
      </c>
      <c r="C402" s="3" t="s">
        <v>2329</v>
      </c>
      <c r="D402" s="3">
        <v>2</v>
      </c>
      <c r="E402" s="3" t="s">
        <v>2338</v>
      </c>
      <c r="F402" s="45">
        <v>44228</v>
      </c>
      <c r="G402" s="45">
        <v>44228</v>
      </c>
      <c r="H402" s="45">
        <v>44255</v>
      </c>
      <c r="I402" s="3">
        <v>4</v>
      </c>
      <c r="J402" s="47" t="s">
        <v>2332</v>
      </c>
    </row>
    <row r="403" spans="1:10" x14ac:dyDescent="0.3">
      <c r="A403" s="45">
        <v>44232</v>
      </c>
      <c r="B403" s="3">
        <v>2021</v>
      </c>
      <c r="C403" s="3" t="s">
        <v>2329</v>
      </c>
      <c r="D403" s="3">
        <v>2</v>
      </c>
      <c r="E403" s="3" t="s">
        <v>2338</v>
      </c>
      <c r="F403" s="45">
        <v>44228</v>
      </c>
      <c r="G403" s="45">
        <v>44228</v>
      </c>
      <c r="H403" s="45">
        <v>44255</v>
      </c>
      <c r="I403" s="3">
        <v>5</v>
      </c>
      <c r="J403" s="47" t="s">
        <v>2333</v>
      </c>
    </row>
    <row r="404" spans="1:10" x14ac:dyDescent="0.3">
      <c r="A404" s="45">
        <v>44233</v>
      </c>
      <c r="B404" s="3">
        <v>2021</v>
      </c>
      <c r="C404" s="3" t="s">
        <v>2329</v>
      </c>
      <c r="D404" s="3">
        <v>2</v>
      </c>
      <c r="E404" s="3" t="s">
        <v>2338</v>
      </c>
      <c r="F404" s="45">
        <v>44228</v>
      </c>
      <c r="G404" s="45">
        <v>44228</v>
      </c>
      <c r="H404" s="45">
        <v>44255</v>
      </c>
      <c r="I404" s="3">
        <v>6</v>
      </c>
      <c r="J404" s="47" t="s">
        <v>2334</v>
      </c>
    </row>
    <row r="405" spans="1:10" x14ac:dyDescent="0.3">
      <c r="A405" s="45">
        <v>44234</v>
      </c>
      <c r="B405" s="3">
        <v>2021</v>
      </c>
      <c r="C405" s="3" t="s">
        <v>2329</v>
      </c>
      <c r="D405" s="3">
        <v>2</v>
      </c>
      <c r="E405" s="3" t="s">
        <v>2338</v>
      </c>
      <c r="F405" s="45">
        <v>44228</v>
      </c>
      <c r="G405" s="45">
        <v>44228</v>
      </c>
      <c r="H405" s="45">
        <v>44255</v>
      </c>
      <c r="I405" s="3">
        <v>7</v>
      </c>
      <c r="J405" s="47" t="s">
        <v>2335</v>
      </c>
    </row>
    <row r="406" spans="1:10" x14ac:dyDescent="0.3">
      <c r="A406" s="45">
        <v>44235</v>
      </c>
      <c r="B406" s="3">
        <v>2021</v>
      </c>
      <c r="C406" s="3" t="s">
        <v>2329</v>
      </c>
      <c r="D406" s="3">
        <v>2</v>
      </c>
      <c r="E406" s="3" t="s">
        <v>2338</v>
      </c>
      <c r="F406" s="45">
        <v>44228</v>
      </c>
      <c r="G406" s="45">
        <v>44228</v>
      </c>
      <c r="H406" s="45">
        <v>44255</v>
      </c>
      <c r="I406" s="3">
        <v>8</v>
      </c>
      <c r="J406" s="47" t="s">
        <v>2336</v>
      </c>
    </row>
    <row r="407" spans="1:10" x14ac:dyDescent="0.3">
      <c r="A407" s="45">
        <v>44236</v>
      </c>
      <c r="B407" s="3">
        <v>2021</v>
      </c>
      <c r="C407" s="3" t="s">
        <v>2329</v>
      </c>
      <c r="D407" s="3">
        <v>2</v>
      </c>
      <c r="E407" s="3" t="s">
        <v>2338</v>
      </c>
      <c r="F407" s="45">
        <v>44228</v>
      </c>
      <c r="G407" s="45">
        <v>44228</v>
      </c>
      <c r="H407" s="45">
        <v>44255</v>
      </c>
      <c r="I407" s="3">
        <v>9</v>
      </c>
      <c r="J407" s="47" t="s">
        <v>2337</v>
      </c>
    </row>
    <row r="408" spans="1:10" x14ac:dyDescent="0.3">
      <c r="A408" s="45">
        <v>44237</v>
      </c>
      <c r="B408" s="3">
        <v>2021</v>
      </c>
      <c r="C408" s="3" t="s">
        <v>2329</v>
      </c>
      <c r="D408" s="3">
        <v>2</v>
      </c>
      <c r="E408" s="3" t="s">
        <v>2338</v>
      </c>
      <c r="F408" s="45">
        <v>44228</v>
      </c>
      <c r="G408" s="45">
        <v>44228</v>
      </c>
      <c r="H408" s="45">
        <v>44255</v>
      </c>
      <c r="I408" s="3">
        <v>10</v>
      </c>
      <c r="J408" s="47" t="s">
        <v>2331</v>
      </c>
    </row>
    <row r="409" spans="1:10" x14ac:dyDescent="0.3">
      <c r="A409" s="45">
        <v>44238</v>
      </c>
      <c r="B409" s="3">
        <v>2021</v>
      </c>
      <c r="C409" s="3" t="s">
        <v>2329</v>
      </c>
      <c r="D409" s="3">
        <v>2</v>
      </c>
      <c r="E409" s="3" t="s">
        <v>2338</v>
      </c>
      <c r="F409" s="45">
        <v>44228</v>
      </c>
      <c r="G409" s="45">
        <v>44228</v>
      </c>
      <c r="H409" s="45">
        <v>44255</v>
      </c>
      <c r="I409" s="3">
        <v>11</v>
      </c>
      <c r="J409" s="47" t="s">
        <v>2332</v>
      </c>
    </row>
    <row r="410" spans="1:10" x14ac:dyDescent="0.3">
      <c r="A410" s="45">
        <v>44239</v>
      </c>
      <c r="B410" s="3">
        <v>2021</v>
      </c>
      <c r="C410" s="3" t="s">
        <v>2329</v>
      </c>
      <c r="D410" s="3">
        <v>2</v>
      </c>
      <c r="E410" s="3" t="s">
        <v>2338</v>
      </c>
      <c r="F410" s="45">
        <v>44228</v>
      </c>
      <c r="G410" s="45">
        <v>44228</v>
      </c>
      <c r="H410" s="45">
        <v>44255</v>
      </c>
      <c r="I410" s="3">
        <v>12</v>
      </c>
      <c r="J410" s="47" t="s">
        <v>2333</v>
      </c>
    </row>
    <row r="411" spans="1:10" x14ac:dyDescent="0.3">
      <c r="A411" s="45">
        <v>44240</v>
      </c>
      <c r="B411" s="3">
        <v>2021</v>
      </c>
      <c r="C411" s="3" t="s">
        <v>2329</v>
      </c>
      <c r="D411" s="3">
        <v>2</v>
      </c>
      <c r="E411" s="3" t="s">
        <v>2338</v>
      </c>
      <c r="F411" s="45">
        <v>44228</v>
      </c>
      <c r="G411" s="45">
        <v>44228</v>
      </c>
      <c r="H411" s="45">
        <v>44255</v>
      </c>
      <c r="I411" s="3">
        <v>13</v>
      </c>
      <c r="J411" s="47" t="s">
        <v>2334</v>
      </c>
    </row>
    <row r="412" spans="1:10" x14ac:dyDescent="0.3">
      <c r="A412" s="45">
        <v>44241</v>
      </c>
      <c r="B412" s="3">
        <v>2021</v>
      </c>
      <c r="C412" s="3" t="s">
        <v>2329</v>
      </c>
      <c r="D412" s="3">
        <v>2</v>
      </c>
      <c r="E412" s="3" t="s">
        <v>2338</v>
      </c>
      <c r="F412" s="45">
        <v>44228</v>
      </c>
      <c r="G412" s="45">
        <v>44228</v>
      </c>
      <c r="H412" s="45">
        <v>44255</v>
      </c>
      <c r="I412" s="3">
        <v>14</v>
      </c>
      <c r="J412" s="47" t="s">
        <v>2335</v>
      </c>
    </row>
    <row r="413" spans="1:10" x14ac:dyDescent="0.3">
      <c r="A413" s="45">
        <v>44242</v>
      </c>
      <c r="B413" s="3">
        <v>2021</v>
      </c>
      <c r="C413" s="3" t="s">
        <v>2329</v>
      </c>
      <c r="D413" s="3">
        <v>2</v>
      </c>
      <c r="E413" s="3" t="s">
        <v>2338</v>
      </c>
      <c r="F413" s="45">
        <v>44228</v>
      </c>
      <c r="G413" s="45">
        <v>44228</v>
      </c>
      <c r="H413" s="45">
        <v>44255</v>
      </c>
      <c r="I413" s="3">
        <v>15</v>
      </c>
      <c r="J413" s="47" t="s">
        <v>2336</v>
      </c>
    </row>
    <row r="414" spans="1:10" x14ac:dyDescent="0.3">
      <c r="A414" s="45">
        <v>44243</v>
      </c>
      <c r="B414" s="3">
        <v>2021</v>
      </c>
      <c r="C414" s="3" t="s">
        <v>2329</v>
      </c>
      <c r="D414" s="3">
        <v>2</v>
      </c>
      <c r="E414" s="3" t="s">
        <v>2338</v>
      </c>
      <c r="F414" s="45">
        <v>44228</v>
      </c>
      <c r="G414" s="45">
        <v>44228</v>
      </c>
      <c r="H414" s="45">
        <v>44255</v>
      </c>
      <c r="I414" s="3">
        <v>16</v>
      </c>
      <c r="J414" s="47" t="s">
        <v>2337</v>
      </c>
    </row>
    <row r="415" spans="1:10" x14ac:dyDescent="0.3">
      <c r="A415" s="45">
        <v>44244</v>
      </c>
      <c r="B415" s="3">
        <v>2021</v>
      </c>
      <c r="C415" s="3" t="s">
        <v>2329</v>
      </c>
      <c r="D415" s="3">
        <v>2</v>
      </c>
      <c r="E415" s="3" t="s">
        <v>2338</v>
      </c>
      <c r="F415" s="45">
        <v>44228</v>
      </c>
      <c r="G415" s="45">
        <v>44228</v>
      </c>
      <c r="H415" s="45">
        <v>44255</v>
      </c>
      <c r="I415" s="3">
        <v>17</v>
      </c>
      <c r="J415" s="47" t="s">
        <v>2331</v>
      </c>
    </row>
    <row r="416" spans="1:10" x14ac:dyDescent="0.3">
      <c r="A416" s="45">
        <v>44245</v>
      </c>
      <c r="B416" s="3">
        <v>2021</v>
      </c>
      <c r="C416" s="3" t="s">
        <v>2329</v>
      </c>
      <c r="D416" s="3">
        <v>2</v>
      </c>
      <c r="E416" s="3" t="s">
        <v>2338</v>
      </c>
      <c r="F416" s="45">
        <v>44228</v>
      </c>
      <c r="G416" s="45">
        <v>44228</v>
      </c>
      <c r="H416" s="45">
        <v>44255</v>
      </c>
      <c r="I416" s="3">
        <v>18</v>
      </c>
      <c r="J416" s="47" t="s">
        <v>2332</v>
      </c>
    </row>
    <row r="417" spans="1:10" x14ac:dyDescent="0.3">
      <c r="A417" s="45">
        <v>44246</v>
      </c>
      <c r="B417" s="3">
        <v>2021</v>
      </c>
      <c r="C417" s="3" t="s">
        <v>2329</v>
      </c>
      <c r="D417" s="3">
        <v>2</v>
      </c>
      <c r="E417" s="3" t="s">
        <v>2338</v>
      </c>
      <c r="F417" s="45">
        <v>44228</v>
      </c>
      <c r="G417" s="45">
        <v>44228</v>
      </c>
      <c r="H417" s="45">
        <v>44255</v>
      </c>
      <c r="I417" s="3">
        <v>19</v>
      </c>
      <c r="J417" s="47" t="s">
        <v>2333</v>
      </c>
    </row>
    <row r="418" spans="1:10" x14ac:dyDescent="0.3">
      <c r="A418" s="45">
        <v>44247</v>
      </c>
      <c r="B418" s="3">
        <v>2021</v>
      </c>
      <c r="C418" s="3" t="s">
        <v>2329</v>
      </c>
      <c r="D418" s="3">
        <v>2</v>
      </c>
      <c r="E418" s="3" t="s">
        <v>2338</v>
      </c>
      <c r="F418" s="45">
        <v>44228</v>
      </c>
      <c r="G418" s="45">
        <v>44228</v>
      </c>
      <c r="H418" s="45">
        <v>44255</v>
      </c>
      <c r="I418" s="3">
        <v>20</v>
      </c>
      <c r="J418" s="47" t="s">
        <v>2334</v>
      </c>
    </row>
    <row r="419" spans="1:10" x14ac:dyDescent="0.3">
      <c r="A419" s="45">
        <v>44248</v>
      </c>
      <c r="B419" s="3">
        <v>2021</v>
      </c>
      <c r="C419" s="3" t="s">
        <v>2329</v>
      </c>
      <c r="D419" s="3">
        <v>2</v>
      </c>
      <c r="E419" s="3" t="s">
        <v>2338</v>
      </c>
      <c r="F419" s="45">
        <v>44228</v>
      </c>
      <c r="G419" s="45">
        <v>44228</v>
      </c>
      <c r="H419" s="45">
        <v>44255</v>
      </c>
      <c r="I419" s="3">
        <v>21</v>
      </c>
      <c r="J419" s="47" t="s">
        <v>2335</v>
      </c>
    </row>
    <row r="420" spans="1:10" x14ac:dyDescent="0.3">
      <c r="A420" s="45">
        <v>44249</v>
      </c>
      <c r="B420" s="3">
        <v>2021</v>
      </c>
      <c r="C420" s="3" t="s">
        <v>2329</v>
      </c>
      <c r="D420" s="3">
        <v>2</v>
      </c>
      <c r="E420" s="3" t="s">
        <v>2338</v>
      </c>
      <c r="F420" s="45">
        <v>44228</v>
      </c>
      <c r="G420" s="45">
        <v>44228</v>
      </c>
      <c r="H420" s="45">
        <v>44255</v>
      </c>
      <c r="I420" s="3">
        <v>22</v>
      </c>
      <c r="J420" s="47" t="s">
        <v>2336</v>
      </c>
    </row>
    <row r="421" spans="1:10" x14ac:dyDescent="0.3">
      <c r="A421" s="45">
        <v>44250</v>
      </c>
      <c r="B421" s="3">
        <v>2021</v>
      </c>
      <c r="C421" s="3" t="s">
        <v>2329</v>
      </c>
      <c r="D421" s="3">
        <v>2</v>
      </c>
      <c r="E421" s="3" t="s">
        <v>2338</v>
      </c>
      <c r="F421" s="45">
        <v>44228</v>
      </c>
      <c r="G421" s="45">
        <v>44228</v>
      </c>
      <c r="H421" s="45">
        <v>44255</v>
      </c>
      <c r="I421" s="3">
        <v>23</v>
      </c>
      <c r="J421" s="47" t="s">
        <v>2337</v>
      </c>
    </row>
    <row r="422" spans="1:10" x14ac:dyDescent="0.3">
      <c r="A422" s="45">
        <v>44251</v>
      </c>
      <c r="B422" s="3">
        <v>2021</v>
      </c>
      <c r="C422" s="3" t="s">
        <v>2329</v>
      </c>
      <c r="D422" s="3">
        <v>2</v>
      </c>
      <c r="E422" s="3" t="s">
        <v>2338</v>
      </c>
      <c r="F422" s="45">
        <v>44228</v>
      </c>
      <c r="G422" s="45">
        <v>44228</v>
      </c>
      <c r="H422" s="45">
        <v>44255</v>
      </c>
      <c r="I422" s="3">
        <v>24</v>
      </c>
      <c r="J422" s="47" t="s">
        <v>2331</v>
      </c>
    </row>
    <row r="423" spans="1:10" x14ac:dyDescent="0.3">
      <c r="A423" s="45">
        <v>44252</v>
      </c>
      <c r="B423" s="3">
        <v>2021</v>
      </c>
      <c r="C423" s="3" t="s">
        <v>2329</v>
      </c>
      <c r="D423" s="3">
        <v>2</v>
      </c>
      <c r="E423" s="3" t="s">
        <v>2338</v>
      </c>
      <c r="F423" s="45">
        <v>44228</v>
      </c>
      <c r="G423" s="45">
        <v>44228</v>
      </c>
      <c r="H423" s="45">
        <v>44255</v>
      </c>
      <c r="I423" s="3">
        <v>25</v>
      </c>
      <c r="J423" s="47" t="s">
        <v>2332</v>
      </c>
    </row>
    <row r="424" spans="1:10" x14ac:dyDescent="0.3">
      <c r="A424" s="45">
        <v>44253</v>
      </c>
      <c r="B424" s="3">
        <v>2021</v>
      </c>
      <c r="C424" s="3" t="s">
        <v>2329</v>
      </c>
      <c r="D424" s="3">
        <v>2</v>
      </c>
      <c r="E424" s="3" t="s">
        <v>2338</v>
      </c>
      <c r="F424" s="45">
        <v>44228</v>
      </c>
      <c r="G424" s="45">
        <v>44228</v>
      </c>
      <c r="H424" s="45">
        <v>44255</v>
      </c>
      <c r="I424" s="3">
        <v>26</v>
      </c>
      <c r="J424" s="47" t="s">
        <v>2333</v>
      </c>
    </row>
    <row r="425" spans="1:10" x14ac:dyDescent="0.3">
      <c r="A425" s="45">
        <v>44254</v>
      </c>
      <c r="B425" s="3">
        <v>2021</v>
      </c>
      <c r="C425" s="3" t="s">
        <v>2329</v>
      </c>
      <c r="D425" s="3">
        <v>2</v>
      </c>
      <c r="E425" s="3" t="s">
        <v>2338</v>
      </c>
      <c r="F425" s="45">
        <v>44228</v>
      </c>
      <c r="G425" s="45">
        <v>44228</v>
      </c>
      <c r="H425" s="45">
        <v>44255</v>
      </c>
      <c r="I425" s="3">
        <v>27</v>
      </c>
      <c r="J425" s="47" t="s">
        <v>2334</v>
      </c>
    </row>
    <row r="426" spans="1:10" x14ac:dyDescent="0.3">
      <c r="A426" s="45">
        <v>44255</v>
      </c>
      <c r="B426" s="3">
        <v>2021</v>
      </c>
      <c r="C426" s="3" t="s">
        <v>2329</v>
      </c>
      <c r="D426" s="3">
        <v>2</v>
      </c>
      <c r="E426" s="3" t="s">
        <v>2338</v>
      </c>
      <c r="F426" s="45">
        <v>44228</v>
      </c>
      <c r="G426" s="45">
        <v>44228</v>
      </c>
      <c r="H426" s="45">
        <v>44255</v>
      </c>
      <c r="I426" s="3">
        <v>28</v>
      </c>
      <c r="J426" s="47" t="s">
        <v>2335</v>
      </c>
    </row>
    <row r="427" spans="1:10" x14ac:dyDescent="0.3">
      <c r="A427" s="45">
        <v>44256</v>
      </c>
      <c r="B427" s="3">
        <v>2021</v>
      </c>
      <c r="C427" s="3" t="s">
        <v>2329</v>
      </c>
      <c r="D427" s="3">
        <v>3</v>
      </c>
      <c r="E427" s="3" t="s">
        <v>2339</v>
      </c>
      <c r="F427" s="45">
        <v>44256</v>
      </c>
      <c r="G427" s="45">
        <v>44256</v>
      </c>
      <c r="H427" s="45">
        <v>44286</v>
      </c>
      <c r="I427" s="3">
        <v>1</v>
      </c>
      <c r="J427" s="47" t="s">
        <v>2336</v>
      </c>
    </row>
    <row r="428" spans="1:10" x14ac:dyDescent="0.3">
      <c r="A428" s="45">
        <v>44257</v>
      </c>
      <c r="B428" s="3">
        <v>2021</v>
      </c>
      <c r="C428" s="3" t="s">
        <v>2329</v>
      </c>
      <c r="D428" s="3">
        <v>3</v>
      </c>
      <c r="E428" s="3" t="s">
        <v>2339</v>
      </c>
      <c r="F428" s="45">
        <v>44256</v>
      </c>
      <c r="G428" s="45">
        <v>44256</v>
      </c>
      <c r="H428" s="45">
        <v>44286</v>
      </c>
      <c r="I428" s="3">
        <v>2</v>
      </c>
      <c r="J428" s="47" t="s">
        <v>2337</v>
      </c>
    </row>
    <row r="429" spans="1:10" x14ac:dyDescent="0.3">
      <c r="A429" s="45">
        <v>44258</v>
      </c>
      <c r="B429" s="3">
        <v>2021</v>
      </c>
      <c r="C429" s="3" t="s">
        <v>2329</v>
      </c>
      <c r="D429" s="3">
        <v>3</v>
      </c>
      <c r="E429" s="3" t="s">
        <v>2339</v>
      </c>
      <c r="F429" s="45">
        <v>44256</v>
      </c>
      <c r="G429" s="45">
        <v>44256</v>
      </c>
      <c r="H429" s="45">
        <v>44286</v>
      </c>
      <c r="I429" s="3">
        <v>3</v>
      </c>
      <c r="J429" s="47" t="s">
        <v>2331</v>
      </c>
    </row>
    <row r="430" spans="1:10" x14ac:dyDescent="0.3">
      <c r="A430" s="45">
        <v>44259</v>
      </c>
      <c r="B430" s="3">
        <v>2021</v>
      </c>
      <c r="C430" s="3" t="s">
        <v>2329</v>
      </c>
      <c r="D430" s="3">
        <v>3</v>
      </c>
      <c r="E430" s="3" t="s">
        <v>2339</v>
      </c>
      <c r="F430" s="45">
        <v>44256</v>
      </c>
      <c r="G430" s="45">
        <v>44256</v>
      </c>
      <c r="H430" s="45">
        <v>44286</v>
      </c>
      <c r="I430" s="3">
        <v>4</v>
      </c>
      <c r="J430" s="47" t="s">
        <v>2332</v>
      </c>
    </row>
    <row r="431" spans="1:10" x14ac:dyDescent="0.3">
      <c r="A431" s="45">
        <v>44260</v>
      </c>
      <c r="B431" s="3">
        <v>2021</v>
      </c>
      <c r="C431" s="3" t="s">
        <v>2329</v>
      </c>
      <c r="D431" s="3">
        <v>3</v>
      </c>
      <c r="E431" s="3" t="s">
        <v>2339</v>
      </c>
      <c r="F431" s="45">
        <v>44256</v>
      </c>
      <c r="G431" s="45">
        <v>44256</v>
      </c>
      <c r="H431" s="45">
        <v>44286</v>
      </c>
      <c r="I431" s="3">
        <v>5</v>
      </c>
      <c r="J431" s="47" t="s">
        <v>2333</v>
      </c>
    </row>
    <row r="432" spans="1:10" x14ac:dyDescent="0.3">
      <c r="A432" s="45">
        <v>44261</v>
      </c>
      <c r="B432" s="3">
        <v>2021</v>
      </c>
      <c r="C432" s="3" t="s">
        <v>2329</v>
      </c>
      <c r="D432" s="3">
        <v>3</v>
      </c>
      <c r="E432" s="3" t="s">
        <v>2339</v>
      </c>
      <c r="F432" s="45">
        <v>44256</v>
      </c>
      <c r="G432" s="45">
        <v>44256</v>
      </c>
      <c r="H432" s="45">
        <v>44286</v>
      </c>
      <c r="I432" s="3">
        <v>6</v>
      </c>
      <c r="J432" s="47" t="s">
        <v>2334</v>
      </c>
    </row>
    <row r="433" spans="1:10" x14ac:dyDescent="0.3">
      <c r="A433" s="45">
        <v>44262</v>
      </c>
      <c r="B433" s="3">
        <v>2021</v>
      </c>
      <c r="C433" s="3" t="s">
        <v>2329</v>
      </c>
      <c r="D433" s="3">
        <v>3</v>
      </c>
      <c r="E433" s="3" t="s">
        <v>2339</v>
      </c>
      <c r="F433" s="45">
        <v>44256</v>
      </c>
      <c r="G433" s="45">
        <v>44256</v>
      </c>
      <c r="H433" s="45">
        <v>44286</v>
      </c>
      <c r="I433" s="3">
        <v>7</v>
      </c>
      <c r="J433" s="47" t="s">
        <v>2335</v>
      </c>
    </row>
    <row r="434" spans="1:10" x14ac:dyDescent="0.3">
      <c r="A434" s="45">
        <v>44263</v>
      </c>
      <c r="B434" s="3">
        <v>2021</v>
      </c>
      <c r="C434" s="3" t="s">
        <v>2329</v>
      </c>
      <c r="D434" s="3">
        <v>3</v>
      </c>
      <c r="E434" s="3" t="s">
        <v>2339</v>
      </c>
      <c r="F434" s="45">
        <v>44256</v>
      </c>
      <c r="G434" s="45">
        <v>44256</v>
      </c>
      <c r="H434" s="45">
        <v>44286</v>
      </c>
      <c r="I434" s="3">
        <v>8</v>
      </c>
      <c r="J434" s="47" t="s">
        <v>2336</v>
      </c>
    </row>
    <row r="435" spans="1:10" x14ac:dyDescent="0.3">
      <c r="A435" s="45">
        <v>44264</v>
      </c>
      <c r="B435" s="3">
        <v>2021</v>
      </c>
      <c r="C435" s="3" t="s">
        <v>2329</v>
      </c>
      <c r="D435" s="3">
        <v>3</v>
      </c>
      <c r="E435" s="3" t="s">
        <v>2339</v>
      </c>
      <c r="F435" s="45">
        <v>44256</v>
      </c>
      <c r="G435" s="45">
        <v>44256</v>
      </c>
      <c r="H435" s="45">
        <v>44286</v>
      </c>
      <c r="I435" s="3">
        <v>9</v>
      </c>
      <c r="J435" s="47" t="s">
        <v>2337</v>
      </c>
    </row>
    <row r="436" spans="1:10" x14ac:dyDescent="0.3">
      <c r="A436" s="45">
        <v>44265</v>
      </c>
      <c r="B436" s="3">
        <v>2021</v>
      </c>
      <c r="C436" s="3" t="s">
        <v>2329</v>
      </c>
      <c r="D436" s="3">
        <v>3</v>
      </c>
      <c r="E436" s="3" t="s">
        <v>2339</v>
      </c>
      <c r="F436" s="45">
        <v>44256</v>
      </c>
      <c r="G436" s="45">
        <v>44256</v>
      </c>
      <c r="H436" s="45">
        <v>44286</v>
      </c>
      <c r="I436" s="3">
        <v>10</v>
      </c>
      <c r="J436" s="47" t="s">
        <v>2331</v>
      </c>
    </row>
    <row r="437" spans="1:10" x14ac:dyDescent="0.3">
      <c r="A437" s="45">
        <v>44266</v>
      </c>
      <c r="B437" s="3">
        <v>2021</v>
      </c>
      <c r="C437" s="3" t="s">
        <v>2329</v>
      </c>
      <c r="D437" s="3">
        <v>3</v>
      </c>
      <c r="E437" s="3" t="s">
        <v>2339</v>
      </c>
      <c r="F437" s="45">
        <v>44256</v>
      </c>
      <c r="G437" s="45">
        <v>44256</v>
      </c>
      <c r="H437" s="45">
        <v>44286</v>
      </c>
      <c r="I437" s="3">
        <v>11</v>
      </c>
      <c r="J437" s="47" t="s">
        <v>2332</v>
      </c>
    </row>
    <row r="438" spans="1:10" x14ac:dyDescent="0.3">
      <c r="A438" s="45">
        <v>44267</v>
      </c>
      <c r="B438" s="3">
        <v>2021</v>
      </c>
      <c r="C438" s="3" t="s">
        <v>2329</v>
      </c>
      <c r="D438" s="3">
        <v>3</v>
      </c>
      <c r="E438" s="3" t="s">
        <v>2339</v>
      </c>
      <c r="F438" s="45">
        <v>44256</v>
      </c>
      <c r="G438" s="45">
        <v>44256</v>
      </c>
      <c r="H438" s="45">
        <v>44286</v>
      </c>
      <c r="I438" s="3">
        <v>12</v>
      </c>
      <c r="J438" s="47" t="s">
        <v>2333</v>
      </c>
    </row>
    <row r="439" spans="1:10" x14ac:dyDescent="0.3">
      <c r="A439" s="45">
        <v>44268</v>
      </c>
      <c r="B439" s="3">
        <v>2021</v>
      </c>
      <c r="C439" s="3" t="s">
        <v>2329</v>
      </c>
      <c r="D439" s="3">
        <v>3</v>
      </c>
      <c r="E439" s="3" t="s">
        <v>2339</v>
      </c>
      <c r="F439" s="45">
        <v>44256</v>
      </c>
      <c r="G439" s="45">
        <v>44256</v>
      </c>
      <c r="H439" s="45">
        <v>44286</v>
      </c>
      <c r="I439" s="3">
        <v>13</v>
      </c>
      <c r="J439" s="47" t="s">
        <v>2334</v>
      </c>
    </row>
    <row r="440" spans="1:10" x14ac:dyDescent="0.3">
      <c r="A440" s="45">
        <v>44269</v>
      </c>
      <c r="B440" s="3">
        <v>2021</v>
      </c>
      <c r="C440" s="3" t="s">
        <v>2329</v>
      </c>
      <c r="D440" s="3">
        <v>3</v>
      </c>
      <c r="E440" s="3" t="s">
        <v>2339</v>
      </c>
      <c r="F440" s="45">
        <v>44256</v>
      </c>
      <c r="G440" s="45">
        <v>44256</v>
      </c>
      <c r="H440" s="45">
        <v>44286</v>
      </c>
      <c r="I440" s="3">
        <v>14</v>
      </c>
      <c r="J440" s="47" t="s">
        <v>2335</v>
      </c>
    </row>
    <row r="441" spans="1:10" x14ac:dyDescent="0.3">
      <c r="A441" s="45">
        <v>44270</v>
      </c>
      <c r="B441" s="3">
        <v>2021</v>
      </c>
      <c r="C441" s="3" t="s">
        <v>2329</v>
      </c>
      <c r="D441" s="3">
        <v>3</v>
      </c>
      <c r="E441" s="3" t="s">
        <v>2339</v>
      </c>
      <c r="F441" s="45">
        <v>44256</v>
      </c>
      <c r="G441" s="45">
        <v>44256</v>
      </c>
      <c r="H441" s="45">
        <v>44286</v>
      </c>
      <c r="I441" s="3">
        <v>15</v>
      </c>
      <c r="J441" s="47" t="s">
        <v>2336</v>
      </c>
    </row>
    <row r="442" spans="1:10" x14ac:dyDescent="0.3">
      <c r="A442" s="45">
        <v>44271</v>
      </c>
      <c r="B442" s="3">
        <v>2021</v>
      </c>
      <c r="C442" s="3" t="s">
        <v>2329</v>
      </c>
      <c r="D442" s="3">
        <v>3</v>
      </c>
      <c r="E442" s="3" t="s">
        <v>2339</v>
      </c>
      <c r="F442" s="45">
        <v>44256</v>
      </c>
      <c r="G442" s="45">
        <v>44256</v>
      </c>
      <c r="H442" s="45">
        <v>44286</v>
      </c>
      <c r="I442" s="3">
        <v>16</v>
      </c>
      <c r="J442" s="47" t="s">
        <v>2337</v>
      </c>
    </row>
    <row r="443" spans="1:10" x14ac:dyDescent="0.3">
      <c r="A443" s="45">
        <v>44272</v>
      </c>
      <c r="B443" s="3">
        <v>2021</v>
      </c>
      <c r="C443" s="3" t="s">
        <v>2329</v>
      </c>
      <c r="D443" s="3">
        <v>3</v>
      </c>
      <c r="E443" s="3" t="s">
        <v>2339</v>
      </c>
      <c r="F443" s="45">
        <v>44256</v>
      </c>
      <c r="G443" s="45">
        <v>44256</v>
      </c>
      <c r="H443" s="45">
        <v>44286</v>
      </c>
      <c r="I443" s="3">
        <v>17</v>
      </c>
      <c r="J443" s="47" t="s">
        <v>2331</v>
      </c>
    </row>
    <row r="444" spans="1:10" x14ac:dyDescent="0.3">
      <c r="A444" s="45">
        <v>44273</v>
      </c>
      <c r="B444" s="3">
        <v>2021</v>
      </c>
      <c r="C444" s="3" t="s">
        <v>2329</v>
      </c>
      <c r="D444" s="3">
        <v>3</v>
      </c>
      <c r="E444" s="3" t="s">
        <v>2339</v>
      </c>
      <c r="F444" s="45">
        <v>44256</v>
      </c>
      <c r="G444" s="45">
        <v>44256</v>
      </c>
      <c r="H444" s="45">
        <v>44286</v>
      </c>
      <c r="I444" s="3">
        <v>18</v>
      </c>
      <c r="J444" s="47" t="s">
        <v>2332</v>
      </c>
    </row>
    <row r="445" spans="1:10" x14ac:dyDescent="0.3">
      <c r="A445" s="45">
        <v>44274</v>
      </c>
      <c r="B445" s="3">
        <v>2021</v>
      </c>
      <c r="C445" s="3" t="s">
        <v>2329</v>
      </c>
      <c r="D445" s="3">
        <v>3</v>
      </c>
      <c r="E445" s="3" t="s">
        <v>2339</v>
      </c>
      <c r="F445" s="45">
        <v>44256</v>
      </c>
      <c r="G445" s="45">
        <v>44256</v>
      </c>
      <c r="H445" s="45">
        <v>44286</v>
      </c>
      <c r="I445" s="3">
        <v>19</v>
      </c>
      <c r="J445" s="47" t="s">
        <v>2333</v>
      </c>
    </row>
    <row r="446" spans="1:10" x14ac:dyDescent="0.3">
      <c r="A446" s="45">
        <v>44275</v>
      </c>
      <c r="B446" s="3">
        <v>2021</v>
      </c>
      <c r="C446" s="3" t="s">
        <v>2329</v>
      </c>
      <c r="D446" s="3">
        <v>3</v>
      </c>
      <c r="E446" s="3" t="s">
        <v>2339</v>
      </c>
      <c r="F446" s="45">
        <v>44256</v>
      </c>
      <c r="G446" s="45">
        <v>44256</v>
      </c>
      <c r="H446" s="45">
        <v>44286</v>
      </c>
      <c r="I446" s="3">
        <v>20</v>
      </c>
      <c r="J446" s="47" t="s">
        <v>2334</v>
      </c>
    </row>
    <row r="447" spans="1:10" x14ac:dyDescent="0.3">
      <c r="A447" s="45">
        <v>44276</v>
      </c>
      <c r="B447" s="3">
        <v>2021</v>
      </c>
      <c r="C447" s="3" t="s">
        <v>2329</v>
      </c>
      <c r="D447" s="3">
        <v>3</v>
      </c>
      <c r="E447" s="3" t="s">
        <v>2339</v>
      </c>
      <c r="F447" s="45">
        <v>44256</v>
      </c>
      <c r="G447" s="45">
        <v>44256</v>
      </c>
      <c r="H447" s="45">
        <v>44286</v>
      </c>
      <c r="I447" s="3">
        <v>21</v>
      </c>
      <c r="J447" s="47" t="s">
        <v>2335</v>
      </c>
    </row>
    <row r="448" spans="1:10" x14ac:dyDescent="0.3">
      <c r="A448" s="45">
        <v>44277</v>
      </c>
      <c r="B448" s="3">
        <v>2021</v>
      </c>
      <c r="C448" s="3" t="s">
        <v>2329</v>
      </c>
      <c r="D448" s="3">
        <v>3</v>
      </c>
      <c r="E448" s="3" t="s">
        <v>2339</v>
      </c>
      <c r="F448" s="45">
        <v>44256</v>
      </c>
      <c r="G448" s="45">
        <v>44256</v>
      </c>
      <c r="H448" s="45">
        <v>44286</v>
      </c>
      <c r="I448" s="3">
        <v>22</v>
      </c>
      <c r="J448" s="47" t="s">
        <v>2336</v>
      </c>
    </row>
    <row r="449" spans="1:10" x14ac:dyDescent="0.3">
      <c r="A449" s="45">
        <v>44278</v>
      </c>
      <c r="B449" s="3">
        <v>2021</v>
      </c>
      <c r="C449" s="3" t="s">
        <v>2329</v>
      </c>
      <c r="D449" s="3">
        <v>3</v>
      </c>
      <c r="E449" s="3" t="s">
        <v>2339</v>
      </c>
      <c r="F449" s="45">
        <v>44256</v>
      </c>
      <c r="G449" s="45">
        <v>44256</v>
      </c>
      <c r="H449" s="45">
        <v>44286</v>
      </c>
      <c r="I449" s="3">
        <v>23</v>
      </c>
      <c r="J449" s="47" t="s">
        <v>2337</v>
      </c>
    </row>
    <row r="450" spans="1:10" x14ac:dyDescent="0.3">
      <c r="A450" s="45">
        <v>44279</v>
      </c>
      <c r="B450" s="3">
        <v>2021</v>
      </c>
      <c r="C450" s="3" t="s">
        <v>2329</v>
      </c>
      <c r="D450" s="3">
        <v>3</v>
      </c>
      <c r="E450" s="3" t="s">
        <v>2339</v>
      </c>
      <c r="F450" s="45">
        <v>44256</v>
      </c>
      <c r="G450" s="45">
        <v>44256</v>
      </c>
      <c r="H450" s="45">
        <v>44286</v>
      </c>
      <c r="I450" s="3">
        <v>24</v>
      </c>
      <c r="J450" s="47" t="s">
        <v>2331</v>
      </c>
    </row>
    <row r="451" spans="1:10" x14ac:dyDescent="0.3">
      <c r="A451" s="45">
        <v>44280</v>
      </c>
      <c r="B451" s="3">
        <v>2021</v>
      </c>
      <c r="C451" s="3" t="s">
        <v>2329</v>
      </c>
      <c r="D451" s="3">
        <v>3</v>
      </c>
      <c r="E451" s="3" t="s">
        <v>2339</v>
      </c>
      <c r="F451" s="45">
        <v>44256</v>
      </c>
      <c r="G451" s="45">
        <v>44256</v>
      </c>
      <c r="H451" s="45">
        <v>44286</v>
      </c>
      <c r="I451" s="3">
        <v>25</v>
      </c>
      <c r="J451" s="47" t="s">
        <v>2332</v>
      </c>
    </row>
    <row r="452" spans="1:10" x14ac:dyDescent="0.3">
      <c r="A452" s="45">
        <v>44281</v>
      </c>
      <c r="B452" s="3">
        <v>2021</v>
      </c>
      <c r="C452" s="3" t="s">
        <v>2329</v>
      </c>
      <c r="D452" s="3">
        <v>3</v>
      </c>
      <c r="E452" s="3" t="s">
        <v>2339</v>
      </c>
      <c r="F452" s="45">
        <v>44256</v>
      </c>
      <c r="G452" s="45">
        <v>44256</v>
      </c>
      <c r="H452" s="45">
        <v>44286</v>
      </c>
      <c r="I452" s="3">
        <v>26</v>
      </c>
      <c r="J452" s="47" t="s">
        <v>2333</v>
      </c>
    </row>
    <row r="453" spans="1:10" x14ac:dyDescent="0.3">
      <c r="A453" s="45">
        <v>44282</v>
      </c>
      <c r="B453" s="3">
        <v>2021</v>
      </c>
      <c r="C453" s="3" t="s">
        <v>2329</v>
      </c>
      <c r="D453" s="3">
        <v>3</v>
      </c>
      <c r="E453" s="3" t="s">
        <v>2339</v>
      </c>
      <c r="F453" s="45">
        <v>44256</v>
      </c>
      <c r="G453" s="45">
        <v>44256</v>
      </c>
      <c r="H453" s="45">
        <v>44286</v>
      </c>
      <c r="I453" s="3">
        <v>27</v>
      </c>
      <c r="J453" s="47" t="s">
        <v>2334</v>
      </c>
    </row>
    <row r="454" spans="1:10" x14ac:dyDescent="0.3">
      <c r="A454" s="45">
        <v>44283</v>
      </c>
      <c r="B454" s="3">
        <v>2021</v>
      </c>
      <c r="C454" s="3" t="s">
        <v>2329</v>
      </c>
      <c r="D454" s="3">
        <v>3</v>
      </c>
      <c r="E454" s="3" t="s">
        <v>2339</v>
      </c>
      <c r="F454" s="45">
        <v>44256</v>
      </c>
      <c r="G454" s="45">
        <v>44256</v>
      </c>
      <c r="H454" s="45">
        <v>44286</v>
      </c>
      <c r="I454" s="3">
        <v>28</v>
      </c>
      <c r="J454" s="47" t="s">
        <v>2335</v>
      </c>
    </row>
    <row r="455" spans="1:10" x14ac:dyDescent="0.3">
      <c r="A455" s="45">
        <v>44284</v>
      </c>
      <c r="B455" s="3">
        <v>2021</v>
      </c>
      <c r="C455" s="3" t="s">
        <v>2329</v>
      </c>
      <c r="D455" s="3">
        <v>3</v>
      </c>
      <c r="E455" s="3" t="s">
        <v>2339</v>
      </c>
      <c r="F455" s="45">
        <v>44256</v>
      </c>
      <c r="G455" s="45">
        <v>44256</v>
      </c>
      <c r="H455" s="45">
        <v>44286</v>
      </c>
      <c r="I455" s="3">
        <v>29</v>
      </c>
      <c r="J455" s="47" t="s">
        <v>2336</v>
      </c>
    </row>
    <row r="456" spans="1:10" x14ac:dyDescent="0.3">
      <c r="A456" s="45">
        <v>44285</v>
      </c>
      <c r="B456" s="3">
        <v>2021</v>
      </c>
      <c r="C456" s="3" t="s">
        <v>2329</v>
      </c>
      <c r="D456" s="3">
        <v>3</v>
      </c>
      <c r="E456" s="3" t="s">
        <v>2339</v>
      </c>
      <c r="F456" s="45">
        <v>44256</v>
      </c>
      <c r="G456" s="45">
        <v>44256</v>
      </c>
      <c r="H456" s="45">
        <v>44286</v>
      </c>
      <c r="I456" s="3">
        <v>30</v>
      </c>
      <c r="J456" s="47" t="s">
        <v>2337</v>
      </c>
    </row>
    <row r="457" spans="1:10" x14ac:dyDescent="0.3">
      <c r="A457" s="45">
        <v>44286</v>
      </c>
      <c r="B457" s="3">
        <v>2021</v>
      </c>
      <c r="C457" s="3" t="s">
        <v>2329</v>
      </c>
      <c r="D457" s="3">
        <v>3</v>
      </c>
      <c r="E457" s="3" t="s">
        <v>2339</v>
      </c>
      <c r="F457" s="45">
        <v>44256</v>
      </c>
      <c r="G457" s="45">
        <v>44256</v>
      </c>
      <c r="H457" s="45">
        <v>44286</v>
      </c>
      <c r="I457" s="3">
        <v>31</v>
      </c>
      <c r="J457" s="47" t="s">
        <v>2331</v>
      </c>
    </row>
    <row r="458" spans="1:10" x14ac:dyDescent="0.3">
      <c r="A458" s="45">
        <v>44287</v>
      </c>
      <c r="B458" s="3">
        <v>2021</v>
      </c>
      <c r="C458" s="3" t="s">
        <v>2340</v>
      </c>
      <c r="D458" s="3">
        <v>4</v>
      </c>
      <c r="E458" s="3" t="s">
        <v>2341</v>
      </c>
      <c r="F458" s="45">
        <v>44287</v>
      </c>
      <c r="G458" s="45">
        <v>44287</v>
      </c>
      <c r="H458" s="45">
        <v>44316</v>
      </c>
      <c r="I458" s="3">
        <v>1</v>
      </c>
      <c r="J458" s="47" t="s">
        <v>2332</v>
      </c>
    </row>
    <row r="459" spans="1:10" x14ac:dyDescent="0.3">
      <c r="A459" s="45">
        <v>44288</v>
      </c>
      <c r="B459" s="3">
        <v>2021</v>
      </c>
      <c r="C459" s="3" t="s">
        <v>2340</v>
      </c>
      <c r="D459" s="3">
        <v>4</v>
      </c>
      <c r="E459" s="3" t="s">
        <v>2341</v>
      </c>
      <c r="F459" s="45">
        <v>44287</v>
      </c>
      <c r="G459" s="45">
        <v>44287</v>
      </c>
      <c r="H459" s="45">
        <v>44316</v>
      </c>
      <c r="I459" s="3">
        <v>2</v>
      </c>
      <c r="J459" s="47" t="s">
        <v>2333</v>
      </c>
    </row>
    <row r="460" spans="1:10" x14ac:dyDescent="0.3">
      <c r="A460" s="45">
        <v>44289</v>
      </c>
      <c r="B460" s="3">
        <v>2021</v>
      </c>
      <c r="C460" s="3" t="s">
        <v>2340</v>
      </c>
      <c r="D460" s="3">
        <v>4</v>
      </c>
      <c r="E460" s="3" t="s">
        <v>2341</v>
      </c>
      <c r="F460" s="45">
        <v>44287</v>
      </c>
      <c r="G460" s="45">
        <v>44287</v>
      </c>
      <c r="H460" s="45">
        <v>44316</v>
      </c>
      <c r="I460" s="3">
        <v>3</v>
      </c>
      <c r="J460" s="47" t="s">
        <v>2334</v>
      </c>
    </row>
    <row r="461" spans="1:10" x14ac:dyDescent="0.3">
      <c r="A461" s="45">
        <v>44290</v>
      </c>
      <c r="B461" s="3">
        <v>2021</v>
      </c>
      <c r="C461" s="3" t="s">
        <v>2340</v>
      </c>
      <c r="D461" s="3">
        <v>4</v>
      </c>
      <c r="E461" s="3" t="s">
        <v>2341</v>
      </c>
      <c r="F461" s="45">
        <v>44287</v>
      </c>
      <c r="G461" s="45">
        <v>44287</v>
      </c>
      <c r="H461" s="45">
        <v>44316</v>
      </c>
      <c r="I461" s="3">
        <v>4</v>
      </c>
      <c r="J461" s="47" t="s">
        <v>2335</v>
      </c>
    </row>
    <row r="462" spans="1:10" x14ac:dyDescent="0.3">
      <c r="A462" s="45">
        <v>44291</v>
      </c>
      <c r="B462" s="3">
        <v>2021</v>
      </c>
      <c r="C462" s="3" t="s">
        <v>2340</v>
      </c>
      <c r="D462" s="3">
        <v>4</v>
      </c>
      <c r="E462" s="3" t="s">
        <v>2341</v>
      </c>
      <c r="F462" s="45">
        <v>44287</v>
      </c>
      <c r="G462" s="45">
        <v>44287</v>
      </c>
      <c r="H462" s="45">
        <v>44316</v>
      </c>
      <c r="I462" s="3">
        <v>5</v>
      </c>
      <c r="J462" s="47" t="s">
        <v>2336</v>
      </c>
    </row>
    <row r="463" spans="1:10" x14ac:dyDescent="0.3">
      <c r="A463" s="45">
        <v>44292</v>
      </c>
      <c r="B463" s="3">
        <v>2021</v>
      </c>
      <c r="C463" s="3" t="s">
        <v>2340</v>
      </c>
      <c r="D463" s="3">
        <v>4</v>
      </c>
      <c r="E463" s="3" t="s">
        <v>2341</v>
      </c>
      <c r="F463" s="45">
        <v>44287</v>
      </c>
      <c r="G463" s="45">
        <v>44287</v>
      </c>
      <c r="H463" s="45">
        <v>44316</v>
      </c>
      <c r="I463" s="3">
        <v>6</v>
      </c>
      <c r="J463" s="47" t="s">
        <v>2337</v>
      </c>
    </row>
    <row r="464" spans="1:10" x14ac:dyDescent="0.3">
      <c r="A464" s="45">
        <v>44293</v>
      </c>
      <c r="B464" s="3">
        <v>2021</v>
      </c>
      <c r="C464" s="3" t="s">
        <v>2340</v>
      </c>
      <c r="D464" s="3">
        <v>4</v>
      </c>
      <c r="E464" s="3" t="s">
        <v>2341</v>
      </c>
      <c r="F464" s="45">
        <v>44287</v>
      </c>
      <c r="G464" s="45">
        <v>44287</v>
      </c>
      <c r="H464" s="45">
        <v>44316</v>
      </c>
      <c r="I464" s="3">
        <v>7</v>
      </c>
      <c r="J464" s="47" t="s">
        <v>2331</v>
      </c>
    </row>
    <row r="465" spans="1:10" x14ac:dyDescent="0.3">
      <c r="A465" s="45">
        <v>44294</v>
      </c>
      <c r="B465" s="3">
        <v>2021</v>
      </c>
      <c r="C465" s="3" t="s">
        <v>2340</v>
      </c>
      <c r="D465" s="3">
        <v>4</v>
      </c>
      <c r="E465" s="3" t="s">
        <v>2341</v>
      </c>
      <c r="F465" s="45">
        <v>44287</v>
      </c>
      <c r="G465" s="45">
        <v>44287</v>
      </c>
      <c r="H465" s="45">
        <v>44316</v>
      </c>
      <c r="I465" s="3">
        <v>8</v>
      </c>
      <c r="J465" s="47" t="s">
        <v>2332</v>
      </c>
    </row>
    <row r="466" spans="1:10" x14ac:dyDescent="0.3">
      <c r="A466" s="45">
        <v>44295</v>
      </c>
      <c r="B466" s="3">
        <v>2021</v>
      </c>
      <c r="C466" s="3" t="s">
        <v>2340</v>
      </c>
      <c r="D466" s="3">
        <v>4</v>
      </c>
      <c r="E466" s="3" t="s">
        <v>2341</v>
      </c>
      <c r="F466" s="45">
        <v>44287</v>
      </c>
      <c r="G466" s="45">
        <v>44287</v>
      </c>
      <c r="H466" s="45">
        <v>44316</v>
      </c>
      <c r="I466" s="3">
        <v>9</v>
      </c>
      <c r="J466" s="47" t="s">
        <v>2333</v>
      </c>
    </row>
    <row r="467" spans="1:10" x14ac:dyDescent="0.3">
      <c r="A467" s="45">
        <v>44296</v>
      </c>
      <c r="B467" s="3">
        <v>2021</v>
      </c>
      <c r="C467" s="3" t="s">
        <v>2340</v>
      </c>
      <c r="D467" s="3">
        <v>4</v>
      </c>
      <c r="E467" s="3" t="s">
        <v>2341</v>
      </c>
      <c r="F467" s="45">
        <v>44287</v>
      </c>
      <c r="G467" s="45">
        <v>44287</v>
      </c>
      <c r="H467" s="45">
        <v>44316</v>
      </c>
      <c r="I467" s="3">
        <v>10</v>
      </c>
      <c r="J467" s="47" t="s">
        <v>2334</v>
      </c>
    </row>
    <row r="468" spans="1:10" x14ac:dyDescent="0.3">
      <c r="A468" s="45">
        <v>44297</v>
      </c>
      <c r="B468" s="3">
        <v>2021</v>
      </c>
      <c r="C468" s="3" t="s">
        <v>2340</v>
      </c>
      <c r="D468" s="3">
        <v>4</v>
      </c>
      <c r="E468" s="3" t="s">
        <v>2341</v>
      </c>
      <c r="F468" s="45">
        <v>44287</v>
      </c>
      <c r="G468" s="45">
        <v>44287</v>
      </c>
      <c r="H468" s="45">
        <v>44316</v>
      </c>
      <c r="I468" s="3">
        <v>11</v>
      </c>
      <c r="J468" s="47" t="s">
        <v>2335</v>
      </c>
    </row>
    <row r="469" spans="1:10" x14ac:dyDescent="0.3">
      <c r="A469" s="45">
        <v>44298</v>
      </c>
      <c r="B469" s="3">
        <v>2021</v>
      </c>
      <c r="C469" s="3" t="s">
        <v>2340</v>
      </c>
      <c r="D469" s="3">
        <v>4</v>
      </c>
      <c r="E469" s="3" t="s">
        <v>2341</v>
      </c>
      <c r="F469" s="45">
        <v>44287</v>
      </c>
      <c r="G469" s="45">
        <v>44287</v>
      </c>
      <c r="H469" s="45">
        <v>44316</v>
      </c>
      <c r="I469" s="3">
        <v>12</v>
      </c>
      <c r="J469" s="47" t="s">
        <v>2336</v>
      </c>
    </row>
    <row r="470" spans="1:10" x14ac:dyDescent="0.3">
      <c r="A470" s="45">
        <v>44299</v>
      </c>
      <c r="B470" s="3">
        <v>2021</v>
      </c>
      <c r="C470" s="3" t="s">
        <v>2340</v>
      </c>
      <c r="D470" s="3">
        <v>4</v>
      </c>
      <c r="E470" s="3" t="s">
        <v>2341</v>
      </c>
      <c r="F470" s="45">
        <v>44287</v>
      </c>
      <c r="G470" s="45">
        <v>44287</v>
      </c>
      <c r="H470" s="45">
        <v>44316</v>
      </c>
      <c r="I470" s="3">
        <v>13</v>
      </c>
      <c r="J470" s="47" t="s">
        <v>2337</v>
      </c>
    </row>
    <row r="471" spans="1:10" x14ac:dyDescent="0.3">
      <c r="A471" s="45">
        <v>44300</v>
      </c>
      <c r="B471" s="3">
        <v>2021</v>
      </c>
      <c r="C471" s="3" t="s">
        <v>2340</v>
      </c>
      <c r="D471" s="3">
        <v>4</v>
      </c>
      <c r="E471" s="3" t="s">
        <v>2341</v>
      </c>
      <c r="F471" s="45">
        <v>44287</v>
      </c>
      <c r="G471" s="45">
        <v>44287</v>
      </c>
      <c r="H471" s="45">
        <v>44316</v>
      </c>
      <c r="I471" s="3">
        <v>14</v>
      </c>
      <c r="J471" s="47" t="s">
        <v>2331</v>
      </c>
    </row>
    <row r="472" spans="1:10" x14ac:dyDescent="0.3">
      <c r="A472" s="45">
        <v>44301</v>
      </c>
      <c r="B472" s="3">
        <v>2021</v>
      </c>
      <c r="C472" s="3" t="s">
        <v>2340</v>
      </c>
      <c r="D472" s="3">
        <v>4</v>
      </c>
      <c r="E472" s="3" t="s">
        <v>2341</v>
      </c>
      <c r="F472" s="45">
        <v>44287</v>
      </c>
      <c r="G472" s="45">
        <v>44287</v>
      </c>
      <c r="H472" s="45">
        <v>44316</v>
      </c>
      <c r="I472" s="3">
        <v>15</v>
      </c>
      <c r="J472" s="47" t="s">
        <v>2332</v>
      </c>
    </row>
    <row r="473" spans="1:10" x14ac:dyDescent="0.3">
      <c r="A473" s="45">
        <v>44302</v>
      </c>
      <c r="B473" s="3">
        <v>2021</v>
      </c>
      <c r="C473" s="3" t="s">
        <v>2340</v>
      </c>
      <c r="D473" s="3">
        <v>4</v>
      </c>
      <c r="E473" s="3" t="s">
        <v>2341</v>
      </c>
      <c r="F473" s="45">
        <v>44287</v>
      </c>
      <c r="G473" s="45">
        <v>44287</v>
      </c>
      <c r="H473" s="45">
        <v>44316</v>
      </c>
      <c r="I473" s="3">
        <v>16</v>
      </c>
      <c r="J473" s="47" t="s">
        <v>2333</v>
      </c>
    </row>
    <row r="474" spans="1:10" x14ac:dyDescent="0.3">
      <c r="A474" s="45">
        <v>44303</v>
      </c>
      <c r="B474" s="3">
        <v>2021</v>
      </c>
      <c r="C474" s="3" t="s">
        <v>2340</v>
      </c>
      <c r="D474" s="3">
        <v>4</v>
      </c>
      <c r="E474" s="3" t="s">
        <v>2341</v>
      </c>
      <c r="F474" s="45">
        <v>44287</v>
      </c>
      <c r="G474" s="45">
        <v>44287</v>
      </c>
      <c r="H474" s="45">
        <v>44316</v>
      </c>
      <c r="I474" s="3">
        <v>17</v>
      </c>
      <c r="J474" s="47" t="s">
        <v>2334</v>
      </c>
    </row>
    <row r="475" spans="1:10" x14ac:dyDescent="0.3">
      <c r="A475" s="45">
        <v>44304</v>
      </c>
      <c r="B475" s="3">
        <v>2021</v>
      </c>
      <c r="C475" s="3" t="s">
        <v>2340</v>
      </c>
      <c r="D475" s="3">
        <v>4</v>
      </c>
      <c r="E475" s="3" t="s">
        <v>2341</v>
      </c>
      <c r="F475" s="45">
        <v>44287</v>
      </c>
      <c r="G475" s="45">
        <v>44287</v>
      </c>
      <c r="H475" s="45">
        <v>44316</v>
      </c>
      <c r="I475" s="3">
        <v>18</v>
      </c>
      <c r="J475" s="47" t="s">
        <v>2335</v>
      </c>
    </row>
    <row r="476" spans="1:10" x14ac:dyDescent="0.3">
      <c r="A476" s="45">
        <v>44305</v>
      </c>
      <c r="B476" s="3">
        <v>2021</v>
      </c>
      <c r="C476" s="3" t="s">
        <v>2340</v>
      </c>
      <c r="D476" s="3">
        <v>4</v>
      </c>
      <c r="E476" s="3" t="s">
        <v>2341</v>
      </c>
      <c r="F476" s="45">
        <v>44287</v>
      </c>
      <c r="G476" s="45">
        <v>44287</v>
      </c>
      <c r="H476" s="45">
        <v>44316</v>
      </c>
      <c r="I476" s="3">
        <v>19</v>
      </c>
      <c r="J476" s="47" t="s">
        <v>2336</v>
      </c>
    </row>
    <row r="477" spans="1:10" x14ac:dyDescent="0.3">
      <c r="A477" s="45">
        <v>44306</v>
      </c>
      <c r="B477" s="3">
        <v>2021</v>
      </c>
      <c r="C477" s="3" t="s">
        <v>2340</v>
      </c>
      <c r="D477" s="3">
        <v>4</v>
      </c>
      <c r="E477" s="3" t="s">
        <v>2341</v>
      </c>
      <c r="F477" s="45">
        <v>44287</v>
      </c>
      <c r="G477" s="45">
        <v>44287</v>
      </c>
      <c r="H477" s="45">
        <v>44316</v>
      </c>
      <c r="I477" s="3">
        <v>20</v>
      </c>
      <c r="J477" s="47" t="s">
        <v>2337</v>
      </c>
    </row>
    <row r="478" spans="1:10" x14ac:dyDescent="0.3">
      <c r="A478" s="45">
        <v>44307</v>
      </c>
      <c r="B478" s="3">
        <v>2021</v>
      </c>
      <c r="C478" s="3" t="s">
        <v>2340</v>
      </c>
      <c r="D478" s="3">
        <v>4</v>
      </c>
      <c r="E478" s="3" t="s">
        <v>2341</v>
      </c>
      <c r="F478" s="45">
        <v>44287</v>
      </c>
      <c r="G478" s="45">
        <v>44287</v>
      </c>
      <c r="H478" s="45">
        <v>44316</v>
      </c>
      <c r="I478" s="3">
        <v>21</v>
      </c>
      <c r="J478" s="47" t="s">
        <v>2331</v>
      </c>
    </row>
    <row r="479" spans="1:10" x14ac:dyDescent="0.3">
      <c r="A479" s="45">
        <v>44308</v>
      </c>
      <c r="B479" s="3">
        <v>2021</v>
      </c>
      <c r="C479" s="3" t="s">
        <v>2340</v>
      </c>
      <c r="D479" s="3">
        <v>4</v>
      </c>
      <c r="E479" s="3" t="s">
        <v>2341</v>
      </c>
      <c r="F479" s="45">
        <v>44287</v>
      </c>
      <c r="G479" s="45">
        <v>44287</v>
      </c>
      <c r="H479" s="45">
        <v>44316</v>
      </c>
      <c r="I479" s="3">
        <v>22</v>
      </c>
      <c r="J479" s="47" t="s">
        <v>2332</v>
      </c>
    </row>
    <row r="480" spans="1:10" x14ac:dyDescent="0.3">
      <c r="A480" s="45">
        <v>44309</v>
      </c>
      <c r="B480" s="3">
        <v>2021</v>
      </c>
      <c r="C480" s="3" t="s">
        <v>2340</v>
      </c>
      <c r="D480" s="3">
        <v>4</v>
      </c>
      <c r="E480" s="3" t="s">
        <v>2341</v>
      </c>
      <c r="F480" s="45">
        <v>44287</v>
      </c>
      <c r="G480" s="45">
        <v>44287</v>
      </c>
      <c r="H480" s="45">
        <v>44316</v>
      </c>
      <c r="I480" s="3">
        <v>23</v>
      </c>
      <c r="J480" s="47" t="s">
        <v>2333</v>
      </c>
    </row>
    <row r="481" spans="1:10" x14ac:dyDescent="0.3">
      <c r="A481" s="45">
        <v>44310</v>
      </c>
      <c r="B481" s="3">
        <v>2021</v>
      </c>
      <c r="C481" s="3" t="s">
        <v>2340</v>
      </c>
      <c r="D481" s="3">
        <v>4</v>
      </c>
      <c r="E481" s="3" t="s">
        <v>2341</v>
      </c>
      <c r="F481" s="45">
        <v>44287</v>
      </c>
      <c r="G481" s="45">
        <v>44287</v>
      </c>
      <c r="H481" s="45">
        <v>44316</v>
      </c>
      <c r="I481" s="3">
        <v>24</v>
      </c>
      <c r="J481" s="47" t="s">
        <v>2334</v>
      </c>
    </row>
    <row r="482" spans="1:10" x14ac:dyDescent="0.3">
      <c r="A482" s="45">
        <v>44311</v>
      </c>
      <c r="B482" s="3">
        <v>2021</v>
      </c>
      <c r="C482" s="3" t="s">
        <v>2340</v>
      </c>
      <c r="D482" s="3">
        <v>4</v>
      </c>
      <c r="E482" s="3" t="s">
        <v>2341</v>
      </c>
      <c r="F482" s="45">
        <v>44287</v>
      </c>
      <c r="G482" s="45">
        <v>44287</v>
      </c>
      <c r="H482" s="45">
        <v>44316</v>
      </c>
      <c r="I482" s="3">
        <v>25</v>
      </c>
      <c r="J482" s="47" t="s">
        <v>2335</v>
      </c>
    </row>
    <row r="483" spans="1:10" x14ac:dyDescent="0.3">
      <c r="A483" s="45">
        <v>44312</v>
      </c>
      <c r="B483" s="3">
        <v>2021</v>
      </c>
      <c r="C483" s="3" t="s">
        <v>2340</v>
      </c>
      <c r="D483" s="3">
        <v>4</v>
      </c>
      <c r="E483" s="3" t="s">
        <v>2341</v>
      </c>
      <c r="F483" s="45">
        <v>44287</v>
      </c>
      <c r="G483" s="45">
        <v>44287</v>
      </c>
      <c r="H483" s="45">
        <v>44316</v>
      </c>
      <c r="I483" s="3">
        <v>26</v>
      </c>
      <c r="J483" s="47" t="s">
        <v>2336</v>
      </c>
    </row>
    <row r="484" spans="1:10" x14ac:dyDescent="0.3">
      <c r="A484" s="45">
        <v>44313</v>
      </c>
      <c r="B484" s="3">
        <v>2021</v>
      </c>
      <c r="C484" s="3" t="s">
        <v>2340</v>
      </c>
      <c r="D484" s="3">
        <v>4</v>
      </c>
      <c r="E484" s="3" t="s">
        <v>2341</v>
      </c>
      <c r="F484" s="45">
        <v>44287</v>
      </c>
      <c r="G484" s="45">
        <v>44287</v>
      </c>
      <c r="H484" s="45">
        <v>44316</v>
      </c>
      <c r="I484" s="3">
        <v>27</v>
      </c>
      <c r="J484" s="47" t="s">
        <v>2337</v>
      </c>
    </row>
    <row r="485" spans="1:10" x14ac:dyDescent="0.3">
      <c r="A485" s="45">
        <v>44314</v>
      </c>
      <c r="B485" s="3">
        <v>2021</v>
      </c>
      <c r="C485" s="3" t="s">
        <v>2340</v>
      </c>
      <c r="D485" s="3">
        <v>4</v>
      </c>
      <c r="E485" s="3" t="s">
        <v>2341</v>
      </c>
      <c r="F485" s="45">
        <v>44287</v>
      </c>
      <c r="G485" s="45">
        <v>44287</v>
      </c>
      <c r="H485" s="45">
        <v>44316</v>
      </c>
      <c r="I485" s="3">
        <v>28</v>
      </c>
      <c r="J485" s="47" t="s">
        <v>2331</v>
      </c>
    </row>
    <row r="486" spans="1:10" x14ac:dyDescent="0.3">
      <c r="A486" s="45">
        <v>44315</v>
      </c>
      <c r="B486" s="3">
        <v>2021</v>
      </c>
      <c r="C486" s="3" t="s">
        <v>2340</v>
      </c>
      <c r="D486" s="3">
        <v>4</v>
      </c>
      <c r="E486" s="3" t="s">
        <v>2341</v>
      </c>
      <c r="F486" s="45">
        <v>44287</v>
      </c>
      <c r="G486" s="45">
        <v>44287</v>
      </c>
      <c r="H486" s="45">
        <v>44316</v>
      </c>
      <c r="I486" s="3">
        <v>29</v>
      </c>
      <c r="J486" s="47" t="s">
        <v>2332</v>
      </c>
    </row>
    <row r="487" spans="1:10" x14ac:dyDescent="0.3">
      <c r="A487" s="45">
        <v>44316</v>
      </c>
      <c r="B487" s="3">
        <v>2021</v>
      </c>
      <c r="C487" s="3" t="s">
        <v>2340</v>
      </c>
      <c r="D487" s="3">
        <v>4</v>
      </c>
      <c r="E487" s="3" t="s">
        <v>2341</v>
      </c>
      <c r="F487" s="45">
        <v>44287</v>
      </c>
      <c r="G487" s="45">
        <v>44287</v>
      </c>
      <c r="H487" s="45">
        <v>44316</v>
      </c>
      <c r="I487" s="3">
        <v>30</v>
      </c>
      <c r="J487" s="47" t="s">
        <v>2333</v>
      </c>
    </row>
    <row r="488" spans="1:10" x14ac:dyDescent="0.3">
      <c r="A488" s="45">
        <v>44317</v>
      </c>
      <c r="B488" s="3">
        <v>2021</v>
      </c>
      <c r="C488" s="3" t="s">
        <v>2340</v>
      </c>
      <c r="D488" s="3">
        <v>5</v>
      </c>
      <c r="E488" s="3" t="s">
        <v>2342</v>
      </c>
      <c r="F488" s="45">
        <v>44317</v>
      </c>
      <c r="G488" s="45">
        <v>44317</v>
      </c>
      <c r="H488" s="45">
        <v>44347</v>
      </c>
      <c r="I488" s="3">
        <v>1</v>
      </c>
      <c r="J488" s="47" t="s">
        <v>2334</v>
      </c>
    </row>
    <row r="489" spans="1:10" x14ac:dyDescent="0.3">
      <c r="A489" s="45">
        <v>44318</v>
      </c>
      <c r="B489" s="3">
        <v>2021</v>
      </c>
      <c r="C489" s="3" t="s">
        <v>2340</v>
      </c>
      <c r="D489" s="3">
        <v>5</v>
      </c>
      <c r="E489" s="3" t="s">
        <v>2342</v>
      </c>
      <c r="F489" s="45">
        <v>44317</v>
      </c>
      <c r="G489" s="45">
        <v>44317</v>
      </c>
      <c r="H489" s="45">
        <v>44347</v>
      </c>
      <c r="I489" s="3">
        <v>2</v>
      </c>
      <c r="J489" s="47" t="s">
        <v>2335</v>
      </c>
    </row>
    <row r="490" spans="1:10" x14ac:dyDescent="0.3">
      <c r="A490" s="45">
        <v>44319</v>
      </c>
      <c r="B490" s="3">
        <v>2021</v>
      </c>
      <c r="C490" s="3" t="s">
        <v>2340</v>
      </c>
      <c r="D490" s="3">
        <v>5</v>
      </c>
      <c r="E490" s="3" t="s">
        <v>2342</v>
      </c>
      <c r="F490" s="45">
        <v>44317</v>
      </c>
      <c r="G490" s="45">
        <v>44317</v>
      </c>
      <c r="H490" s="45">
        <v>44347</v>
      </c>
      <c r="I490" s="3">
        <v>3</v>
      </c>
      <c r="J490" s="47" t="s">
        <v>2336</v>
      </c>
    </row>
    <row r="491" spans="1:10" x14ac:dyDescent="0.3">
      <c r="A491" s="45">
        <v>44320</v>
      </c>
      <c r="B491" s="3">
        <v>2021</v>
      </c>
      <c r="C491" s="3" t="s">
        <v>2340</v>
      </c>
      <c r="D491" s="3">
        <v>5</v>
      </c>
      <c r="E491" s="3" t="s">
        <v>2342</v>
      </c>
      <c r="F491" s="45">
        <v>44317</v>
      </c>
      <c r="G491" s="45">
        <v>44317</v>
      </c>
      <c r="H491" s="45">
        <v>44347</v>
      </c>
      <c r="I491" s="3">
        <v>4</v>
      </c>
      <c r="J491" s="47" t="s">
        <v>2337</v>
      </c>
    </row>
    <row r="492" spans="1:10" x14ac:dyDescent="0.3">
      <c r="A492" s="45">
        <v>44321</v>
      </c>
      <c r="B492" s="3">
        <v>2021</v>
      </c>
      <c r="C492" s="3" t="s">
        <v>2340</v>
      </c>
      <c r="D492" s="3">
        <v>5</v>
      </c>
      <c r="E492" s="3" t="s">
        <v>2342</v>
      </c>
      <c r="F492" s="45">
        <v>44317</v>
      </c>
      <c r="G492" s="45">
        <v>44317</v>
      </c>
      <c r="H492" s="45">
        <v>44347</v>
      </c>
      <c r="I492" s="3">
        <v>5</v>
      </c>
      <c r="J492" s="47" t="s">
        <v>2331</v>
      </c>
    </row>
    <row r="493" spans="1:10" x14ac:dyDescent="0.3">
      <c r="A493" s="45">
        <v>44322</v>
      </c>
      <c r="B493" s="3">
        <v>2021</v>
      </c>
      <c r="C493" s="3" t="s">
        <v>2340</v>
      </c>
      <c r="D493" s="3">
        <v>5</v>
      </c>
      <c r="E493" s="3" t="s">
        <v>2342</v>
      </c>
      <c r="F493" s="45">
        <v>44317</v>
      </c>
      <c r="G493" s="45">
        <v>44317</v>
      </c>
      <c r="H493" s="45">
        <v>44347</v>
      </c>
      <c r="I493" s="3">
        <v>6</v>
      </c>
      <c r="J493" s="47" t="s">
        <v>2332</v>
      </c>
    </row>
    <row r="494" spans="1:10" x14ac:dyDescent="0.3">
      <c r="A494" s="45">
        <v>44323</v>
      </c>
      <c r="B494" s="3">
        <v>2021</v>
      </c>
      <c r="C494" s="3" t="s">
        <v>2340</v>
      </c>
      <c r="D494" s="3">
        <v>5</v>
      </c>
      <c r="E494" s="3" t="s">
        <v>2342</v>
      </c>
      <c r="F494" s="45">
        <v>44317</v>
      </c>
      <c r="G494" s="45">
        <v>44317</v>
      </c>
      <c r="H494" s="45">
        <v>44347</v>
      </c>
      <c r="I494" s="3">
        <v>7</v>
      </c>
      <c r="J494" s="47" t="s">
        <v>2333</v>
      </c>
    </row>
    <row r="495" spans="1:10" x14ac:dyDescent="0.3">
      <c r="A495" s="45">
        <v>44324</v>
      </c>
      <c r="B495" s="3">
        <v>2021</v>
      </c>
      <c r="C495" s="3" t="s">
        <v>2340</v>
      </c>
      <c r="D495" s="3">
        <v>5</v>
      </c>
      <c r="E495" s="3" t="s">
        <v>2342</v>
      </c>
      <c r="F495" s="45">
        <v>44317</v>
      </c>
      <c r="G495" s="45">
        <v>44317</v>
      </c>
      <c r="H495" s="45">
        <v>44347</v>
      </c>
      <c r="I495" s="3">
        <v>8</v>
      </c>
      <c r="J495" s="47" t="s">
        <v>2334</v>
      </c>
    </row>
    <row r="496" spans="1:10" x14ac:dyDescent="0.3">
      <c r="A496" s="45">
        <v>44325</v>
      </c>
      <c r="B496" s="3">
        <v>2021</v>
      </c>
      <c r="C496" s="3" t="s">
        <v>2340</v>
      </c>
      <c r="D496" s="3">
        <v>5</v>
      </c>
      <c r="E496" s="3" t="s">
        <v>2342</v>
      </c>
      <c r="F496" s="45">
        <v>44317</v>
      </c>
      <c r="G496" s="45">
        <v>44317</v>
      </c>
      <c r="H496" s="45">
        <v>44347</v>
      </c>
      <c r="I496" s="3">
        <v>9</v>
      </c>
      <c r="J496" s="47" t="s">
        <v>2335</v>
      </c>
    </row>
    <row r="497" spans="1:10" x14ac:dyDescent="0.3">
      <c r="A497" s="45">
        <v>44326</v>
      </c>
      <c r="B497" s="3">
        <v>2021</v>
      </c>
      <c r="C497" s="3" t="s">
        <v>2340</v>
      </c>
      <c r="D497" s="3">
        <v>5</v>
      </c>
      <c r="E497" s="3" t="s">
        <v>2342</v>
      </c>
      <c r="F497" s="45">
        <v>44317</v>
      </c>
      <c r="G497" s="45">
        <v>44317</v>
      </c>
      <c r="H497" s="45">
        <v>44347</v>
      </c>
      <c r="I497" s="3">
        <v>10</v>
      </c>
      <c r="J497" s="47" t="s">
        <v>2336</v>
      </c>
    </row>
    <row r="498" spans="1:10" x14ac:dyDescent="0.3">
      <c r="A498" s="45">
        <v>44327</v>
      </c>
      <c r="B498" s="3">
        <v>2021</v>
      </c>
      <c r="C498" s="3" t="s">
        <v>2340</v>
      </c>
      <c r="D498" s="3">
        <v>5</v>
      </c>
      <c r="E498" s="3" t="s">
        <v>2342</v>
      </c>
      <c r="F498" s="45">
        <v>44317</v>
      </c>
      <c r="G498" s="45">
        <v>44317</v>
      </c>
      <c r="H498" s="45">
        <v>44347</v>
      </c>
      <c r="I498" s="3">
        <v>11</v>
      </c>
      <c r="J498" s="47" t="s">
        <v>2337</v>
      </c>
    </row>
    <row r="499" spans="1:10" x14ac:dyDescent="0.3">
      <c r="A499" s="45">
        <v>44328</v>
      </c>
      <c r="B499" s="3">
        <v>2021</v>
      </c>
      <c r="C499" s="3" t="s">
        <v>2340</v>
      </c>
      <c r="D499" s="3">
        <v>5</v>
      </c>
      <c r="E499" s="3" t="s">
        <v>2342</v>
      </c>
      <c r="F499" s="45">
        <v>44317</v>
      </c>
      <c r="G499" s="45">
        <v>44317</v>
      </c>
      <c r="H499" s="45">
        <v>44347</v>
      </c>
      <c r="I499" s="3">
        <v>12</v>
      </c>
      <c r="J499" s="47" t="s">
        <v>2331</v>
      </c>
    </row>
    <row r="500" spans="1:10" x14ac:dyDescent="0.3">
      <c r="A500" s="45">
        <v>44329</v>
      </c>
      <c r="B500" s="3">
        <v>2021</v>
      </c>
      <c r="C500" s="3" t="s">
        <v>2340</v>
      </c>
      <c r="D500" s="3">
        <v>5</v>
      </c>
      <c r="E500" s="3" t="s">
        <v>2342</v>
      </c>
      <c r="F500" s="45">
        <v>44317</v>
      </c>
      <c r="G500" s="45">
        <v>44317</v>
      </c>
      <c r="H500" s="45">
        <v>44347</v>
      </c>
      <c r="I500" s="3">
        <v>13</v>
      </c>
      <c r="J500" s="47" t="s">
        <v>2332</v>
      </c>
    </row>
    <row r="501" spans="1:10" x14ac:dyDescent="0.3">
      <c r="A501" s="45">
        <v>44330</v>
      </c>
      <c r="B501" s="3">
        <v>2021</v>
      </c>
      <c r="C501" s="3" t="s">
        <v>2340</v>
      </c>
      <c r="D501" s="3">
        <v>5</v>
      </c>
      <c r="E501" s="3" t="s">
        <v>2342</v>
      </c>
      <c r="F501" s="45">
        <v>44317</v>
      </c>
      <c r="G501" s="45">
        <v>44317</v>
      </c>
      <c r="H501" s="45">
        <v>44347</v>
      </c>
      <c r="I501" s="3">
        <v>14</v>
      </c>
      <c r="J501" s="47" t="s">
        <v>2333</v>
      </c>
    </row>
    <row r="502" spans="1:10" x14ac:dyDescent="0.3">
      <c r="A502" s="45">
        <v>44331</v>
      </c>
      <c r="B502" s="3">
        <v>2021</v>
      </c>
      <c r="C502" s="3" t="s">
        <v>2340</v>
      </c>
      <c r="D502" s="3">
        <v>5</v>
      </c>
      <c r="E502" s="3" t="s">
        <v>2342</v>
      </c>
      <c r="F502" s="45">
        <v>44317</v>
      </c>
      <c r="G502" s="45">
        <v>44317</v>
      </c>
      <c r="H502" s="45">
        <v>44347</v>
      </c>
      <c r="I502" s="3">
        <v>15</v>
      </c>
      <c r="J502" s="47" t="s">
        <v>2334</v>
      </c>
    </row>
    <row r="503" spans="1:10" x14ac:dyDescent="0.3">
      <c r="A503" s="45">
        <v>44332</v>
      </c>
      <c r="B503" s="3">
        <v>2021</v>
      </c>
      <c r="C503" s="3" t="s">
        <v>2340</v>
      </c>
      <c r="D503" s="3">
        <v>5</v>
      </c>
      <c r="E503" s="3" t="s">
        <v>2342</v>
      </c>
      <c r="F503" s="45">
        <v>44317</v>
      </c>
      <c r="G503" s="45">
        <v>44317</v>
      </c>
      <c r="H503" s="45">
        <v>44347</v>
      </c>
      <c r="I503" s="3">
        <v>16</v>
      </c>
      <c r="J503" s="47" t="s">
        <v>2335</v>
      </c>
    </row>
    <row r="504" spans="1:10" x14ac:dyDescent="0.3">
      <c r="A504" s="45">
        <v>44333</v>
      </c>
      <c r="B504" s="3">
        <v>2021</v>
      </c>
      <c r="C504" s="3" t="s">
        <v>2340</v>
      </c>
      <c r="D504" s="3">
        <v>5</v>
      </c>
      <c r="E504" s="3" t="s">
        <v>2342</v>
      </c>
      <c r="F504" s="45">
        <v>44317</v>
      </c>
      <c r="G504" s="45">
        <v>44317</v>
      </c>
      <c r="H504" s="45">
        <v>44347</v>
      </c>
      <c r="I504" s="3">
        <v>17</v>
      </c>
      <c r="J504" s="47" t="s">
        <v>2336</v>
      </c>
    </row>
    <row r="505" spans="1:10" x14ac:dyDescent="0.3">
      <c r="A505" s="45">
        <v>44334</v>
      </c>
      <c r="B505" s="3">
        <v>2021</v>
      </c>
      <c r="C505" s="3" t="s">
        <v>2340</v>
      </c>
      <c r="D505" s="3">
        <v>5</v>
      </c>
      <c r="E505" s="3" t="s">
        <v>2342</v>
      </c>
      <c r="F505" s="45">
        <v>44317</v>
      </c>
      <c r="G505" s="45">
        <v>44317</v>
      </c>
      <c r="H505" s="45">
        <v>44347</v>
      </c>
      <c r="I505" s="3">
        <v>18</v>
      </c>
      <c r="J505" s="47" t="s">
        <v>2337</v>
      </c>
    </row>
    <row r="506" spans="1:10" x14ac:dyDescent="0.3">
      <c r="A506" s="45">
        <v>44335</v>
      </c>
      <c r="B506" s="3">
        <v>2021</v>
      </c>
      <c r="C506" s="3" t="s">
        <v>2340</v>
      </c>
      <c r="D506" s="3">
        <v>5</v>
      </c>
      <c r="E506" s="3" t="s">
        <v>2342</v>
      </c>
      <c r="F506" s="45">
        <v>44317</v>
      </c>
      <c r="G506" s="45">
        <v>44317</v>
      </c>
      <c r="H506" s="45">
        <v>44347</v>
      </c>
      <c r="I506" s="3">
        <v>19</v>
      </c>
      <c r="J506" s="47" t="s">
        <v>2331</v>
      </c>
    </row>
    <row r="507" spans="1:10" x14ac:dyDescent="0.3">
      <c r="A507" s="45">
        <v>44336</v>
      </c>
      <c r="B507" s="3">
        <v>2021</v>
      </c>
      <c r="C507" s="3" t="s">
        <v>2340</v>
      </c>
      <c r="D507" s="3">
        <v>5</v>
      </c>
      <c r="E507" s="3" t="s">
        <v>2342</v>
      </c>
      <c r="F507" s="45">
        <v>44317</v>
      </c>
      <c r="G507" s="45">
        <v>44317</v>
      </c>
      <c r="H507" s="45">
        <v>44347</v>
      </c>
      <c r="I507" s="3">
        <v>20</v>
      </c>
      <c r="J507" s="47" t="s">
        <v>2332</v>
      </c>
    </row>
    <row r="508" spans="1:10" x14ac:dyDescent="0.3">
      <c r="A508" s="45">
        <v>44337</v>
      </c>
      <c r="B508" s="3">
        <v>2021</v>
      </c>
      <c r="C508" s="3" t="s">
        <v>2340</v>
      </c>
      <c r="D508" s="3">
        <v>5</v>
      </c>
      <c r="E508" s="3" t="s">
        <v>2342</v>
      </c>
      <c r="F508" s="45">
        <v>44317</v>
      </c>
      <c r="G508" s="45">
        <v>44317</v>
      </c>
      <c r="H508" s="45">
        <v>44347</v>
      </c>
      <c r="I508" s="3">
        <v>21</v>
      </c>
      <c r="J508" s="47" t="s">
        <v>2333</v>
      </c>
    </row>
    <row r="509" spans="1:10" x14ac:dyDescent="0.3">
      <c r="A509" s="45">
        <v>44338</v>
      </c>
      <c r="B509" s="3">
        <v>2021</v>
      </c>
      <c r="C509" s="3" t="s">
        <v>2340</v>
      </c>
      <c r="D509" s="3">
        <v>5</v>
      </c>
      <c r="E509" s="3" t="s">
        <v>2342</v>
      </c>
      <c r="F509" s="45">
        <v>44317</v>
      </c>
      <c r="G509" s="45">
        <v>44317</v>
      </c>
      <c r="H509" s="45">
        <v>44347</v>
      </c>
      <c r="I509" s="3">
        <v>22</v>
      </c>
      <c r="J509" s="47" t="s">
        <v>2334</v>
      </c>
    </row>
    <row r="510" spans="1:10" x14ac:dyDescent="0.3">
      <c r="A510" s="45">
        <v>44339</v>
      </c>
      <c r="B510" s="3">
        <v>2021</v>
      </c>
      <c r="C510" s="3" t="s">
        <v>2340</v>
      </c>
      <c r="D510" s="3">
        <v>5</v>
      </c>
      <c r="E510" s="3" t="s">
        <v>2342</v>
      </c>
      <c r="F510" s="45">
        <v>44317</v>
      </c>
      <c r="G510" s="45">
        <v>44317</v>
      </c>
      <c r="H510" s="45">
        <v>44347</v>
      </c>
      <c r="I510" s="3">
        <v>23</v>
      </c>
      <c r="J510" s="47" t="s">
        <v>2335</v>
      </c>
    </row>
    <row r="511" spans="1:10" x14ac:dyDescent="0.3">
      <c r="A511" s="45">
        <v>44340</v>
      </c>
      <c r="B511" s="3">
        <v>2021</v>
      </c>
      <c r="C511" s="3" t="s">
        <v>2340</v>
      </c>
      <c r="D511" s="3">
        <v>5</v>
      </c>
      <c r="E511" s="3" t="s">
        <v>2342</v>
      </c>
      <c r="F511" s="45">
        <v>44317</v>
      </c>
      <c r="G511" s="45">
        <v>44317</v>
      </c>
      <c r="H511" s="45">
        <v>44347</v>
      </c>
      <c r="I511" s="3">
        <v>24</v>
      </c>
      <c r="J511" s="47" t="s">
        <v>2336</v>
      </c>
    </row>
    <row r="512" spans="1:10" x14ac:dyDescent="0.3">
      <c r="A512" s="45">
        <v>44341</v>
      </c>
      <c r="B512" s="3">
        <v>2021</v>
      </c>
      <c r="C512" s="3" t="s">
        <v>2340</v>
      </c>
      <c r="D512" s="3">
        <v>5</v>
      </c>
      <c r="E512" s="3" t="s">
        <v>2342</v>
      </c>
      <c r="F512" s="45">
        <v>44317</v>
      </c>
      <c r="G512" s="45">
        <v>44317</v>
      </c>
      <c r="H512" s="45">
        <v>44347</v>
      </c>
      <c r="I512" s="3">
        <v>25</v>
      </c>
      <c r="J512" s="47" t="s">
        <v>2337</v>
      </c>
    </row>
    <row r="513" spans="1:10" x14ac:dyDescent="0.3">
      <c r="A513" s="45">
        <v>44342</v>
      </c>
      <c r="B513" s="3">
        <v>2021</v>
      </c>
      <c r="C513" s="3" t="s">
        <v>2340</v>
      </c>
      <c r="D513" s="3">
        <v>5</v>
      </c>
      <c r="E513" s="3" t="s">
        <v>2342</v>
      </c>
      <c r="F513" s="45">
        <v>44317</v>
      </c>
      <c r="G513" s="45">
        <v>44317</v>
      </c>
      <c r="H513" s="45">
        <v>44347</v>
      </c>
      <c r="I513" s="3">
        <v>26</v>
      </c>
      <c r="J513" s="47" t="s">
        <v>2331</v>
      </c>
    </row>
    <row r="514" spans="1:10" x14ac:dyDescent="0.3">
      <c r="A514" s="45">
        <v>44343</v>
      </c>
      <c r="B514" s="3">
        <v>2021</v>
      </c>
      <c r="C514" s="3" t="s">
        <v>2340</v>
      </c>
      <c r="D514" s="3">
        <v>5</v>
      </c>
      <c r="E514" s="3" t="s">
        <v>2342</v>
      </c>
      <c r="F514" s="45">
        <v>44317</v>
      </c>
      <c r="G514" s="45">
        <v>44317</v>
      </c>
      <c r="H514" s="45">
        <v>44347</v>
      </c>
      <c r="I514" s="3">
        <v>27</v>
      </c>
      <c r="J514" s="47" t="s">
        <v>2332</v>
      </c>
    </row>
    <row r="515" spans="1:10" x14ac:dyDescent="0.3">
      <c r="A515" s="45">
        <v>44344</v>
      </c>
      <c r="B515" s="3">
        <v>2021</v>
      </c>
      <c r="C515" s="3" t="s">
        <v>2340</v>
      </c>
      <c r="D515" s="3">
        <v>5</v>
      </c>
      <c r="E515" s="3" t="s">
        <v>2342</v>
      </c>
      <c r="F515" s="45">
        <v>44317</v>
      </c>
      <c r="G515" s="45">
        <v>44317</v>
      </c>
      <c r="H515" s="45">
        <v>44347</v>
      </c>
      <c r="I515" s="3">
        <v>28</v>
      </c>
      <c r="J515" s="47" t="s">
        <v>2333</v>
      </c>
    </row>
    <row r="516" spans="1:10" x14ac:dyDescent="0.3">
      <c r="A516" s="45">
        <v>44345</v>
      </c>
      <c r="B516" s="3">
        <v>2021</v>
      </c>
      <c r="C516" s="3" t="s">
        <v>2340</v>
      </c>
      <c r="D516" s="3">
        <v>5</v>
      </c>
      <c r="E516" s="3" t="s">
        <v>2342</v>
      </c>
      <c r="F516" s="45">
        <v>44317</v>
      </c>
      <c r="G516" s="45">
        <v>44317</v>
      </c>
      <c r="H516" s="45">
        <v>44347</v>
      </c>
      <c r="I516" s="3">
        <v>29</v>
      </c>
      <c r="J516" s="47" t="s">
        <v>2334</v>
      </c>
    </row>
    <row r="517" spans="1:10" x14ac:dyDescent="0.3">
      <c r="A517" s="45">
        <v>44346</v>
      </c>
      <c r="B517" s="3">
        <v>2021</v>
      </c>
      <c r="C517" s="3" t="s">
        <v>2340</v>
      </c>
      <c r="D517" s="3">
        <v>5</v>
      </c>
      <c r="E517" s="3" t="s">
        <v>2342</v>
      </c>
      <c r="F517" s="45">
        <v>44317</v>
      </c>
      <c r="G517" s="45">
        <v>44317</v>
      </c>
      <c r="H517" s="45">
        <v>44347</v>
      </c>
      <c r="I517" s="3">
        <v>30</v>
      </c>
      <c r="J517" s="47" t="s">
        <v>2335</v>
      </c>
    </row>
    <row r="518" spans="1:10" x14ac:dyDescent="0.3">
      <c r="A518" s="45">
        <v>44347</v>
      </c>
      <c r="B518" s="3">
        <v>2021</v>
      </c>
      <c r="C518" s="3" t="s">
        <v>2340</v>
      </c>
      <c r="D518" s="3">
        <v>5</v>
      </c>
      <c r="E518" s="3" t="s">
        <v>2342</v>
      </c>
      <c r="F518" s="45">
        <v>44317</v>
      </c>
      <c r="G518" s="45">
        <v>44317</v>
      </c>
      <c r="H518" s="45">
        <v>44347</v>
      </c>
      <c r="I518" s="3">
        <v>31</v>
      </c>
      <c r="J518" s="47" t="s">
        <v>2336</v>
      </c>
    </row>
    <row r="519" spans="1:10" x14ac:dyDescent="0.3">
      <c r="A519" s="45">
        <v>44348</v>
      </c>
      <c r="B519" s="3">
        <v>2021</v>
      </c>
      <c r="C519" s="3" t="s">
        <v>2340</v>
      </c>
      <c r="D519" s="3">
        <v>6</v>
      </c>
      <c r="E519" s="3" t="s">
        <v>2343</v>
      </c>
      <c r="F519" s="45">
        <v>44348</v>
      </c>
      <c r="G519" s="45">
        <v>44348</v>
      </c>
      <c r="H519" s="45">
        <v>44377</v>
      </c>
      <c r="I519" s="3">
        <v>1</v>
      </c>
      <c r="J519" s="47" t="s">
        <v>2337</v>
      </c>
    </row>
    <row r="520" spans="1:10" x14ac:dyDescent="0.3">
      <c r="A520" s="45">
        <v>44349</v>
      </c>
      <c r="B520" s="3">
        <v>2021</v>
      </c>
      <c r="C520" s="3" t="s">
        <v>2340</v>
      </c>
      <c r="D520" s="3">
        <v>6</v>
      </c>
      <c r="E520" s="3" t="s">
        <v>2343</v>
      </c>
      <c r="F520" s="45">
        <v>44348</v>
      </c>
      <c r="G520" s="45">
        <v>44348</v>
      </c>
      <c r="H520" s="45">
        <v>44377</v>
      </c>
      <c r="I520" s="3">
        <v>2</v>
      </c>
      <c r="J520" s="47" t="s">
        <v>2331</v>
      </c>
    </row>
    <row r="521" spans="1:10" x14ac:dyDescent="0.3">
      <c r="A521" s="45">
        <v>44350</v>
      </c>
      <c r="B521" s="3">
        <v>2021</v>
      </c>
      <c r="C521" s="3" t="s">
        <v>2340</v>
      </c>
      <c r="D521" s="3">
        <v>6</v>
      </c>
      <c r="E521" s="3" t="s">
        <v>2343</v>
      </c>
      <c r="F521" s="45">
        <v>44348</v>
      </c>
      <c r="G521" s="45">
        <v>44348</v>
      </c>
      <c r="H521" s="45">
        <v>44377</v>
      </c>
      <c r="I521" s="3">
        <v>3</v>
      </c>
      <c r="J521" s="47" t="s">
        <v>2332</v>
      </c>
    </row>
    <row r="522" spans="1:10" x14ac:dyDescent="0.3">
      <c r="A522" s="45">
        <v>44351</v>
      </c>
      <c r="B522" s="3">
        <v>2021</v>
      </c>
      <c r="C522" s="3" t="s">
        <v>2340</v>
      </c>
      <c r="D522" s="3">
        <v>6</v>
      </c>
      <c r="E522" s="3" t="s">
        <v>2343</v>
      </c>
      <c r="F522" s="45">
        <v>44348</v>
      </c>
      <c r="G522" s="45">
        <v>44348</v>
      </c>
      <c r="H522" s="45">
        <v>44377</v>
      </c>
      <c r="I522" s="3">
        <v>4</v>
      </c>
      <c r="J522" s="47" t="s">
        <v>2333</v>
      </c>
    </row>
    <row r="523" spans="1:10" x14ac:dyDescent="0.3">
      <c r="A523" s="45">
        <v>44352</v>
      </c>
      <c r="B523" s="3">
        <v>2021</v>
      </c>
      <c r="C523" s="3" t="s">
        <v>2340</v>
      </c>
      <c r="D523" s="3">
        <v>6</v>
      </c>
      <c r="E523" s="3" t="s">
        <v>2343</v>
      </c>
      <c r="F523" s="45">
        <v>44348</v>
      </c>
      <c r="G523" s="45">
        <v>44348</v>
      </c>
      <c r="H523" s="45">
        <v>44377</v>
      </c>
      <c r="I523" s="3">
        <v>5</v>
      </c>
      <c r="J523" s="47" t="s">
        <v>2334</v>
      </c>
    </row>
    <row r="524" spans="1:10" x14ac:dyDescent="0.3">
      <c r="A524" s="45">
        <v>44353</v>
      </c>
      <c r="B524" s="3">
        <v>2021</v>
      </c>
      <c r="C524" s="3" t="s">
        <v>2340</v>
      </c>
      <c r="D524" s="3">
        <v>6</v>
      </c>
      <c r="E524" s="3" t="s">
        <v>2343</v>
      </c>
      <c r="F524" s="45">
        <v>44348</v>
      </c>
      <c r="G524" s="45">
        <v>44348</v>
      </c>
      <c r="H524" s="45">
        <v>44377</v>
      </c>
      <c r="I524" s="3">
        <v>6</v>
      </c>
      <c r="J524" s="47" t="s">
        <v>2335</v>
      </c>
    </row>
    <row r="525" spans="1:10" x14ac:dyDescent="0.3">
      <c r="A525" s="45">
        <v>44354</v>
      </c>
      <c r="B525" s="3">
        <v>2021</v>
      </c>
      <c r="C525" s="3" t="s">
        <v>2340</v>
      </c>
      <c r="D525" s="3">
        <v>6</v>
      </c>
      <c r="E525" s="3" t="s">
        <v>2343</v>
      </c>
      <c r="F525" s="45">
        <v>44348</v>
      </c>
      <c r="G525" s="45">
        <v>44348</v>
      </c>
      <c r="H525" s="45">
        <v>44377</v>
      </c>
      <c r="I525" s="3">
        <v>7</v>
      </c>
      <c r="J525" s="47" t="s">
        <v>2336</v>
      </c>
    </row>
    <row r="526" spans="1:10" x14ac:dyDescent="0.3">
      <c r="A526" s="45">
        <v>44355</v>
      </c>
      <c r="B526" s="3">
        <v>2021</v>
      </c>
      <c r="C526" s="3" t="s">
        <v>2340</v>
      </c>
      <c r="D526" s="3">
        <v>6</v>
      </c>
      <c r="E526" s="3" t="s">
        <v>2343</v>
      </c>
      <c r="F526" s="45">
        <v>44348</v>
      </c>
      <c r="G526" s="45">
        <v>44348</v>
      </c>
      <c r="H526" s="45">
        <v>44377</v>
      </c>
      <c r="I526" s="3">
        <v>8</v>
      </c>
      <c r="J526" s="47" t="s">
        <v>2337</v>
      </c>
    </row>
    <row r="527" spans="1:10" x14ac:dyDescent="0.3">
      <c r="A527" s="45">
        <v>44356</v>
      </c>
      <c r="B527" s="3">
        <v>2021</v>
      </c>
      <c r="C527" s="3" t="s">
        <v>2340</v>
      </c>
      <c r="D527" s="3">
        <v>6</v>
      </c>
      <c r="E527" s="3" t="s">
        <v>2343</v>
      </c>
      <c r="F527" s="45">
        <v>44348</v>
      </c>
      <c r="G527" s="45">
        <v>44348</v>
      </c>
      <c r="H527" s="45">
        <v>44377</v>
      </c>
      <c r="I527" s="3">
        <v>9</v>
      </c>
      <c r="J527" s="47" t="s">
        <v>2331</v>
      </c>
    </row>
    <row r="528" spans="1:10" x14ac:dyDescent="0.3">
      <c r="A528" s="45">
        <v>44357</v>
      </c>
      <c r="B528" s="3">
        <v>2021</v>
      </c>
      <c r="C528" s="3" t="s">
        <v>2340</v>
      </c>
      <c r="D528" s="3">
        <v>6</v>
      </c>
      <c r="E528" s="3" t="s">
        <v>2343</v>
      </c>
      <c r="F528" s="45">
        <v>44348</v>
      </c>
      <c r="G528" s="45">
        <v>44348</v>
      </c>
      <c r="H528" s="45">
        <v>44377</v>
      </c>
      <c r="I528" s="3">
        <v>10</v>
      </c>
      <c r="J528" s="47" t="s">
        <v>2332</v>
      </c>
    </row>
    <row r="529" spans="1:10" x14ac:dyDescent="0.3">
      <c r="A529" s="45">
        <v>44358</v>
      </c>
      <c r="B529" s="3">
        <v>2021</v>
      </c>
      <c r="C529" s="3" t="s">
        <v>2340</v>
      </c>
      <c r="D529" s="3">
        <v>6</v>
      </c>
      <c r="E529" s="3" t="s">
        <v>2343</v>
      </c>
      <c r="F529" s="45">
        <v>44348</v>
      </c>
      <c r="G529" s="45">
        <v>44348</v>
      </c>
      <c r="H529" s="45">
        <v>44377</v>
      </c>
      <c r="I529" s="3">
        <v>11</v>
      </c>
      <c r="J529" s="47" t="s">
        <v>2333</v>
      </c>
    </row>
    <row r="530" spans="1:10" x14ac:dyDescent="0.3">
      <c r="A530" s="45">
        <v>44359</v>
      </c>
      <c r="B530" s="3">
        <v>2021</v>
      </c>
      <c r="C530" s="3" t="s">
        <v>2340</v>
      </c>
      <c r="D530" s="3">
        <v>6</v>
      </c>
      <c r="E530" s="3" t="s">
        <v>2343</v>
      </c>
      <c r="F530" s="45">
        <v>44348</v>
      </c>
      <c r="G530" s="45">
        <v>44348</v>
      </c>
      <c r="H530" s="45">
        <v>44377</v>
      </c>
      <c r="I530" s="3">
        <v>12</v>
      </c>
      <c r="J530" s="47" t="s">
        <v>2334</v>
      </c>
    </row>
    <row r="531" spans="1:10" x14ac:dyDescent="0.3">
      <c r="A531" s="45">
        <v>44360</v>
      </c>
      <c r="B531" s="3">
        <v>2021</v>
      </c>
      <c r="C531" s="3" t="s">
        <v>2340</v>
      </c>
      <c r="D531" s="3">
        <v>6</v>
      </c>
      <c r="E531" s="3" t="s">
        <v>2343</v>
      </c>
      <c r="F531" s="45">
        <v>44348</v>
      </c>
      <c r="G531" s="45">
        <v>44348</v>
      </c>
      <c r="H531" s="45">
        <v>44377</v>
      </c>
      <c r="I531" s="3">
        <v>13</v>
      </c>
      <c r="J531" s="47" t="s">
        <v>2335</v>
      </c>
    </row>
    <row r="532" spans="1:10" x14ac:dyDescent="0.3">
      <c r="A532" s="45">
        <v>44361</v>
      </c>
      <c r="B532" s="3">
        <v>2021</v>
      </c>
      <c r="C532" s="3" t="s">
        <v>2340</v>
      </c>
      <c r="D532" s="3">
        <v>6</v>
      </c>
      <c r="E532" s="3" t="s">
        <v>2343</v>
      </c>
      <c r="F532" s="45">
        <v>44348</v>
      </c>
      <c r="G532" s="45">
        <v>44348</v>
      </c>
      <c r="H532" s="45">
        <v>44377</v>
      </c>
      <c r="I532" s="3">
        <v>14</v>
      </c>
      <c r="J532" s="47" t="s">
        <v>2336</v>
      </c>
    </row>
    <row r="533" spans="1:10" x14ac:dyDescent="0.3">
      <c r="A533" s="45">
        <v>44362</v>
      </c>
      <c r="B533" s="3">
        <v>2021</v>
      </c>
      <c r="C533" s="3" t="s">
        <v>2340</v>
      </c>
      <c r="D533" s="3">
        <v>6</v>
      </c>
      <c r="E533" s="3" t="s">
        <v>2343</v>
      </c>
      <c r="F533" s="45">
        <v>44348</v>
      </c>
      <c r="G533" s="45">
        <v>44348</v>
      </c>
      <c r="H533" s="45">
        <v>44377</v>
      </c>
      <c r="I533" s="3">
        <v>15</v>
      </c>
      <c r="J533" s="47" t="s">
        <v>2337</v>
      </c>
    </row>
    <row r="534" spans="1:10" x14ac:dyDescent="0.3">
      <c r="A534" s="45">
        <v>44363</v>
      </c>
      <c r="B534" s="3">
        <v>2021</v>
      </c>
      <c r="C534" s="3" t="s">
        <v>2340</v>
      </c>
      <c r="D534" s="3">
        <v>6</v>
      </c>
      <c r="E534" s="3" t="s">
        <v>2343</v>
      </c>
      <c r="F534" s="45">
        <v>44348</v>
      </c>
      <c r="G534" s="45">
        <v>44348</v>
      </c>
      <c r="H534" s="45">
        <v>44377</v>
      </c>
      <c r="I534" s="3">
        <v>16</v>
      </c>
      <c r="J534" s="47" t="s">
        <v>2331</v>
      </c>
    </row>
    <row r="535" spans="1:10" x14ac:dyDescent="0.3">
      <c r="A535" s="45">
        <v>44364</v>
      </c>
      <c r="B535" s="3">
        <v>2021</v>
      </c>
      <c r="C535" s="3" t="s">
        <v>2340</v>
      </c>
      <c r="D535" s="3">
        <v>6</v>
      </c>
      <c r="E535" s="3" t="s">
        <v>2343</v>
      </c>
      <c r="F535" s="45">
        <v>44348</v>
      </c>
      <c r="G535" s="45">
        <v>44348</v>
      </c>
      <c r="H535" s="45">
        <v>44377</v>
      </c>
      <c r="I535" s="3">
        <v>17</v>
      </c>
      <c r="J535" s="47" t="s">
        <v>2332</v>
      </c>
    </row>
    <row r="536" spans="1:10" x14ac:dyDescent="0.3">
      <c r="A536" s="45">
        <v>44365</v>
      </c>
      <c r="B536" s="3">
        <v>2021</v>
      </c>
      <c r="C536" s="3" t="s">
        <v>2340</v>
      </c>
      <c r="D536" s="3">
        <v>6</v>
      </c>
      <c r="E536" s="3" t="s">
        <v>2343</v>
      </c>
      <c r="F536" s="45">
        <v>44348</v>
      </c>
      <c r="G536" s="45">
        <v>44348</v>
      </c>
      <c r="H536" s="45">
        <v>44377</v>
      </c>
      <c r="I536" s="3">
        <v>18</v>
      </c>
      <c r="J536" s="47" t="s">
        <v>2333</v>
      </c>
    </row>
    <row r="537" spans="1:10" x14ac:dyDescent="0.3">
      <c r="A537" s="45">
        <v>44366</v>
      </c>
      <c r="B537" s="3">
        <v>2021</v>
      </c>
      <c r="C537" s="3" t="s">
        <v>2340</v>
      </c>
      <c r="D537" s="3">
        <v>6</v>
      </c>
      <c r="E537" s="3" t="s">
        <v>2343</v>
      </c>
      <c r="F537" s="45">
        <v>44348</v>
      </c>
      <c r="G537" s="45">
        <v>44348</v>
      </c>
      <c r="H537" s="45">
        <v>44377</v>
      </c>
      <c r="I537" s="3">
        <v>19</v>
      </c>
      <c r="J537" s="47" t="s">
        <v>2334</v>
      </c>
    </row>
    <row r="538" spans="1:10" x14ac:dyDescent="0.3">
      <c r="A538" s="45">
        <v>44367</v>
      </c>
      <c r="B538" s="3">
        <v>2021</v>
      </c>
      <c r="C538" s="3" t="s">
        <v>2340</v>
      </c>
      <c r="D538" s="3">
        <v>6</v>
      </c>
      <c r="E538" s="3" t="s">
        <v>2343</v>
      </c>
      <c r="F538" s="45">
        <v>44348</v>
      </c>
      <c r="G538" s="45">
        <v>44348</v>
      </c>
      <c r="H538" s="45">
        <v>44377</v>
      </c>
      <c r="I538" s="3">
        <v>20</v>
      </c>
      <c r="J538" s="47" t="s">
        <v>2335</v>
      </c>
    </row>
    <row r="539" spans="1:10" x14ac:dyDescent="0.3">
      <c r="A539" s="45">
        <v>44368</v>
      </c>
      <c r="B539" s="3">
        <v>2021</v>
      </c>
      <c r="C539" s="3" t="s">
        <v>2340</v>
      </c>
      <c r="D539" s="3">
        <v>6</v>
      </c>
      <c r="E539" s="3" t="s">
        <v>2343</v>
      </c>
      <c r="F539" s="45">
        <v>44348</v>
      </c>
      <c r="G539" s="45">
        <v>44348</v>
      </c>
      <c r="H539" s="45">
        <v>44377</v>
      </c>
      <c r="I539" s="3">
        <v>21</v>
      </c>
      <c r="J539" s="47" t="s">
        <v>2336</v>
      </c>
    </row>
    <row r="540" spans="1:10" x14ac:dyDescent="0.3">
      <c r="A540" s="45">
        <v>44369</v>
      </c>
      <c r="B540" s="3">
        <v>2021</v>
      </c>
      <c r="C540" s="3" t="s">
        <v>2340</v>
      </c>
      <c r="D540" s="3">
        <v>6</v>
      </c>
      <c r="E540" s="3" t="s">
        <v>2343</v>
      </c>
      <c r="F540" s="45">
        <v>44348</v>
      </c>
      <c r="G540" s="45">
        <v>44348</v>
      </c>
      <c r="H540" s="45">
        <v>44377</v>
      </c>
      <c r="I540" s="3">
        <v>22</v>
      </c>
      <c r="J540" s="47" t="s">
        <v>2337</v>
      </c>
    </row>
    <row r="541" spans="1:10" x14ac:dyDescent="0.3">
      <c r="A541" s="45">
        <v>44370</v>
      </c>
      <c r="B541" s="3">
        <v>2021</v>
      </c>
      <c r="C541" s="3" t="s">
        <v>2340</v>
      </c>
      <c r="D541" s="3">
        <v>6</v>
      </c>
      <c r="E541" s="3" t="s">
        <v>2343</v>
      </c>
      <c r="F541" s="45">
        <v>44348</v>
      </c>
      <c r="G541" s="45">
        <v>44348</v>
      </c>
      <c r="H541" s="45">
        <v>44377</v>
      </c>
      <c r="I541" s="3">
        <v>23</v>
      </c>
      <c r="J541" s="47" t="s">
        <v>2331</v>
      </c>
    </row>
    <row r="542" spans="1:10" x14ac:dyDescent="0.3">
      <c r="A542" s="45">
        <v>44371</v>
      </c>
      <c r="B542" s="3">
        <v>2021</v>
      </c>
      <c r="C542" s="3" t="s">
        <v>2340</v>
      </c>
      <c r="D542" s="3">
        <v>6</v>
      </c>
      <c r="E542" s="3" t="s">
        <v>2343</v>
      </c>
      <c r="F542" s="45">
        <v>44348</v>
      </c>
      <c r="G542" s="45">
        <v>44348</v>
      </c>
      <c r="H542" s="45">
        <v>44377</v>
      </c>
      <c r="I542" s="3">
        <v>24</v>
      </c>
      <c r="J542" s="47" t="s">
        <v>2332</v>
      </c>
    </row>
    <row r="543" spans="1:10" x14ac:dyDescent="0.3">
      <c r="A543" s="45">
        <v>44372</v>
      </c>
      <c r="B543" s="3">
        <v>2021</v>
      </c>
      <c r="C543" s="3" t="s">
        <v>2340</v>
      </c>
      <c r="D543" s="3">
        <v>6</v>
      </c>
      <c r="E543" s="3" t="s">
        <v>2343</v>
      </c>
      <c r="F543" s="45">
        <v>44348</v>
      </c>
      <c r="G543" s="45">
        <v>44348</v>
      </c>
      <c r="H543" s="45">
        <v>44377</v>
      </c>
      <c r="I543" s="3">
        <v>25</v>
      </c>
      <c r="J543" s="47" t="s">
        <v>2333</v>
      </c>
    </row>
    <row r="544" spans="1:10" x14ac:dyDescent="0.3">
      <c r="A544" s="45">
        <v>44373</v>
      </c>
      <c r="B544" s="3">
        <v>2021</v>
      </c>
      <c r="C544" s="3" t="s">
        <v>2340</v>
      </c>
      <c r="D544" s="3">
        <v>6</v>
      </c>
      <c r="E544" s="3" t="s">
        <v>2343</v>
      </c>
      <c r="F544" s="45">
        <v>44348</v>
      </c>
      <c r="G544" s="45">
        <v>44348</v>
      </c>
      <c r="H544" s="45">
        <v>44377</v>
      </c>
      <c r="I544" s="3">
        <v>26</v>
      </c>
      <c r="J544" s="47" t="s">
        <v>2334</v>
      </c>
    </row>
    <row r="545" spans="1:10" x14ac:dyDescent="0.3">
      <c r="A545" s="45">
        <v>44374</v>
      </c>
      <c r="B545" s="3">
        <v>2021</v>
      </c>
      <c r="C545" s="3" t="s">
        <v>2340</v>
      </c>
      <c r="D545" s="3">
        <v>6</v>
      </c>
      <c r="E545" s="3" t="s">
        <v>2343</v>
      </c>
      <c r="F545" s="45">
        <v>44348</v>
      </c>
      <c r="G545" s="45">
        <v>44348</v>
      </c>
      <c r="H545" s="45">
        <v>44377</v>
      </c>
      <c r="I545" s="3">
        <v>27</v>
      </c>
      <c r="J545" s="47" t="s">
        <v>2335</v>
      </c>
    </row>
    <row r="546" spans="1:10" x14ac:dyDescent="0.3">
      <c r="A546" s="45">
        <v>44375</v>
      </c>
      <c r="B546" s="3">
        <v>2021</v>
      </c>
      <c r="C546" s="3" t="s">
        <v>2340</v>
      </c>
      <c r="D546" s="3">
        <v>6</v>
      </c>
      <c r="E546" s="3" t="s">
        <v>2343</v>
      </c>
      <c r="F546" s="45">
        <v>44348</v>
      </c>
      <c r="G546" s="45">
        <v>44348</v>
      </c>
      <c r="H546" s="45">
        <v>44377</v>
      </c>
      <c r="I546" s="3">
        <v>28</v>
      </c>
      <c r="J546" s="47" t="s">
        <v>2336</v>
      </c>
    </row>
    <row r="547" spans="1:10" x14ac:dyDescent="0.3">
      <c r="A547" s="45">
        <v>44376</v>
      </c>
      <c r="B547" s="3">
        <v>2021</v>
      </c>
      <c r="C547" s="3" t="s">
        <v>2340</v>
      </c>
      <c r="D547" s="3">
        <v>6</v>
      </c>
      <c r="E547" s="3" t="s">
        <v>2343</v>
      </c>
      <c r="F547" s="45">
        <v>44348</v>
      </c>
      <c r="G547" s="45">
        <v>44348</v>
      </c>
      <c r="H547" s="45">
        <v>44377</v>
      </c>
      <c r="I547" s="3">
        <v>29</v>
      </c>
      <c r="J547" s="47" t="s">
        <v>2337</v>
      </c>
    </row>
    <row r="548" spans="1:10" x14ac:dyDescent="0.3">
      <c r="A548" s="45">
        <v>44377</v>
      </c>
      <c r="B548" s="3">
        <v>2021</v>
      </c>
      <c r="C548" s="3" t="s">
        <v>2340</v>
      </c>
      <c r="D548" s="3">
        <v>6</v>
      </c>
      <c r="E548" s="3" t="s">
        <v>2343</v>
      </c>
      <c r="F548" s="45">
        <v>44348</v>
      </c>
      <c r="G548" s="45">
        <v>44348</v>
      </c>
      <c r="H548" s="45">
        <v>44377</v>
      </c>
      <c r="I548" s="3">
        <v>30</v>
      </c>
      <c r="J548" s="47" t="s">
        <v>2331</v>
      </c>
    </row>
    <row r="549" spans="1:10" x14ac:dyDescent="0.3">
      <c r="A549" s="45">
        <v>44378</v>
      </c>
      <c r="B549" s="3">
        <v>2021</v>
      </c>
      <c r="C549" s="3" t="s">
        <v>2344</v>
      </c>
      <c r="D549" s="3">
        <v>7</v>
      </c>
      <c r="E549" s="3" t="s">
        <v>2345</v>
      </c>
      <c r="F549" s="45">
        <v>44378</v>
      </c>
      <c r="G549" s="45">
        <v>44378</v>
      </c>
      <c r="H549" s="45">
        <v>44408</v>
      </c>
      <c r="I549" s="3">
        <v>1</v>
      </c>
      <c r="J549" s="47" t="s">
        <v>2332</v>
      </c>
    </row>
    <row r="550" spans="1:10" x14ac:dyDescent="0.3">
      <c r="A550" s="45">
        <v>44379</v>
      </c>
      <c r="B550" s="3">
        <v>2021</v>
      </c>
      <c r="C550" s="3" t="s">
        <v>2344</v>
      </c>
      <c r="D550" s="3">
        <v>7</v>
      </c>
      <c r="E550" s="3" t="s">
        <v>2345</v>
      </c>
      <c r="F550" s="45">
        <v>44378</v>
      </c>
      <c r="G550" s="45">
        <v>44378</v>
      </c>
      <c r="H550" s="45">
        <v>44408</v>
      </c>
      <c r="I550" s="3">
        <v>2</v>
      </c>
      <c r="J550" s="47" t="s">
        <v>2333</v>
      </c>
    </row>
    <row r="551" spans="1:10" x14ac:dyDescent="0.3">
      <c r="A551" s="45">
        <v>44380</v>
      </c>
      <c r="B551" s="3">
        <v>2021</v>
      </c>
      <c r="C551" s="3" t="s">
        <v>2344</v>
      </c>
      <c r="D551" s="3">
        <v>7</v>
      </c>
      <c r="E551" s="3" t="s">
        <v>2345</v>
      </c>
      <c r="F551" s="45">
        <v>44378</v>
      </c>
      <c r="G551" s="45">
        <v>44378</v>
      </c>
      <c r="H551" s="45">
        <v>44408</v>
      </c>
      <c r="I551" s="3">
        <v>3</v>
      </c>
      <c r="J551" s="47" t="s">
        <v>2334</v>
      </c>
    </row>
    <row r="552" spans="1:10" x14ac:dyDescent="0.3">
      <c r="A552" s="45">
        <v>44381</v>
      </c>
      <c r="B552" s="3">
        <v>2021</v>
      </c>
      <c r="C552" s="3" t="s">
        <v>2344</v>
      </c>
      <c r="D552" s="3">
        <v>7</v>
      </c>
      <c r="E552" s="3" t="s">
        <v>2345</v>
      </c>
      <c r="F552" s="45">
        <v>44378</v>
      </c>
      <c r="G552" s="45">
        <v>44378</v>
      </c>
      <c r="H552" s="45">
        <v>44408</v>
      </c>
      <c r="I552" s="3">
        <v>4</v>
      </c>
      <c r="J552" s="47" t="s">
        <v>2335</v>
      </c>
    </row>
    <row r="553" spans="1:10" x14ac:dyDescent="0.3">
      <c r="A553" s="45">
        <v>44382</v>
      </c>
      <c r="B553" s="3">
        <v>2021</v>
      </c>
      <c r="C553" s="3" t="s">
        <v>2344</v>
      </c>
      <c r="D553" s="3">
        <v>7</v>
      </c>
      <c r="E553" s="3" t="s">
        <v>2345</v>
      </c>
      <c r="F553" s="45">
        <v>44378</v>
      </c>
      <c r="G553" s="45">
        <v>44378</v>
      </c>
      <c r="H553" s="45">
        <v>44408</v>
      </c>
      <c r="I553" s="3">
        <v>5</v>
      </c>
      <c r="J553" s="47" t="s">
        <v>2336</v>
      </c>
    </row>
    <row r="554" spans="1:10" x14ac:dyDescent="0.3">
      <c r="A554" s="45">
        <v>44383</v>
      </c>
      <c r="B554" s="3">
        <v>2021</v>
      </c>
      <c r="C554" s="3" t="s">
        <v>2344</v>
      </c>
      <c r="D554" s="3">
        <v>7</v>
      </c>
      <c r="E554" s="3" t="s">
        <v>2345</v>
      </c>
      <c r="F554" s="45">
        <v>44378</v>
      </c>
      <c r="G554" s="45">
        <v>44378</v>
      </c>
      <c r="H554" s="45">
        <v>44408</v>
      </c>
      <c r="I554" s="3">
        <v>6</v>
      </c>
      <c r="J554" s="47" t="s">
        <v>2337</v>
      </c>
    </row>
    <row r="555" spans="1:10" x14ac:dyDescent="0.3">
      <c r="A555" s="45">
        <v>44384</v>
      </c>
      <c r="B555" s="3">
        <v>2021</v>
      </c>
      <c r="C555" s="3" t="s">
        <v>2344</v>
      </c>
      <c r="D555" s="3">
        <v>7</v>
      </c>
      <c r="E555" s="3" t="s">
        <v>2345</v>
      </c>
      <c r="F555" s="45">
        <v>44378</v>
      </c>
      <c r="G555" s="45">
        <v>44378</v>
      </c>
      <c r="H555" s="45">
        <v>44408</v>
      </c>
      <c r="I555" s="3">
        <v>7</v>
      </c>
      <c r="J555" s="47" t="s">
        <v>2331</v>
      </c>
    </row>
    <row r="556" spans="1:10" x14ac:dyDescent="0.3">
      <c r="A556" s="45">
        <v>44385</v>
      </c>
      <c r="B556" s="3">
        <v>2021</v>
      </c>
      <c r="C556" s="3" t="s">
        <v>2344</v>
      </c>
      <c r="D556" s="3">
        <v>7</v>
      </c>
      <c r="E556" s="3" t="s">
        <v>2345</v>
      </c>
      <c r="F556" s="45">
        <v>44378</v>
      </c>
      <c r="G556" s="45">
        <v>44378</v>
      </c>
      <c r="H556" s="45">
        <v>44408</v>
      </c>
      <c r="I556" s="3">
        <v>8</v>
      </c>
      <c r="J556" s="47" t="s">
        <v>2332</v>
      </c>
    </row>
    <row r="557" spans="1:10" x14ac:dyDescent="0.3">
      <c r="A557" s="45">
        <v>44386</v>
      </c>
      <c r="B557" s="3">
        <v>2021</v>
      </c>
      <c r="C557" s="3" t="s">
        <v>2344</v>
      </c>
      <c r="D557" s="3">
        <v>7</v>
      </c>
      <c r="E557" s="3" t="s">
        <v>2345</v>
      </c>
      <c r="F557" s="45">
        <v>44378</v>
      </c>
      <c r="G557" s="45">
        <v>44378</v>
      </c>
      <c r="H557" s="45">
        <v>44408</v>
      </c>
      <c r="I557" s="3">
        <v>9</v>
      </c>
      <c r="J557" s="47" t="s">
        <v>2333</v>
      </c>
    </row>
    <row r="558" spans="1:10" x14ac:dyDescent="0.3">
      <c r="A558" s="45">
        <v>44387</v>
      </c>
      <c r="B558" s="3">
        <v>2021</v>
      </c>
      <c r="C558" s="3" t="s">
        <v>2344</v>
      </c>
      <c r="D558" s="3">
        <v>7</v>
      </c>
      <c r="E558" s="3" t="s">
        <v>2345</v>
      </c>
      <c r="F558" s="45">
        <v>44378</v>
      </c>
      <c r="G558" s="45">
        <v>44378</v>
      </c>
      <c r="H558" s="45">
        <v>44408</v>
      </c>
      <c r="I558" s="3">
        <v>10</v>
      </c>
      <c r="J558" s="47" t="s">
        <v>2334</v>
      </c>
    </row>
    <row r="559" spans="1:10" x14ac:dyDescent="0.3">
      <c r="A559" s="45">
        <v>44388</v>
      </c>
      <c r="B559" s="3">
        <v>2021</v>
      </c>
      <c r="C559" s="3" t="s">
        <v>2344</v>
      </c>
      <c r="D559" s="3">
        <v>7</v>
      </c>
      <c r="E559" s="3" t="s">
        <v>2345</v>
      </c>
      <c r="F559" s="45">
        <v>44378</v>
      </c>
      <c r="G559" s="45">
        <v>44378</v>
      </c>
      <c r="H559" s="45">
        <v>44408</v>
      </c>
      <c r="I559" s="3">
        <v>11</v>
      </c>
      <c r="J559" s="47" t="s">
        <v>2335</v>
      </c>
    </row>
    <row r="560" spans="1:10" x14ac:dyDescent="0.3">
      <c r="A560" s="45">
        <v>44389</v>
      </c>
      <c r="B560" s="3">
        <v>2021</v>
      </c>
      <c r="C560" s="3" t="s">
        <v>2344</v>
      </c>
      <c r="D560" s="3">
        <v>7</v>
      </c>
      <c r="E560" s="3" t="s">
        <v>2345</v>
      </c>
      <c r="F560" s="45">
        <v>44378</v>
      </c>
      <c r="G560" s="45">
        <v>44378</v>
      </c>
      <c r="H560" s="45">
        <v>44408</v>
      </c>
      <c r="I560" s="3">
        <v>12</v>
      </c>
      <c r="J560" s="47" t="s">
        <v>2336</v>
      </c>
    </row>
    <row r="561" spans="1:10" x14ac:dyDescent="0.3">
      <c r="A561" s="45">
        <v>44390</v>
      </c>
      <c r="B561" s="3">
        <v>2021</v>
      </c>
      <c r="C561" s="3" t="s">
        <v>2344</v>
      </c>
      <c r="D561" s="3">
        <v>7</v>
      </c>
      <c r="E561" s="3" t="s">
        <v>2345</v>
      </c>
      <c r="F561" s="45">
        <v>44378</v>
      </c>
      <c r="G561" s="45">
        <v>44378</v>
      </c>
      <c r="H561" s="45">
        <v>44408</v>
      </c>
      <c r="I561" s="3">
        <v>13</v>
      </c>
      <c r="J561" s="47" t="s">
        <v>2337</v>
      </c>
    </row>
    <row r="562" spans="1:10" x14ac:dyDescent="0.3">
      <c r="A562" s="45">
        <v>44391</v>
      </c>
      <c r="B562" s="3">
        <v>2021</v>
      </c>
      <c r="C562" s="3" t="s">
        <v>2344</v>
      </c>
      <c r="D562" s="3">
        <v>7</v>
      </c>
      <c r="E562" s="3" t="s">
        <v>2345</v>
      </c>
      <c r="F562" s="45">
        <v>44378</v>
      </c>
      <c r="G562" s="45">
        <v>44378</v>
      </c>
      <c r="H562" s="45">
        <v>44408</v>
      </c>
      <c r="I562" s="3">
        <v>14</v>
      </c>
      <c r="J562" s="47" t="s">
        <v>2331</v>
      </c>
    </row>
    <row r="563" spans="1:10" x14ac:dyDescent="0.3">
      <c r="A563" s="45">
        <v>44392</v>
      </c>
      <c r="B563" s="3">
        <v>2021</v>
      </c>
      <c r="C563" s="3" t="s">
        <v>2344</v>
      </c>
      <c r="D563" s="3">
        <v>7</v>
      </c>
      <c r="E563" s="3" t="s">
        <v>2345</v>
      </c>
      <c r="F563" s="45">
        <v>44378</v>
      </c>
      <c r="G563" s="45">
        <v>44378</v>
      </c>
      <c r="H563" s="45">
        <v>44408</v>
      </c>
      <c r="I563" s="3">
        <v>15</v>
      </c>
      <c r="J563" s="47" t="s">
        <v>2332</v>
      </c>
    </row>
    <row r="564" spans="1:10" x14ac:dyDescent="0.3">
      <c r="A564" s="45">
        <v>44393</v>
      </c>
      <c r="B564" s="3">
        <v>2021</v>
      </c>
      <c r="C564" s="3" t="s">
        <v>2344</v>
      </c>
      <c r="D564" s="3">
        <v>7</v>
      </c>
      <c r="E564" s="3" t="s">
        <v>2345</v>
      </c>
      <c r="F564" s="45">
        <v>44378</v>
      </c>
      <c r="G564" s="45">
        <v>44378</v>
      </c>
      <c r="H564" s="45">
        <v>44408</v>
      </c>
      <c r="I564" s="3">
        <v>16</v>
      </c>
      <c r="J564" s="47" t="s">
        <v>2333</v>
      </c>
    </row>
    <row r="565" spans="1:10" x14ac:dyDescent="0.3">
      <c r="A565" s="45">
        <v>44394</v>
      </c>
      <c r="B565" s="3">
        <v>2021</v>
      </c>
      <c r="C565" s="3" t="s">
        <v>2344</v>
      </c>
      <c r="D565" s="3">
        <v>7</v>
      </c>
      <c r="E565" s="3" t="s">
        <v>2345</v>
      </c>
      <c r="F565" s="45">
        <v>44378</v>
      </c>
      <c r="G565" s="45">
        <v>44378</v>
      </c>
      <c r="H565" s="45">
        <v>44408</v>
      </c>
      <c r="I565" s="3">
        <v>17</v>
      </c>
      <c r="J565" s="47" t="s">
        <v>2334</v>
      </c>
    </row>
    <row r="566" spans="1:10" x14ac:dyDescent="0.3">
      <c r="A566" s="45">
        <v>44395</v>
      </c>
      <c r="B566" s="3">
        <v>2021</v>
      </c>
      <c r="C566" s="3" t="s">
        <v>2344</v>
      </c>
      <c r="D566" s="3">
        <v>7</v>
      </c>
      <c r="E566" s="3" t="s">
        <v>2345</v>
      </c>
      <c r="F566" s="45">
        <v>44378</v>
      </c>
      <c r="G566" s="45">
        <v>44378</v>
      </c>
      <c r="H566" s="45">
        <v>44408</v>
      </c>
      <c r="I566" s="3">
        <v>18</v>
      </c>
      <c r="J566" s="47" t="s">
        <v>2335</v>
      </c>
    </row>
    <row r="567" spans="1:10" x14ac:dyDescent="0.3">
      <c r="A567" s="45">
        <v>44396</v>
      </c>
      <c r="B567" s="3">
        <v>2021</v>
      </c>
      <c r="C567" s="3" t="s">
        <v>2344</v>
      </c>
      <c r="D567" s="3">
        <v>7</v>
      </c>
      <c r="E567" s="3" t="s">
        <v>2345</v>
      </c>
      <c r="F567" s="45">
        <v>44378</v>
      </c>
      <c r="G567" s="45">
        <v>44378</v>
      </c>
      <c r="H567" s="45">
        <v>44408</v>
      </c>
      <c r="I567" s="3">
        <v>19</v>
      </c>
      <c r="J567" s="47" t="s">
        <v>2336</v>
      </c>
    </row>
    <row r="568" spans="1:10" x14ac:dyDescent="0.3">
      <c r="A568" s="45">
        <v>44397</v>
      </c>
      <c r="B568" s="3">
        <v>2021</v>
      </c>
      <c r="C568" s="3" t="s">
        <v>2344</v>
      </c>
      <c r="D568" s="3">
        <v>7</v>
      </c>
      <c r="E568" s="3" t="s">
        <v>2345</v>
      </c>
      <c r="F568" s="45">
        <v>44378</v>
      </c>
      <c r="G568" s="45">
        <v>44378</v>
      </c>
      <c r="H568" s="45">
        <v>44408</v>
      </c>
      <c r="I568" s="3">
        <v>20</v>
      </c>
      <c r="J568" s="47" t="s">
        <v>2337</v>
      </c>
    </row>
    <row r="569" spans="1:10" x14ac:dyDescent="0.3">
      <c r="A569" s="45">
        <v>44398</v>
      </c>
      <c r="B569" s="3">
        <v>2021</v>
      </c>
      <c r="C569" s="3" t="s">
        <v>2344</v>
      </c>
      <c r="D569" s="3">
        <v>7</v>
      </c>
      <c r="E569" s="3" t="s">
        <v>2345</v>
      </c>
      <c r="F569" s="45">
        <v>44378</v>
      </c>
      <c r="G569" s="45">
        <v>44378</v>
      </c>
      <c r="H569" s="45">
        <v>44408</v>
      </c>
      <c r="I569" s="3">
        <v>21</v>
      </c>
      <c r="J569" s="47" t="s">
        <v>2331</v>
      </c>
    </row>
    <row r="570" spans="1:10" x14ac:dyDescent="0.3">
      <c r="A570" s="45">
        <v>44399</v>
      </c>
      <c r="B570" s="3">
        <v>2021</v>
      </c>
      <c r="C570" s="3" t="s">
        <v>2344</v>
      </c>
      <c r="D570" s="3">
        <v>7</v>
      </c>
      <c r="E570" s="3" t="s">
        <v>2345</v>
      </c>
      <c r="F570" s="45">
        <v>44378</v>
      </c>
      <c r="G570" s="45">
        <v>44378</v>
      </c>
      <c r="H570" s="45">
        <v>44408</v>
      </c>
      <c r="I570" s="3">
        <v>22</v>
      </c>
      <c r="J570" s="47" t="s">
        <v>2332</v>
      </c>
    </row>
    <row r="571" spans="1:10" x14ac:dyDescent="0.3">
      <c r="A571" s="45">
        <v>44400</v>
      </c>
      <c r="B571" s="3">
        <v>2021</v>
      </c>
      <c r="C571" s="3" t="s">
        <v>2344</v>
      </c>
      <c r="D571" s="3">
        <v>7</v>
      </c>
      <c r="E571" s="3" t="s">
        <v>2345</v>
      </c>
      <c r="F571" s="45">
        <v>44378</v>
      </c>
      <c r="G571" s="45">
        <v>44378</v>
      </c>
      <c r="H571" s="45">
        <v>44408</v>
      </c>
      <c r="I571" s="3">
        <v>23</v>
      </c>
      <c r="J571" s="47" t="s">
        <v>2333</v>
      </c>
    </row>
    <row r="572" spans="1:10" x14ac:dyDescent="0.3">
      <c r="A572" s="45">
        <v>44401</v>
      </c>
      <c r="B572" s="3">
        <v>2021</v>
      </c>
      <c r="C572" s="3" t="s">
        <v>2344</v>
      </c>
      <c r="D572" s="3">
        <v>7</v>
      </c>
      <c r="E572" s="3" t="s">
        <v>2345</v>
      </c>
      <c r="F572" s="45">
        <v>44378</v>
      </c>
      <c r="G572" s="45">
        <v>44378</v>
      </c>
      <c r="H572" s="45">
        <v>44408</v>
      </c>
      <c r="I572" s="3">
        <v>24</v>
      </c>
      <c r="J572" s="47" t="s">
        <v>2334</v>
      </c>
    </row>
    <row r="573" spans="1:10" x14ac:dyDescent="0.3">
      <c r="A573" s="45">
        <v>44402</v>
      </c>
      <c r="B573" s="3">
        <v>2021</v>
      </c>
      <c r="C573" s="3" t="s">
        <v>2344</v>
      </c>
      <c r="D573" s="3">
        <v>7</v>
      </c>
      <c r="E573" s="3" t="s">
        <v>2345</v>
      </c>
      <c r="F573" s="45">
        <v>44378</v>
      </c>
      <c r="G573" s="45">
        <v>44378</v>
      </c>
      <c r="H573" s="45">
        <v>44408</v>
      </c>
      <c r="I573" s="3">
        <v>25</v>
      </c>
      <c r="J573" s="47" t="s">
        <v>2335</v>
      </c>
    </row>
    <row r="574" spans="1:10" x14ac:dyDescent="0.3">
      <c r="A574" s="45">
        <v>44403</v>
      </c>
      <c r="B574" s="3">
        <v>2021</v>
      </c>
      <c r="C574" s="3" t="s">
        <v>2344</v>
      </c>
      <c r="D574" s="3">
        <v>7</v>
      </c>
      <c r="E574" s="3" t="s">
        <v>2345</v>
      </c>
      <c r="F574" s="45">
        <v>44378</v>
      </c>
      <c r="G574" s="45">
        <v>44378</v>
      </c>
      <c r="H574" s="45">
        <v>44408</v>
      </c>
      <c r="I574" s="3">
        <v>26</v>
      </c>
      <c r="J574" s="47" t="s">
        <v>2336</v>
      </c>
    </row>
    <row r="575" spans="1:10" x14ac:dyDescent="0.3">
      <c r="A575" s="45">
        <v>44404</v>
      </c>
      <c r="B575" s="3">
        <v>2021</v>
      </c>
      <c r="C575" s="3" t="s">
        <v>2344</v>
      </c>
      <c r="D575" s="3">
        <v>7</v>
      </c>
      <c r="E575" s="3" t="s">
        <v>2345</v>
      </c>
      <c r="F575" s="45">
        <v>44378</v>
      </c>
      <c r="G575" s="45">
        <v>44378</v>
      </c>
      <c r="H575" s="45">
        <v>44408</v>
      </c>
      <c r="I575" s="3">
        <v>27</v>
      </c>
      <c r="J575" s="47" t="s">
        <v>2337</v>
      </c>
    </row>
    <row r="576" spans="1:10" x14ac:dyDescent="0.3">
      <c r="A576" s="45">
        <v>44405</v>
      </c>
      <c r="B576" s="3">
        <v>2021</v>
      </c>
      <c r="C576" s="3" t="s">
        <v>2344</v>
      </c>
      <c r="D576" s="3">
        <v>7</v>
      </c>
      <c r="E576" s="3" t="s">
        <v>2345</v>
      </c>
      <c r="F576" s="45">
        <v>44378</v>
      </c>
      <c r="G576" s="45">
        <v>44378</v>
      </c>
      <c r="H576" s="45">
        <v>44408</v>
      </c>
      <c r="I576" s="3">
        <v>28</v>
      </c>
      <c r="J576" s="47" t="s">
        <v>2331</v>
      </c>
    </row>
    <row r="577" spans="1:10" x14ac:dyDescent="0.3">
      <c r="A577" s="45">
        <v>44406</v>
      </c>
      <c r="B577" s="3">
        <v>2021</v>
      </c>
      <c r="C577" s="3" t="s">
        <v>2344</v>
      </c>
      <c r="D577" s="3">
        <v>7</v>
      </c>
      <c r="E577" s="3" t="s">
        <v>2345</v>
      </c>
      <c r="F577" s="45">
        <v>44378</v>
      </c>
      <c r="G577" s="45">
        <v>44378</v>
      </c>
      <c r="H577" s="45">
        <v>44408</v>
      </c>
      <c r="I577" s="3">
        <v>29</v>
      </c>
      <c r="J577" s="47" t="s">
        <v>2332</v>
      </c>
    </row>
    <row r="578" spans="1:10" x14ac:dyDescent="0.3">
      <c r="A578" s="45">
        <v>44407</v>
      </c>
      <c r="B578" s="3">
        <v>2021</v>
      </c>
      <c r="C578" s="3" t="s">
        <v>2344</v>
      </c>
      <c r="D578" s="3">
        <v>7</v>
      </c>
      <c r="E578" s="3" t="s">
        <v>2345</v>
      </c>
      <c r="F578" s="45">
        <v>44378</v>
      </c>
      <c r="G578" s="45">
        <v>44378</v>
      </c>
      <c r="H578" s="45">
        <v>44408</v>
      </c>
      <c r="I578" s="3">
        <v>30</v>
      </c>
      <c r="J578" s="47" t="s">
        <v>2333</v>
      </c>
    </row>
    <row r="579" spans="1:10" x14ac:dyDescent="0.3">
      <c r="A579" s="45">
        <v>44408</v>
      </c>
      <c r="B579" s="3">
        <v>2021</v>
      </c>
      <c r="C579" s="3" t="s">
        <v>2344</v>
      </c>
      <c r="D579" s="3">
        <v>7</v>
      </c>
      <c r="E579" s="3" t="s">
        <v>2345</v>
      </c>
      <c r="F579" s="45">
        <v>44378</v>
      </c>
      <c r="G579" s="45">
        <v>44378</v>
      </c>
      <c r="H579" s="45">
        <v>44408</v>
      </c>
      <c r="I579" s="3">
        <v>31</v>
      </c>
      <c r="J579" s="47" t="s">
        <v>2334</v>
      </c>
    </row>
    <row r="580" spans="1:10" x14ac:dyDescent="0.3">
      <c r="A580" s="45">
        <v>44409</v>
      </c>
      <c r="B580" s="3">
        <v>2021</v>
      </c>
      <c r="C580" s="3" t="s">
        <v>2344</v>
      </c>
      <c r="D580" s="3">
        <v>8</v>
      </c>
      <c r="E580" s="3" t="s">
        <v>2346</v>
      </c>
      <c r="F580" s="45">
        <v>44409</v>
      </c>
      <c r="G580" s="45">
        <v>44409</v>
      </c>
      <c r="H580" s="45">
        <v>44439</v>
      </c>
      <c r="I580" s="3">
        <v>1</v>
      </c>
      <c r="J580" s="47" t="s">
        <v>2335</v>
      </c>
    </row>
    <row r="581" spans="1:10" x14ac:dyDescent="0.3">
      <c r="A581" s="45">
        <v>44410</v>
      </c>
      <c r="B581" s="3">
        <v>2021</v>
      </c>
      <c r="C581" s="3" t="s">
        <v>2344</v>
      </c>
      <c r="D581" s="3">
        <v>8</v>
      </c>
      <c r="E581" s="3" t="s">
        <v>2346</v>
      </c>
      <c r="F581" s="45">
        <v>44409</v>
      </c>
      <c r="G581" s="45">
        <v>44409</v>
      </c>
      <c r="H581" s="45">
        <v>44439</v>
      </c>
      <c r="I581" s="3">
        <v>2</v>
      </c>
      <c r="J581" s="47" t="s">
        <v>2336</v>
      </c>
    </row>
    <row r="582" spans="1:10" x14ac:dyDescent="0.3">
      <c r="A582" s="45">
        <v>44411</v>
      </c>
      <c r="B582" s="3">
        <v>2021</v>
      </c>
      <c r="C582" s="3" t="s">
        <v>2344</v>
      </c>
      <c r="D582" s="3">
        <v>8</v>
      </c>
      <c r="E582" s="3" t="s">
        <v>2346</v>
      </c>
      <c r="F582" s="45">
        <v>44409</v>
      </c>
      <c r="G582" s="45">
        <v>44409</v>
      </c>
      <c r="H582" s="45">
        <v>44439</v>
      </c>
      <c r="I582" s="3">
        <v>3</v>
      </c>
      <c r="J582" s="47" t="s">
        <v>2337</v>
      </c>
    </row>
    <row r="583" spans="1:10" x14ac:dyDescent="0.3">
      <c r="A583" s="45">
        <v>44412</v>
      </c>
      <c r="B583" s="3">
        <v>2021</v>
      </c>
      <c r="C583" s="3" t="s">
        <v>2344</v>
      </c>
      <c r="D583" s="3">
        <v>8</v>
      </c>
      <c r="E583" s="3" t="s">
        <v>2346</v>
      </c>
      <c r="F583" s="45">
        <v>44409</v>
      </c>
      <c r="G583" s="45">
        <v>44409</v>
      </c>
      <c r="H583" s="45">
        <v>44439</v>
      </c>
      <c r="I583" s="3">
        <v>4</v>
      </c>
      <c r="J583" s="47" t="s">
        <v>2331</v>
      </c>
    </row>
    <row r="584" spans="1:10" x14ac:dyDescent="0.3">
      <c r="A584" s="45">
        <v>44413</v>
      </c>
      <c r="B584" s="3">
        <v>2021</v>
      </c>
      <c r="C584" s="3" t="s">
        <v>2344</v>
      </c>
      <c r="D584" s="3">
        <v>8</v>
      </c>
      <c r="E584" s="3" t="s">
        <v>2346</v>
      </c>
      <c r="F584" s="45">
        <v>44409</v>
      </c>
      <c r="G584" s="45">
        <v>44409</v>
      </c>
      <c r="H584" s="45">
        <v>44439</v>
      </c>
      <c r="I584" s="3">
        <v>5</v>
      </c>
      <c r="J584" s="47" t="s">
        <v>2332</v>
      </c>
    </row>
    <row r="585" spans="1:10" x14ac:dyDescent="0.3">
      <c r="A585" s="45">
        <v>44414</v>
      </c>
      <c r="B585" s="3">
        <v>2021</v>
      </c>
      <c r="C585" s="3" t="s">
        <v>2344</v>
      </c>
      <c r="D585" s="3">
        <v>8</v>
      </c>
      <c r="E585" s="3" t="s">
        <v>2346</v>
      </c>
      <c r="F585" s="45">
        <v>44409</v>
      </c>
      <c r="G585" s="45">
        <v>44409</v>
      </c>
      <c r="H585" s="45">
        <v>44439</v>
      </c>
      <c r="I585" s="3">
        <v>6</v>
      </c>
      <c r="J585" s="47" t="s">
        <v>2333</v>
      </c>
    </row>
    <row r="586" spans="1:10" x14ac:dyDescent="0.3">
      <c r="A586" s="45">
        <v>44415</v>
      </c>
      <c r="B586" s="3">
        <v>2021</v>
      </c>
      <c r="C586" s="3" t="s">
        <v>2344</v>
      </c>
      <c r="D586" s="3">
        <v>8</v>
      </c>
      <c r="E586" s="3" t="s">
        <v>2346</v>
      </c>
      <c r="F586" s="45">
        <v>44409</v>
      </c>
      <c r="G586" s="45">
        <v>44409</v>
      </c>
      <c r="H586" s="45">
        <v>44439</v>
      </c>
      <c r="I586" s="3">
        <v>7</v>
      </c>
      <c r="J586" s="47" t="s">
        <v>2334</v>
      </c>
    </row>
    <row r="587" spans="1:10" x14ac:dyDescent="0.3">
      <c r="A587" s="45">
        <v>44416</v>
      </c>
      <c r="B587" s="3">
        <v>2021</v>
      </c>
      <c r="C587" s="3" t="s">
        <v>2344</v>
      </c>
      <c r="D587" s="3">
        <v>8</v>
      </c>
      <c r="E587" s="3" t="s">
        <v>2346</v>
      </c>
      <c r="F587" s="45">
        <v>44409</v>
      </c>
      <c r="G587" s="45">
        <v>44409</v>
      </c>
      <c r="H587" s="45">
        <v>44439</v>
      </c>
      <c r="I587" s="3">
        <v>8</v>
      </c>
      <c r="J587" s="47" t="s">
        <v>2335</v>
      </c>
    </row>
    <row r="588" spans="1:10" x14ac:dyDescent="0.3">
      <c r="A588" s="45">
        <v>44417</v>
      </c>
      <c r="B588" s="3">
        <v>2021</v>
      </c>
      <c r="C588" s="3" t="s">
        <v>2344</v>
      </c>
      <c r="D588" s="3">
        <v>8</v>
      </c>
      <c r="E588" s="3" t="s">
        <v>2346</v>
      </c>
      <c r="F588" s="45">
        <v>44409</v>
      </c>
      <c r="G588" s="45">
        <v>44409</v>
      </c>
      <c r="H588" s="45">
        <v>44439</v>
      </c>
      <c r="I588" s="3">
        <v>9</v>
      </c>
      <c r="J588" s="47" t="s">
        <v>2336</v>
      </c>
    </row>
    <row r="589" spans="1:10" x14ac:dyDescent="0.3">
      <c r="A589" s="45">
        <v>44418</v>
      </c>
      <c r="B589" s="3">
        <v>2021</v>
      </c>
      <c r="C589" s="3" t="s">
        <v>2344</v>
      </c>
      <c r="D589" s="3">
        <v>8</v>
      </c>
      <c r="E589" s="3" t="s">
        <v>2346</v>
      </c>
      <c r="F589" s="45">
        <v>44409</v>
      </c>
      <c r="G589" s="45">
        <v>44409</v>
      </c>
      <c r="H589" s="45">
        <v>44439</v>
      </c>
      <c r="I589" s="3">
        <v>10</v>
      </c>
      <c r="J589" s="47" t="s">
        <v>2337</v>
      </c>
    </row>
    <row r="590" spans="1:10" x14ac:dyDescent="0.3">
      <c r="A590" s="45">
        <v>44419</v>
      </c>
      <c r="B590" s="3">
        <v>2021</v>
      </c>
      <c r="C590" s="3" t="s">
        <v>2344</v>
      </c>
      <c r="D590" s="3">
        <v>8</v>
      </c>
      <c r="E590" s="3" t="s">
        <v>2346</v>
      </c>
      <c r="F590" s="45">
        <v>44409</v>
      </c>
      <c r="G590" s="45">
        <v>44409</v>
      </c>
      <c r="H590" s="45">
        <v>44439</v>
      </c>
      <c r="I590" s="3">
        <v>11</v>
      </c>
      <c r="J590" s="47" t="s">
        <v>2331</v>
      </c>
    </row>
    <row r="591" spans="1:10" x14ac:dyDescent="0.3">
      <c r="A591" s="45">
        <v>44420</v>
      </c>
      <c r="B591" s="3">
        <v>2021</v>
      </c>
      <c r="C591" s="3" t="s">
        <v>2344</v>
      </c>
      <c r="D591" s="3">
        <v>8</v>
      </c>
      <c r="E591" s="3" t="s">
        <v>2346</v>
      </c>
      <c r="F591" s="45">
        <v>44409</v>
      </c>
      <c r="G591" s="45">
        <v>44409</v>
      </c>
      <c r="H591" s="45">
        <v>44439</v>
      </c>
      <c r="I591" s="3">
        <v>12</v>
      </c>
      <c r="J591" s="47" t="s">
        <v>2332</v>
      </c>
    </row>
    <row r="592" spans="1:10" x14ac:dyDescent="0.3">
      <c r="A592" s="45">
        <v>44421</v>
      </c>
      <c r="B592" s="3">
        <v>2021</v>
      </c>
      <c r="C592" s="3" t="s">
        <v>2344</v>
      </c>
      <c r="D592" s="3">
        <v>8</v>
      </c>
      <c r="E592" s="3" t="s">
        <v>2346</v>
      </c>
      <c r="F592" s="45">
        <v>44409</v>
      </c>
      <c r="G592" s="45">
        <v>44409</v>
      </c>
      <c r="H592" s="45">
        <v>44439</v>
      </c>
      <c r="I592" s="3">
        <v>13</v>
      </c>
      <c r="J592" s="47" t="s">
        <v>2333</v>
      </c>
    </row>
    <row r="593" spans="1:10" x14ac:dyDescent="0.3">
      <c r="A593" s="45">
        <v>44422</v>
      </c>
      <c r="B593" s="3">
        <v>2021</v>
      </c>
      <c r="C593" s="3" t="s">
        <v>2344</v>
      </c>
      <c r="D593" s="3">
        <v>8</v>
      </c>
      <c r="E593" s="3" t="s">
        <v>2346</v>
      </c>
      <c r="F593" s="45">
        <v>44409</v>
      </c>
      <c r="G593" s="45">
        <v>44409</v>
      </c>
      <c r="H593" s="45">
        <v>44439</v>
      </c>
      <c r="I593" s="3">
        <v>14</v>
      </c>
      <c r="J593" s="47" t="s">
        <v>2334</v>
      </c>
    </row>
    <row r="594" spans="1:10" x14ac:dyDescent="0.3">
      <c r="A594" s="45">
        <v>44423</v>
      </c>
      <c r="B594" s="3">
        <v>2021</v>
      </c>
      <c r="C594" s="3" t="s">
        <v>2344</v>
      </c>
      <c r="D594" s="3">
        <v>8</v>
      </c>
      <c r="E594" s="3" t="s">
        <v>2346</v>
      </c>
      <c r="F594" s="45">
        <v>44409</v>
      </c>
      <c r="G594" s="45">
        <v>44409</v>
      </c>
      <c r="H594" s="45">
        <v>44439</v>
      </c>
      <c r="I594" s="3">
        <v>15</v>
      </c>
      <c r="J594" s="47" t="s">
        <v>2335</v>
      </c>
    </row>
    <row r="595" spans="1:10" x14ac:dyDescent="0.3">
      <c r="A595" s="45">
        <v>44424</v>
      </c>
      <c r="B595" s="3">
        <v>2021</v>
      </c>
      <c r="C595" s="3" t="s">
        <v>2344</v>
      </c>
      <c r="D595" s="3">
        <v>8</v>
      </c>
      <c r="E595" s="3" t="s">
        <v>2346</v>
      </c>
      <c r="F595" s="45">
        <v>44409</v>
      </c>
      <c r="G595" s="45">
        <v>44409</v>
      </c>
      <c r="H595" s="45">
        <v>44439</v>
      </c>
      <c r="I595" s="3">
        <v>16</v>
      </c>
      <c r="J595" s="47" t="s">
        <v>2336</v>
      </c>
    </row>
    <row r="596" spans="1:10" x14ac:dyDescent="0.3">
      <c r="A596" s="45">
        <v>44425</v>
      </c>
      <c r="B596" s="3">
        <v>2021</v>
      </c>
      <c r="C596" s="3" t="s">
        <v>2344</v>
      </c>
      <c r="D596" s="3">
        <v>8</v>
      </c>
      <c r="E596" s="3" t="s">
        <v>2346</v>
      </c>
      <c r="F596" s="45">
        <v>44409</v>
      </c>
      <c r="G596" s="45">
        <v>44409</v>
      </c>
      <c r="H596" s="45">
        <v>44439</v>
      </c>
      <c r="I596" s="3">
        <v>17</v>
      </c>
      <c r="J596" s="47" t="s">
        <v>2337</v>
      </c>
    </row>
    <row r="597" spans="1:10" x14ac:dyDescent="0.3">
      <c r="A597" s="45">
        <v>44426</v>
      </c>
      <c r="B597" s="3">
        <v>2021</v>
      </c>
      <c r="C597" s="3" t="s">
        <v>2344</v>
      </c>
      <c r="D597" s="3">
        <v>8</v>
      </c>
      <c r="E597" s="3" t="s">
        <v>2346</v>
      </c>
      <c r="F597" s="45">
        <v>44409</v>
      </c>
      <c r="G597" s="45">
        <v>44409</v>
      </c>
      <c r="H597" s="45">
        <v>44439</v>
      </c>
      <c r="I597" s="3">
        <v>18</v>
      </c>
      <c r="J597" s="47" t="s">
        <v>2331</v>
      </c>
    </row>
    <row r="598" spans="1:10" x14ac:dyDescent="0.3">
      <c r="A598" s="45">
        <v>44427</v>
      </c>
      <c r="B598" s="3">
        <v>2021</v>
      </c>
      <c r="C598" s="3" t="s">
        <v>2344</v>
      </c>
      <c r="D598" s="3">
        <v>8</v>
      </c>
      <c r="E598" s="3" t="s">
        <v>2346</v>
      </c>
      <c r="F598" s="45">
        <v>44409</v>
      </c>
      <c r="G598" s="45">
        <v>44409</v>
      </c>
      <c r="H598" s="45">
        <v>44439</v>
      </c>
      <c r="I598" s="3">
        <v>19</v>
      </c>
      <c r="J598" s="47" t="s">
        <v>2332</v>
      </c>
    </row>
    <row r="599" spans="1:10" x14ac:dyDescent="0.3">
      <c r="A599" s="45">
        <v>44428</v>
      </c>
      <c r="B599" s="3">
        <v>2021</v>
      </c>
      <c r="C599" s="3" t="s">
        <v>2344</v>
      </c>
      <c r="D599" s="3">
        <v>8</v>
      </c>
      <c r="E599" s="3" t="s">
        <v>2346</v>
      </c>
      <c r="F599" s="45">
        <v>44409</v>
      </c>
      <c r="G599" s="45">
        <v>44409</v>
      </c>
      <c r="H599" s="45">
        <v>44439</v>
      </c>
      <c r="I599" s="3">
        <v>20</v>
      </c>
      <c r="J599" s="47" t="s">
        <v>2333</v>
      </c>
    </row>
    <row r="600" spans="1:10" x14ac:dyDescent="0.3">
      <c r="A600" s="45">
        <v>44429</v>
      </c>
      <c r="B600" s="3">
        <v>2021</v>
      </c>
      <c r="C600" s="3" t="s">
        <v>2344</v>
      </c>
      <c r="D600" s="3">
        <v>8</v>
      </c>
      <c r="E600" s="3" t="s">
        <v>2346</v>
      </c>
      <c r="F600" s="45">
        <v>44409</v>
      </c>
      <c r="G600" s="45">
        <v>44409</v>
      </c>
      <c r="H600" s="45">
        <v>44439</v>
      </c>
      <c r="I600" s="3">
        <v>21</v>
      </c>
      <c r="J600" s="47" t="s">
        <v>2334</v>
      </c>
    </row>
    <row r="601" spans="1:10" x14ac:dyDescent="0.3">
      <c r="A601" s="45">
        <v>44430</v>
      </c>
      <c r="B601" s="3">
        <v>2021</v>
      </c>
      <c r="C601" s="3" t="s">
        <v>2344</v>
      </c>
      <c r="D601" s="3">
        <v>8</v>
      </c>
      <c r="E601" s="3" t="s">
        <v>2346</v>
      </c>
      <c r="F601" s="45">
        <v>44409</v>
      </c>
      <c r="G601" s="45">
        <v>44409</v>
      </c>
      <c r="H601" s="45">
        <v>44439</v>
      </c>
      <c r="I601" s="3">
        <v>22</v>
      </c>
      <c r="J601" s="47" t="s">
        <v>2335</v>
      </c>
    </row>
    <row r="602" spans="1:10" x14ac:dyDescent="0.3">
      <c r="A602" s="45">
        <v>44431</v>
      </c>
      <c r="B602" s="3">
        <v>2021</v>
      </c>
      <c r="C602" s="3" t="s">
        <v>2344</v>
      </c>
      <c r="D602" s="3">
        <v>8</v>
      </c>
      <c r="E602" s="3" t="s">
        <v>2346</v>
      </c>
      <c r="F602" s="45">
        <v>44409</v>
      </c>
      <c r="G602" s="45">
        <v>44409</v>
      </c>
      <c r="H602" s="45">
        <v>44439</v>
      </c>
      <c r="I602" s="3">
        <v>23</v>
      </c>
      <c r="J602" s="47" t="s">
        <v>2336</v>
      </c>
    </row>
    <row r="603" spans="1:10" x14ac:dyDescent="0.3">
      <c r="A603" s="45">
        <v>44432</v>
      </c>
      <c r="B603" s="3">
        <v>2021</v>
      </c>
      <c r="C603" s="3" t="s">
        <v>2344</v>
      </c>
      <c r="D603" s="3">
        <v>8</v>
      </c>
      <c r="E603" s="3" t="s">
        <v>2346</v>
      </c>
      <c r="F603" s="45">
        <v>44409</v>
      </c>
      <c r="G603" s="45">
        <v>44409</v>
      </c>
      <c r="H603" s="45">
        <v>44439</v>
      </c>
      <c r="I603" s="3">
        <v>24</v>
      </c>
      <c r="J603" s="47" t="s">
        <v>2337</v>
      </c>
    </row>
    <row r="604" spans="1:10" x14ac:dyDescent="0.3">
      <c r="A604" s="45">
        <v>44433</v>
      </c>
      <c r="B604" s="3">
        <v>2021</v>
      </c>
      <c r="C604" s="3" t="s">
        <v>2344</v>
      </c>
      <c r="D604" s="3">
        <v>8</v>
      </c>
      <c r="E604" s="3" t="s">
        <v>2346</v>
      </c>
      <c r="F604" s="45">
        <v>44409</v>
      </c>
      <c r="G604" s="45">
        <v>44409</v>
      </c>
      <c r="H604" s="45">
        <v>44439</v>
      </c>
      <c r="I604" s="3">
        <v>25</v>
      </c>
      <c r="J604" s="47" t="s">
        <v>2331</v>
      </c>
    </row>
    <row r="605" spans="1:10" x14ac:dyDescent="0.3">
      <c r="A605" s="45">
        <v>44434</v>
      </c>
      <c r="B605" s="3">
        <v>2021</v>
      </c>
      <c r="C605" s="3" t="s">
        <v>2344</v>
      </c>
      <c r="D605" s="3">
        <v>8</v>
      </c>
      <c r="E605" s="3" t="s">
        <v>2346</v>
      </c>
      <c r="F605" s="45">
        <v>44409</v>
      </c>
      <c r="G605" s="45">
        <v>44409</v>
      </c>
      <c r="H605" s="45">
        <v>44439</v>
      </c>
      <c r="I605" s="3">
        <v>26</v>
      </c>
      <c r="J605" s="47" t="s">
        <v>2332</v>
      </c>
    </row>
    <row r="606" spans="1:10" x14ac:dyDescent="0.3">
      <c r="A606" s="45">
        <v>44435</v>
      </c>
      <c r="B606" s="3">
        <v>2021</v>
      </c>
      <c r="C606" s="3" t="s">
        <v>2344</v>
      </c>
      <c r="D606" s="3">
        <v>8</v>
      </c>
      <c r="E606" s="3" t="s">
        <v>2346</v>
      </c>
      <c r="F606" s="45">
        <v>44409</v>
      </c>
      <c r="G606" s="45">
        <v>44409</v>
      </c>
      <c r="H606" s="45">
        <v>44439</v>
      </c>
      <c r="I606" s="3">
        <v>27</v>
      </c>
      <c r="J606" s="47" t="s">
        <v>2333</v>
      </c>
    </row>
    <row r="607" spans="1:10" x14ac:dyDescent="0.3">
      <c r="A607" s="45">
        <v>44436</v>
      </c>
      <c r="B607" s="3">
        <v>2021</v>
      </c>
      <c r="C607" s="3" t="s">
        <v>2344</v>
      </c>
      <c r="D607" s="3">
        <v>8</v>
      </c>
      <c r="E607" s="3" t="s">
        <v>2346</v>
      </c>
      <c r="F607" s="45">
        <v>44409</v>
      </c>
      <c r="G607" s="45">
        <v>44409</v>
      </c>
      <c r="H607" s="45">
        <v>44439</v>
      </c>
      <c r="I607" s="3">
        <v>28</v>
      </c>
      <c r="J607" s="47" t="s">
        <v>2334</v>
      </c>
    </row>
    <row r="608" spans="1:10" x14ac:dyDescent="0.3">
      <c r="A608" s="45">
        <v>44437</v>
      </c>
      <c r="B608" s="3">
        <v>2021</v>
      </c>
      <c r="C608" s="3" t="s">
        <v>2344</v>
      </c>
      <c r="D608" s="3">
        <v>8</v>
      </c>
      <c r="E608" s="3" t="s">
        <v>2346</v>
      </c>
      <c r="F608" s="45">
        <v>44409</v>
      </c>
      <c r="G608" s="45">
        <v>44409</v>
      </c>
      <c r="H608" s="45">
        <v>44439</v>
      </c>
      <c r="I608" s="3">
        <v>29</v>
      </c>
      <c r="J608" s="47" t="s">
        <v>2335</v>
      </c>
    </row>
    <row r="609" spans="1:10" x14ac:dyDescent="0.3">
      <c r="A609" s="45">
        <v>44438</v>
      </c>
      <c r="B609" s="3">
        <v>2021</v>
      </c>
      <c r="C609" s="3" t="s">
        <v>2344</v>
      </c>
      <c r="D609" s="3">
        <v>8</v>
      </c>
      <c r="E609" s="3" t="s">
        <v>2346</v>
      </c>
      <c r="F609" s="45">
        <v>44409</v>
      </c>
      <c r="G609" s="45">
        <v>44409</v>
      </c>
      <c r="H609" s="45">
        <v>44439</v>
      </c>
      <c r="I609" s="3">
        <v>30</v>
      </c>
      <c r="J609" s="47" t="s">
        <v>2336</v>
      </c>
    </row>
    <row r="610" spans="1:10" x14ac:dyDescent="0.3">
      <c r="A610" s="45">
        <v>44439</v>
      </c>
      <c r="B610" s="3">
        <v>2021</v>
      </c>
      <c r="C610" s="3" t="s">
        <v>2344</v>
      </c>
      <c r="D610" s="3">
        <v>8</v>
      </c>
      <c r="E610" s="3" t="s">
        <v>2346</v>
      </c>
      <c r="F610" s="45">
        <v>44409</v>
      </c>
      <c r="G610" s="45">
        <v>44409</v>
      </c>
      <c r="H610" s="45">
        <v>44439</v>
      </c>
      <c r="I610" s="3">
        <v>31</v>
      </c>
      <c r="J610" s="47" t="s">
        <v>2337</v>
      </c>
    </row>
    <row r="611" spans="1:10" x14ac:dyDescent="0.3">
      <c r="A611" s="45">
        <v>44440</v>
      </c>
      <c r="B611" s="3">
        <v>2021</v>
      </c>
      <c r="C611" s="3" t="s">
        <v>2344</v>
      </c>
      <c r="D611" s="3">
        <v>9</v>
      </c>
      <c r="E611" s="3" t="s">
        <v>2347</v>
      </c>
      <c r="F611" s="45">
        <v>44440</v>
      </c>
      <c r="G611" s="45">
        <v>44440</v>
      </c>
      <c r="H611" s="45">
        <v>44469</v>
      </c>
      <c r="I611" s="3">
        <v>1</v>
      </c>
      <c r="J611" s="47" t="s">
        <v>2331</v>
      </c>
    </row>
    <row r="612" spans="1:10" x14ac:dyDescent="0.3">
      <c r="A612" s="45">
        <v>44441</v>
      </c>
      <c r="B612" s="3">
        <v>2021</v>
      </c>
      <c r="C612" s="3" t="s">
        <v>2344</v>
      </c>
      <c r="D612" s="3">
        <v>9</v>
      </c>
      <c r="E612" s="3" t="s">
        <v>2347</v>
      </c>
      <c r="F612" s="45">
        <v>44440</v>
      </c>
      <c r="G612" s="45">
        <v>44440</v>
      </c>
      <c r="H612" s="45">
        <v>44469</v>
      </c>
      <c r="I612" s="3">
        <v>2</v>
      </c>
      <c r="J612" s="47" t="s">
        <v>2332</v>
      </c>
    </row>
    <row r="613" spans="1:10" x14ac:dyDescent="0.3">
      <c r="A613" s="45">
        <v>44442</v>
      </c>
      <c r="B613" s="3">
        <v>2021</v>
      </c>
      <c r="C613" s="3" t="s">
        <v>2344</v>
      </c>
      <c r="D613" s="3">
        <v>9</v>
      </c>
      <c r="E613" s="3" t="s">
        <v>2347</v>
      </c>
      <c r="F613" s="45">
        <v>44440</v>
      </c>
      <c r="G613" s="45">
        <v>44440</v>
      </c>
      <c r="H613" s="45">
        <v>44469</v>
      </c>
      <c r="I613" s="3">
        <v>3</v>
      </c>
      <c r="J613" s="47" t="s">
        <v>2333</v>
      </c>
    </row>
    <row r="614" spans="1:10" x14ac:dyDescent="0.3">
      <c r="A614" s="45">
        <v>44443</v>
      </c>
      <c r="B614" s="3">
        <v>2021</v>
      </c>
      <c r="C614" s="3" t="s">
        <v>2344</v>
      </c>
      <c r="D614" s="3">
        <v>9</v>
      </c>
      <c r="E614" s="3" t="s">
        <v>2347</v>
      </c>
      <c r="F614" s="45">
        <v>44440</v>
      </c>
      <c r="G614" s="45">
        <v>44440</v>
      </c>
      <c r="H614" s="45">
        <v>44469</v>
      </c>
      <c r="I614" s="3">
        <v>4</v>
      </c>
      <c r="J614" s="47" t="s">
        <v>2334</v>
      </c>
    </row>
    <row r="615" spans="1:10" x14ac:dyDescent="0.3">
      <c r="A615" s="45">
        <v>44444</v>
      </c>
      <c r="B615" s="3">
        <v>2021</v>
      </c>
      <c r="C615" s="3" t="s">
        <v>2344</v>
      </c>
      <c r="D615" s="3">
        <v>9</v>
      </c>
      <c r="E615" s="3" t="s">
        <v>2347</v>
      </c>
      <c r="F615" s="45">
        <v>44440</v>
      </c>
      <c r="G615" s="45">
        <v>44440</v>
      </c>
      <c r="H615" s="45">
        <v>44469</v>
      </c>
      <c r="I615" s="3">
        <v>5</v>
      </c>
      <c r="J615" s="47" t="s">
        <v>2335</v>
      </c>
    </row>
    <row r="616" spans="1:10" x14ac:dyDescent="0.3">
      <c r="A616" s="45">
        <v>44445</v>
      </c>
      <c r="B616" s="3">
        <v>2021</v>
      </c>
      <c r="C616" s="3" t="s">
        <v>2344</v>
      </c>
      <c r="D616" s="3">
        <v>9</v>
      </c>
      <c r="E616" s="3" t="s">
        <v>2347</v>
      </c>
      <c r="F616" s="45">
        <v>44440</v>
      </c>
      <c r="G616" s="45">
        <v>44440</v>
      </c>
      <c r="H616" s="45">
        <v>44469</v>
      </c>
      <c r="I616" s="3">
        <v>6</v>
      </c>
      <c r="J616" s="47" t="s">
        <v>2336</v>
      </c>
    </row>
    <row r="617" spans="1:10" x14ac:dyDescent="0.3">
      <c r="A617" s="45">
        <v>44446</v>
      </c>
      <c r="B617" s="3">
        <v>2021</v>
      </c>
      <c r="C617" s="3" t="s">
        <v>2344</v>
      </c>
      <c r="D617" s="3">
        <v>9</v>
      </c>
      <c r="E617" s="3" t="s">
        <v>2347</v>
      </c>
      <c r="F617" s="45">
        <v>44440</v>
      </c>
      <c r="G617" s="45">
        <v>44440</v>
      </c>
      <c r="H617" s="45">
        <v>44469</v>
      </c>
      <c r="I617" s="3">
        <v>7</v>
      </c>
      <c r="J617" s="47" t="s">
        <v>2337</v>
      </c>
    </row>
    <row r="618" spans="1:10" x14ac:dyDescent="0.3">
      <c r="A618" s="45">
        <v>44447</v>
      </c>
      <c r="B618" s="3">
        <v>2021</v>
      </c>
      <c r="C618" s="3" t="s">
        <v>2344</v>
      </c>
      <c r="D618" s="3">
        <v>9</v>
      </c>
      <c r="E618" s="3" t="s">
        <v>2347</v>
      </c>
      <c r="F618" s="45">
        <v>44440</v>
      </c>
      <c r="G618" s="45">
        <v>44440</v>
      </c>
      <c r="H618" s="45">
        <v>44469</v>
      </c>
      <c r="I618" s="3">
        <v>8</v>
      </c>
      <c r="J618" s="47" t="s">
        <v>2331</v>
      </c>
    </row>
    <row r="619" spans="1:10" x14ac:dyDescent="0.3">
      <c r="A619" s="45">
        <v>44448</v>
      </c>
      <c r="B619" s="3">
        <v>2021</v>
      </c>
      <c r="C619" s="3" t="s">
        <v>2344</v>
      </c>
      <c r="D619" s="3">
        <v>9</v>
      </c>
      <c r="E619" s="3" t="s">
        <v>2347</v>
      </c>
      <c r="F619" s="45">
        <v>44440</v>
      </c>
      <c r="G619" s="45">
        <v>44440</v>
      </c>
      <c r="H619" s="45">
        <v>44469</v>
      </c>
      <c r="I619" s="3">
        <v>9</v>
      </c>
      <c r="J619" s="47" t="s">
        <v>2332</v>
      </c>
    </row>
    <row r="620" spans="1:10" x14ac:dyDescent="0.3">
      <c r="A620" s="45">
        <v>44449</v>
      </c>
      <c r="B620" s="3">
        <v>2021</v>
      </c>
      <c r="C620" s="3" t="s">
        <v>2344</v>
      </c>
      <c r="D620" s="3">
        <v>9</v>
      </c>
      <c r="E620" s="3" t="s">
        <v>2347</v>
      </c>
      <c r="F620" s="45">
        <v>44440</v>
      </c>
      <c r="G620" s="45">
        <v>44440</v>
      </c>
      <c r="H620" s="45">
        <v>44469</v>
      </c>
      <c r="I620" s="3">
        <v>10</v>
      </c>
      <c r="J620" s="47" t="s">
        <v>2333</v>
      </c>
    </row>
    <row r="621" spans="1:10" x14ac:dyDescent="0.3">
      <c r="A621" s="45">
        <v>44450</v>
      </c>
      <c r="B621" s="3">
        <v>2021</v>
      </c>
      <c r="C621" s="3" t="s">
        <v>2344</v>
      </c>
      <c r="D621" s="3">
        <v>9</v>
      </c>
      <c r="E621" s="3" t="s">
        <v>2347</v>
      </c>
      <c r="F621" s="45">
        <v>44440</v>
      </c>
      <c r="G621" s="45">
        <v>44440</v>
      </c>
      <c r="H621" s="45">
        <v>44469</v>
      </c>
      <c r="I621" s="3">
        <v>11</v>
      </c>
      <c r="J621" s="47" t="s">
        <v>2334</v>
      </c>
    </row>
    <row r="622" spans="1:10" x14ac:dyDescent="0.3">
      <c r="A622" s="45">
        <v>44451</v>
      </c>
      <c r="B622" s="3">
        <v>2021</v>
      </c>
      <c r="C622" s="3" t="s">
        <v>2344</v>
      </c>
      <c r="D622" s="3">
        <v>9</v>
      </c>
      <c r="E622" s="3" t="s">
        <v>2347</v>
      </c>
      <c r="F622" s="45">
        <v>44440</v>
      </c>
      <c r="G622" s="45">
        <v>44440</v>
      </c>
      <c r="H622" s="45">
        <v>44469</v>
      </c>
      <c r="I622" s="3">
        <v>12</v>
      </c>
      <c r="J622" s="47" t="s">
        <v>2335</v>
      </c>
    </row>
    <row r="623" spans="1:10" x14ac:dyDescent="0.3">
      <c r="A623" s="45">
        <v>44452</v>
      </c>
      <c r="B623" s="3">
        <v>2021</v>
      </c>
      <c r="C623" s="3" t="s">
        <v>2344</v>
      </c>
      <c r="D623" s="3">
        <v>9</v>
      </c>
      <c r="E623" s="3" t="s">
        <v>2347</v>
      </c>
      <c r="F623" s="45">
        <v>44440</v>
      </c>
      <c r="G623" s="45">
        <v>44440</v>
      </c>
      <c r="H623" s="45">
        <v>44469</v>
      </c>
      <c r="I623" s="3">
        <v>13</v>
      </c>
      <c r="J623" s="47" t="s">
        <v>2336</v>
      </c>
    </row>
    <row r="624" spans="1:10" x14ac:dyDescent="0.3">
      <c r="A624" s="45">
        <v>44453</v>
      </c>
      <c r="B624" s="3">
        <v>2021</v>
      </c>
      <c r="C624" s="3" t="s">
        <v>2344</v>
      </c>
      <c r="D624" s="3">
        <v>9</v>
      </c>
      <c r="E624" s="3" t="s">
        <v>2347</v>
      </c>
      <c r="F624" s="45">
        <v>44440</v>
      </c>
      <c r="G624" s="45">
        <v>44440</v>
      </c>
      <c r="H624" s="45">
        <v>44469</v>
      </c>
      <c r="I624" s="3">
        <v>14</v>
      </c>
      <c r="J624" s="47" t="s">
        <v>2337</v>
      </c>
    </row>
    <row r="625" spans="1:10" x14ac:dyDescent="0.3">
      <c r="A625" s="45">
        <v>44454</v>
      </c>
      <c r="B625" s="3">
        <v>2021</v>
      </c>
      <c r="C625" s="3" t="s">
        <v>2344</v>
      </c>
      <c r="D625" s="3">
        <v>9</v>
      </c>
      <c r="E625" s="3" t="s">
        <v>2347</v>
      </c>
      <c r="F625" s="45">
        <v>44440</v>
      </c>
      <c r="G625" s="45">
        <v>44440</v>
      </c>
      <c r="H625" s="45">
        <v>44469</v>
      </c>
      <c r="I625" s="3">
        <v>15</v>
      </c>
      <c r="J625" s="47" t="s">
        <v>2331</v>
      </c>
    </row>
    <row r="626" spans="1:10" x14ac:dyDescent="0.3">
      <c r="A626" s="45">
        <v>44455</v>
      </c>
      <c r="B626" s="3">
        <v>2021</v>
      </c>
      <c r="C626" s="3" t="s">
        <v>2344</v>
      </c>
      <c r="D626" s="3">
        <v>9</v>
      </c>
      <c r="E626" s="3" t="s">
        <v>2347</v>
      </c>
      <c r="F626" s="45">
        <v>44440</v>
      </c>
      <c r="G626" s="45">
        <v>44440</v>
      </c>
      <c r="H626" s="45">
        <v>44469</v>
      </c>
      <c r="I626" s="3">
        <v>16</v>
      </c>
      <c r="J626" s="47" t="s">
        <v>2332</v>
      </c>
    </row>
    <row r="627" spans="1:10" x14ac:dyDescent="0.3">
      <c r="A627" s="45">
        <v>44456</v>
      </c>
      <c r="B627" s="3">
        <v>2021</v>
      </c>
      <c r="C627" s="3" t="s">
        <v>2344</v>
      </c>
      <c r="D627" s="3">
        <v>9</v>
      </c>
      <c r="E627" s="3" t="s">
        <v>2347</v>
      </c>
      <c r="F627" s="45">
        <v>44440</v>
      </c>
      <c r="G627" s="45">
        <v>44440</v>
      </c>
      <c r="H627" s="45">
        <v>44469</v>
      </c>
      <c r="I627" s="3">
        <v>17</v>
      </c>
      <c r="J627" s="47" t="s">
        <v>2333</v>
      </c>
    </row>
    <row r="628" spans="1:10" x14ac:dyDescent="0.3">
      <c r="A628" s="45">
        <v>44457</v>
      </c>
      <c r="B628" s="3">
        <v>2021</v>
      </c>
      <c r="C628" s="3" t="s">
        <v>2344</v>
      </c>
      <c r="D628" s="3">
        <v>9</v>
      </c>
      <c r="E628" s="3" t="s">
        <v>2347</v>
      </c>
      <c r="F628" s="45">
        <v>44440</v>
      </c>
      <c r="G628" s="45">
        <v>44440</v>
      </c>
      <c r="H628" s="45">
        <v>44469</v>
      </c>
      <c r="I628" s="3">
        <v>18</v>
      </c>
      <c r="J628" s="47" t="s">
        <v>2334</v>
      </c>
    </row>
    <row r="629" spans="1:10" x14ac:dyDescent="0.3">
      <c r="A629" s="45">
        <v>44458</v>
      </c>
      <c r="B629" s="3">
        <v>2021</v>
      </c>
      <c r="C629" s="3" t="s">
        <v>2344</v>
      </c>
      <c r="D629" s="3">
        <v>9</v>
      </c>
      <c r="E629" s="3" t="s">
        <v>2347</v>
      </c>
      <c r="F629" s="45">
        <v>44440</v>
      </c>
      <c r="G629" s="45">
        <v>44440</v>
      </c>
      <c r="H629" s="45">
        <v>44469</v>
      </c>
      <c r="I629" s="3">
        <v>19</v>
      </c>
      <c r="J629" s="47" t="s">
        <v>2335</v>
      </c>
    </row>
    <row r="630" spans="1:10" x14ac:dyDescent="0.3">
      <c r="A630" s="45">
        <v>44459</v>
      </c>
      <c r="B630" s="3">
        <v>2021</v>
      </c>
      <c r="C630" s="3" t="s">
        <v>2344</v>
      </c>
      <c r="D630" s="3">
        <v>9</v>
      </c>
      <c r="E630" s="3" t="s">
        <v>2347</v>
      </c>
      <c r="F630" s="45">
        <v>44440</v>
      </c>
      <c r="G630" s="45">
        <v>44440</v>
      </c>
      <c r="H630" s="45">
        <v>44469</v>
      </c>
      <c r="I630" s="3">
        <v>20</v>
      </c>
      <c r="J630" s="47" t="s">
        <v>2336</v>
      </c>
    </row>
    <row r="631" spans="1:10" x14ac:dyDescent="0.3">
      <c r="A631" s="45">
        <v>44460</v>
      </c>
      <c r="B631" s="3">
        <v>2021</v>
      </c>
      <c r="C631" s="3" t="s">
        <v>2344</v>
      </c>
      <c r="D631" s="3">
        <v>9</v>
      </c>
      <c r="E631" s="3" t="s">
        <v>2347</v>
      </c>
      <c r="F631" s="45">
        <v>44440</v>
      </c>
      <c r="G631" s="45">
        <v>44440</v>
      </c>
      <c r="H631" s="45">
        <v>44469</v>
      </c>
      <c r="I631" s="3">
        <v>21</v>
      </c>
      <c r="J631" s="47" t="s">
        <v>2337</v>
      </c>
    </row>
    <row r="632" spans="1:10" x14ac:dyDescent="0.3">
      <c r="A632" s="45">
        <v>44461</v>
      </c>
      <c r="B632" s="3">
        <v>2021</v>
      </c>
      <c r="C632" s="3" t="s">
        <v>2344</v>
      </c>
      <c r="D632" s="3">
        <v>9</v>
      </c>
      <c r="E632" s="3" t="s">
        <v>2347</v>
      </c>
      <c r="F632" s="45">
        <v>44440</v>
      </c>
      <c r="G632" s="45">
        <v>44440</v>
      </c>
      <c r="H632" s="45">
        <v>44469</v>
      </c>
      <c r="I632" s="3">
        <v>22</v>
      </c>
      <c r="J632" s="47" t="s">
        <v>2331</v>
      </c>
    </row>
    <row r="633" spans="1:10" x14ac:dyDescent="0.3">
      <c r="A633" s="45">
        <v>44462</v>
      </c>
      <c r="B633" s="3">
        <v>2021</v>
      </c>
      <c r="C633" s="3" t="s">
        <v>2344</v>
      </c>
      <c r="D633" s="3">
        <v>9</v>
      </c>
      <c r="E633" s="3" t="s">
        <v>2347</v>
      </c>
      <c r="F633" s="45">
        <v>44440</v>
      </c>
      <c r="G633" s="45">
        <v>44440</v>
      </c>
      <c r="H633" s="45">
        <v>44469</v>
      </c>
      <c r="I633" s="3">
        <v>23</v>
      </c>
      <c r="J633" s="47" t="s">
        <v>2332</v>
      </c>
    </row>
    <row r="634" spans="1:10" x14ac:dyDescent="0.3">
      <c r="A634" s="45">
        <v>44463</v>
      </c>
      <c r="B634" s="3">
        <v>2021</v>
      </c>
      <c r="C634" s="3" t="s">
        <v>2344</v>
      </c>
      <c r="D634" s="3">
        <v>9</v>
      </c>
      <c r="E634" s="3" t="s">
        <v>2347</v>
      </c>
      <c r="F634" s="45">
        <v>44440</v>
      </c>
      <c r="G634" s="45">
        <v>44440</v>
      </c>
      <c r="H634" s="45">
        <v>44469</v>
      </c>
      <c r="I634" s="3">
        <v>24</v>
      </c>
      <c r="J634" s="47" t="s">
        <v>2333</v>
      </c>
    </row>
    <row r="635" spans="1:10" x14ac:dyDescent="0.3">
      <c r="A635" s="45">
        <v>44464</v>
      </c>
      <c r="B635" s="3">
        <v>2021</v>
      </c>
      <c r="C635" s="3" t="s">
        <v>2344</v>
      </c>
      <c r="D635" s="3">
        <v>9</v>
      </c>
      <c r="E635" s="3" t="s">
        <v>2347</v>
      </c>
      <c r="F635" s="45">
        <v>44440</v>
      </c>
      <c r="G635" s="45">
        <v>44440</v>
      </c>
      <c r="H635" s="45">
        <v>44469</v>
      </c>
      <c r="I635" s="3">
        <v>25</v>
      </c>
      <c r="J635" s="47" t="s">
        <v>2334</v>
      </c>
    </row>
    <row r="636" spans="1:10" x14ac:dyDescent="0.3">
      <c r="A636" s="45">
        <v>44465</v>
      </c>
      <c r="B636" s="3">
        <v>2021</v>
      </c>
      <c r="C636" s="3" t="s">
        <v>2344</v>
      </c>
      <c r="D636" s="3">
        <v>9</v>
      </c>
      <c r="E636" s="3" t="s">
        <v>2347</v>
      </c>
      <c r="F636" s="45">
        <v>44440</v>
      </c>
      <c r="G636" s="45">
        <v>44440</v>
      </c>
      <c r="H636" s="45">
        <v>44469</v>
      </c>
      <c r="I636" s="3">
        <v>26</v>
      </c>
      <c r="J636" s="47" t="s">
        <v>2335</v>
      </c>
    </row>
    <row r="637" spans="1:10" x14ac:dyDescent="0.3">
      <c r="A637" s="45">
        <v>44466</v>
      </c>
      <c r="B637" s="3">
        <v>2021</v>
      </c>
      <c r="C637" s="3" t="s">
        <v>2344</v>
      </c>
      <c r="D637" s="3">
        <v>9</v>
      </c>
      <c r="E637" s="3" t="s">
        <v>2347</v>
      </c>
      <c r="F637" s="45">
        <v>44440</v>
      </c>
      <c r="G637" s="45">
        <v>44440</v>
      </c>
      <c r="H637" s="45">
        <v>44469</v>
      </c>
      <c r="I637" s="3">
        <v>27</v>
      </c>
      <c r="J637" s="47" t="s">
        <v>2336</v>
      </c>
    </row>
    <row r="638" spans="1:10" x14ac:dyDescent="0.3">
      <c r="A638" s="45">
        <v>44467</v>
      </c>
      <c r="B638" s="3">
        <v>2021</v>
      </c>
      <c r="C638" s="3" t="s">
        <v>2344</v>
      </c>
      <c r="D638" s="3">
        <v>9</v>
      </c>
      <c r="E638" s="3" t="s">
        <v>2347</v>
      </c>
      <c r="F638" s="45">
        <v>44440</v>
      </c>
      <c r="G638" s="45">
        <v>44440</v>
      </c>
      <c r="H638" s="45">
        <v>44469</v>
      </c>
      <c r="I638" s="3">
        <v>28</v>
      </c>
      <c r="J638" s="47" t="s">
        <v>2337</v>
      </c>
    </row>
    <row r="639" spans="1:10" x14ac:dyDescent="0.3">
      <c r="A639" s="45">
        <v>44468</v>
      </c>
      <c r="B639" s="3">
        <v>2021</v>
      </c>
      <c r="C639" s="3" t="s">
        <v>2344</v>
      </c>
      <c r="D639" s="3">
        <v>9</v>
      </c>
      <c r="E639" s="3" t="s">
        <v>2347</v>
      </c>
      <c r="F639" s="45">
        <v>44440</v>
      </c>
      <c r="G639" s="45">
        <v>44440</v>
      </c>
      <c r="H639" s="45">
        <v>44469</v>
      </c>
      <c r="I639" s="3">
        <v>29</v>
      </c>
      <c r="J639" s="47" t="s">
        <v>2331</v>
      </c>
    </row>
    <row r="640" spans="1:10" x14ac:dyDescent="0.3">
      <c r="A640" s="45">
        <v>44469</v>
      </c>
      <c r="B640" s="3">
        <v>2021</v>
      </c>
      <c r="C640" s="3" t="s">
        <v>2344</v>
      </c>
      <c r="D640" s="3">
        <v>9</v>
      </c>
      <c r="E640" s="3" t="s">
        <v>2347</v>
      </c>
      <c r="F640" s="45">
        <v>44440</v>
      </c>
      <c r="G640" s="45">
        <v>44440</v>
      </c>
      <c r="H640" s="45">
        <v>44469</v>
      </c>
      <c r="I640" s="3">
        <v>30</v>
      </c>
      <c r="J640" s="47" t="s">
        <v>2332</v>
      </c>
    </row>
    <row r="641" spans="1:10" x14ac:dyDescent="0.3">
      <c r="A641" s="45">
        <v>44470</v>
      </c>
      <c r="B641" s="3">
        <v>2021</v>
      </c>
      <c r="C641" s="3" t="s">
        <v>2348</v>
      </c>
      <c r="D641" s="3">
        <v>10</v>
      </c>
      <c r="E641" s="3" t="s">
        <v>2349</v>
      </c>
      <c r="F641" s="45">
        <v>44470</v>
      </c>
      <c r="G641" s="45">
        <v>44470</v>
      </c>
      <c r="H641" s="45">
        <v>44500</v>
      </c>
      <c r="I641" s="3">
        <v>1</v>
      </c>
      <c r="J641" s="47" t="s">
        <v>2333</v>
      </c>
    </row>
    <row r="642" spans="1:10" x14ac:dyDescent="0.3">
      <c r="A642" s="45">
        <v>44471</v>
      </c>
      <c r="B642" s="3">
        <v>2021</v>
      </c>
      <c r="C642" s="3" t="s">
        <v>2348</v>
      </c>
      <c r="D642" s="3">
        <v>10</v>
      </c>
      <c r="E642" s="3" t="s">
        <v>2349</v>
      </c>
      <c r="F642" s="45">
        <v>44470</v>
      </c>
      <c r="G642" s="45">
        <v>44470</v>
      </c>
      <c r="H642" s="45">
        <v>44500</v>
      </c>
      <c r="I642" s="3">
        <v>2</v>
      </c>
      <c r="J642" s="47" t="s">
        <v>2334</v>
      </c>
    </row>
    <row r="643" spans="1:10" x14ac:dyDescent="0.3">
      <c r="A643" s="45">
        <v>44472</v>
      </c>
      <c r="B643" s="3">
        <v>2021</v>
      </c>
      <c r="C643" s="3" t="s">
        <v>2348</v>
      </c>
      <c r="D643" s="3">
        <v>10</v>
      </c>
      <c r="E643" s="3" t="s">
        <v>2349</v>
      </c>
      <c r="F643" s="45">
        <v>44470</v>
      </c>
      <c r="G643" s="45">
        <v>44470</v>
      </c>
      <c r="H643" s="45">
        <v>44500</v>
      </c>
      <c r="I643" s="3">
        <v>3</v>
      </c>
      <c r="J643" s="47" t="s">
        <v>2335</v>
      </c>
    </row>
    <row r="644" spans="1:10" x14ac:dyDescent="0.3">
      <c r="A644" s="45">
        <v>44473</v>
      </c>
      <c r="B644" s="3">
        <v>2021</v>
      </c>
      <c r="C644" s="3" t="s">
        <v>2348</v>
      </c>
      <c r="D644" s="3">
        <v>10</v>
      </c>
      <c r="E644" s="3" t="s">
        <v>2349</v>
      </c>
      <c r="F644" s="45">
        <v>44470</v>
      </c>
      <c r="G644" s="45">
        <v>44470</v>
      </c>
      <c r="H644" s="45">
        <v>44500</v>
      </c>
      <c r="I644" s="3">
        <v>4</v>
      </c>
      <c r="J644" s="47" t="s">
        <v>2336</v>
      </c>
    </row>
    <row r="645" spans="1:10" x14ac:dyDescent="0.3">
      <c r="A645" s="45">
        <v>44474</v>
      </c>
      <c r="B645" s="3">
        <v>2021</v>
      </c>
      <c r="C645" s="3" t="s">
        <v>2348</v>
      </c>
      <c r="D645" s="3">
        <v>10</v>
      </c>
      <c r="E645" s="3" t="s">
        <v>2349</v>
      </c>
      <c r="F645" s="45">
        <v>44470</v>
      </c>
      <c r="G645" s="45">
        <v>44470</v>
      </c>
      <c r="H645" s="45">
        <v>44500</v>
      </c>
      <c r="I645" s="3">
        <v>5</v>
      </c>
      <c r="J645" s="47" t="s">
        <v>2337</v>
      </c>
    </row>
    <row r="646" spans="1:10" x14ac:dyDescent="0.3">
      <c r="A646" s="45">
        <v>44475</v>
      </c>
      <c r="B646" s="3">
        <v>2021</v>
      </c>
      <c r="C646" s="3" t="s">
        <v>2348</v>
      </c>
      <c r="D646" s="3">
        <v>10</v>
      </c>
      <c r="E646" s="3" t="s">
        <v>2349</v>
      </c>
      <c r="F646" s="45">
        <v>44470</v>
      </c>
      <c r="G646" s="45">
        <v>44470</v>
      </c>
      <c r="H646" s="45">
        <v>44500</v>
      </c>
      <c r="I646" s="3">
        <v>6</v>
      </c>
      <c r="J646" s="47" t="s">
        <v>2331</v>
      </c>
    </row>
    <row r="647" spans="1:10" x14ac:dyDescent="0.3">
      <c r="A647" s="45">
        <v>44476</v>
      </c>
      <c r="B647" s="3">
        <v>2021</v>
      </c>
      <c r="C647" s="3" t="s">
        <v>2348</v>
      </c>
      <c r="D647" s="3">
        <v>10</v>
      </c>
      <c r="E647" s="3" t="s">
        <v>2349</v>
      </c>
      <c r="F647" s="45">
        <v>44470</v>
      </c>
      <c r="G647" s="45">
        <v>44470</v>
      </c>
      <c r="H647" s="45">
        <v>44500</v>
      </c>
      <c r="I647" s="3">
        <v>7</v>
      </c>
      <c r="J647" s="47" t="s">
        <v>2332</v>
      </c>
    </row>
    <row r="648" spans="1:10" x14ac:dyDescent="0.3">
      <c r="A648" s="45">
        <v>44477</v>
      </c>
      <c r="B648" s="3">
        <v>2021</v>
      </c>
      <c r="C648" s="3" t="s">
        <v>2348</v>
      </c>
      <c r="D648" s="3">
        <v>10</v>
      </c>
      <c r="E648" s="3" t="s">
        <v>2349</v>
      </c>
      <c r="F648" s="45">
        <v>44470</v>
      </c>
      <c r="G648" s="45">
        <v>44470</v>
      </c>
      <c r="H648" s="45">
        <v>44500</v>
      </c>
      <c r="I648" s="3">
        <v>8</v>
      </c>
      <c r="J648" s="47" t="s">
        <v>2333</v>
      </c>
    </row>
    <row r="649" spans="1:10" x14ac:dyDescent="0.3">
      <c r="A649" s="45">
        <v>44478</v>
      </c>
      <c r="B649" s="3">
        <v>2021</v>
      </c>
      <c r="C649" s="3" t="s">
        <v>2348</v>
      </c>
      <c r="D649" s="3">
        <v>10</v>
      </c>
      <c r="E649" s="3" t="s">
        <v>2349</v>
      </c>
      <c r="F649" s="45">
        <v>44470</v>
      </c>
      <c r="G649" s="45">
        <v>44470</v>
      </c>
      <c r="H649" s="45">
        <v>44500</v>
      </c>
      <c r="I649" s="3">
        <v>9</v>
      </c>
      <c r="J649" s="47" t="s">
        <v>2334</v>
      </c>
    </row>
    <row r="650" spans="1:10" x14ac:dyDescent="0.3">
      <c r="A650" s="45">
        <v>44479</v>
      </c>
      <c r="B650" s="3">
        <v>2021</v>
      </c>
      <c r="C650" s="3" t="s">
        <v>2348</v>
      </c>
      <c r="D650" s="3">
        <v>10</v>
      </c>
      <c r="E650" s="3" t="s">
        <v>2349</v>
      </c>
      <c r="F650" s="45">
        <v>44470</v>
      </c>
      <c r="G650" s="45">
        <v>44470</v>
      </c>
      <c r="H650" s="45">
        <v>44500</v>
      </c>
      <c r="I650" s="3">
        <v>10</v>
      </c>
      <c r="J650" s="47" t="s">
        <v>2335</v>
      </c>
    </row>
    <row r="651" spans="1:10" x14ac:dyDescent="0.3">
      <c r="A651" s="45">
        <v>44480</v>
      </c>
      <c r="B651" s="3">
        <v>2021</v>
      </c>
      <c r="C651" s="3" t="s">
        <v>2348</v>
      </c>
      <c r="D651" s="3">
        <v>10</v>
      </c>
      <c r="E651" s="3" t="s">
        <v>2349</v>
      </c>
      <c r="F651" s="45">
        <v>44470</v>
      </c>
      <c r="G651" s="45">
        <v>44470</v>
      </c>
      <c r="H651" s="45">
        <v>44500</v>
      </c>
      <c r="I651" s="3">
        <v>11</v>
      </c>
      <c r="J651" s="47" t="s">
        <v>2336</v>
      </c>
    </row>
    <row r="652" spans="1:10" x14ac:dyDescent="0.3">
      <c r="A652" s="45">
        <v>44481</v>
      </c>
      <c r="B652" s="3">
        <v>2021</v>
      </c>
      <c r="C652" s="3" t="s">
        <v>2348</v>
      </c>
      <c r="D652" s="3">
        <v>10</v>
      </c>
      <c r="E652" s="3" t="s">
        <v>2349</v>
      </c>
      <c r="F652" s="45">
        <v>44470</v>
      </c>
      <c r="G652" s="45">
        <v>44470</v>
      </c>
      <c r="H652" s="45">
        <v>44500</v>
      </c>
      <c r="I652" s="3">
        <v>12</v>
      </c>
      <c r="J652" s="47" t="s">
        <v>2337</v>
      </c>
    </row>
    <row r="653" spans="1:10" x14ac:dyDescent="0.3">
      <c r="A653" s="45">
        <v>44482</v>
      </c>
      <c r="B653" s="3">
        <v>2021</v>
      </c>
      <c r="C653" s="3" t="s">
        <v>2348</v>
      </c>
      <c r="D653" s="3">
        <v>10</v>
      </c>
      <c r="E653" s="3" t="s">
        <v>2349</v>
      </c>
      <c r="F653" s="45">
        <v>44470</v>
      </c>
      <c r="G653" s="45">
        <v>44470</v>
      </c>
      <c r="H653" s="45">
        <v>44500</v>
      </c>
      <c r="I653" s="3">
        <v>13</v>
      </c>
      <c r="J653" s="47" t="s">
        <v>2331</v>
      </c>
    </row>
    <row r="654" spans="1:10" x14ac:dyDescent="0.3">
      <c r="A654" s="45">
        <v>44483</v>
      </c>
      <c r="B654" s="3">
        <v>2021</v>
      </c>
      <c r="C654" s="3" t="s">
        <v>2348</v>
      </c>
      <c r="D654" s="3">
        <v>10</v>
      </c>
      <c r="E654" s="3" t="s">
        <v>2349</v>
      </c>
      <c r="F654" s="45">
        <v>44470</v>
      </c>
      <c r="G654" s="45">
        <v>44470</v>
      </c>
      <c r="H654" s="45">
        <v>44500</v>
      </c>
      <c r="I654" s="3">
        <v>14</v>
      </c>
      <c r="J654" s="47" t="s">
        <v>2332</v>
      </c>
    </row>
    <row r="655" spans="1:10" x14ac:dyDescent="0.3">
      <c r="A655" s="45">
        <v>44484</v>
      </c>
      <c r="B655" s="3">
        <v>2021</v>
      </c>
      <c r="C655" s="3" t="s">
        <v>2348</v>
      </c>
      <c r="D655" s="3">
        <v>10</v>
      </c>
      <c r="E655" s="3" t="s">
        <v>2349</v>
      </c>
      <c r="F655" s="45">
        <v>44470</v>
      </c>
      <c r="G655" s="45">
        <v>44470</v>
      </c>
      <c r="H655" s="45">
        <v>44500</v>
      </c>
      <c r="I655" s="3">
        <v>15</v>
      </c>
      <c r="J655" s="47" t="s">
        <v>2333</v>
      </c>
    </row>
    <row r="656" spans="1:10" x14ac:dyDescent="0.3">
      <c r="A656" s="45">
        <v>44485</v>
      </c>
      <c r="B656" s="3">
        <v>2021</v>
      </c>
      <c r="C656" s="3" t="s">
        <v>2348</v>
      </c>
      <c r="D656" s="3">
        <v>10</v>
      </c>
      <c r="E656" s="3" t="s">
        <v>2349</v>
      </c>
      <c r="F656" s="45">
        <v>44470</v>
      </c>
      <c r="G656" s="45">
        <v>44470</v>
      </c>
      <c r="H656" s="45">
        <v>44500</v>
      </c>
      <c r="I656" s="3">
        <v>16</v>
      </c>
      <c r="J656" s="47" t="s">
        <v>2334</v>
      </c>
    </row>
    <row r="657" spans="1:10" x14ac:dyDescent="0.3">
      <c r="A657" s="45">
        <v>44486</v>
      </c>
      <c r="B657" s="3">
        <v>2021</v>
      </c>
      <c r="C657" s="3" t="s">
        <v>2348</v>
      </c>
      <c r="D657" s="3">
        <v>10</v>
      </c>
      <c r="E657" s="3" t="s">
        <v>2349</v>
      </c>
      <c r="F657" s="45">
        <v>44470</v>
      </c>
      <c r="G657" s="45">
        <v>44470</v>
      </c>
      <c r="H657" s="45">
        <v>44500</v>
      </c>
      <c r="I657" s="3">
        <v>17</v>
      </c>
      <c r="J657" s="47" t="s">
        <v>2335</v>
      </c>
    </row>
    <row r="658" spans="1:10" x14ac:dyDescent="0.3">
      <c r="A658" s="45">
        <v>44487</v>
      </c>
      <c r="B658" s="3">
        <v>2021</v>
      </c>
      <c r="C658" s="3" t="s">
        <v>2348</v>
      </c>
      <c r="D658" s="3">
        <v>10</v>
      </c>
      <c r="E658" s="3" t="s">
        <v>2349</v>
      </c>
      <c r="F658" s="45">
        <v>44470</v>
      </c>
      <c r="G658" s="45">
        <v>44470</v>
      </c>
      <c r="H658" s="45">
        <v>44500</v>
      </c>
      <c r="I658" s="3">
        <v>18</v>
      </c>
      <c r="J658" s="47" t="s">
        <v>2336</v>
      </c>
    </row>
    <row r="659" spans="1:10" x14ac:dyDescent="0.3">
      <c r="A659" s="45">
        <v>44488</v>
      </c>
      <c r="B659" s="3">
        <v>2021</v>
      </c>
      <c r="C659" s="3" t="s">
        <v>2348</v>
      </c>
      <c r="D659" s="3">
        <v>10</v>
      </c>
      <c r="E659" s="3" t="s">
        <v>2349</v>
      </c>
      <c r="F659" s="45">
        <v>44470</v>
      </c>
      <c r="G659" s="45">
        <v>44470</v>
      </c>
      <c r="H659" s="45">
        <v>44500</v>
      </c>
      <c r="I659" s="3">
        <v>19</v>
      </c>
      <c r="J659" s="47" t="s">
        <v>2337</v>
      </c>
    </row>
    <row r="660" spans="1:10" x14ac:dyDescent="0.3">
      <c r="A660" s="45">
        <v>44489</v>
      </c>
      <c r="B660" s="3">
        <v>2021</v>
      </c>
      <c r="C660" s="3" t="s">
        <v>2348</v>
      </c>
      <c r="D660" s="3">
        <v>10</v>
      </c>
      <c r="E660" s="3" t="s">
        <v>2349</v>
      </c>
      <c r="F660" s="45">
        <v>44470</v>
      </c>
      <c r="G660" s="45">
        <v>44470</v>
      </c>
      <c r="H660" s="45">
        <v>44500</v>
      </c>
      <c r="I660" s="3">
        <v>20</v>
      </c>
      <c r="J660" s="47" t="s">
        <v>2331</v>
      </c>
    </row>
    <row r="661" spans="1:10" x14ac:dyDescent="0.3">
      <c r="A661" s="45">
        <v>44490</v>
      </c>
      <c r="B661" s="3">
        <v>2021</v>
      </c>
      <c r="C661" s="3" t="s">
        <v>2348</v>
      </c>
      <c r="D661" s="3">
        <v>10</v>
      </c>
      <c r="E661" s="3" t="s">
        <v>2349</v>
      </c>
      <c r="F661" s="45">
        <v>44470</v>
      </c>
      <c r="G661" s="45">
        <v>44470</v>
      </c>
      <c r="H661" s="45">
        <v>44500</v>
      </c>
      <c r="I661" s="3">
        <v>21</v>
      </c>
      <c r="J661" s="47" t="s">
        <v>2332</v>
      </c>
    </row>
    <row r="662" spans="1:10" x14ac:dyDescent="0.3">
      <c r="A662" s="45">
        <v>44491</v>
      </c>
      <c r="B662" s="3">
        <v>2021</v>
      </c>
      <c r="C662" s="3" t="s">
        <v>2348</v>
      </c>
      <c r="D662" s="3">
        <v>10</v>
      </c>
      <c r="E662" s="3" t="s">
        <v>2349</v>
      </c>
      <c r="F662" s="45">
        <v>44470</v>
      </c>
      <c r="G662" s="45">
        <v>44470</v>
      </c>
      <c r="H662" s="45">
        <v>44500</v>
      </c>
      <c r="I662" s="3">
        <v>22</v>
      </c>
      <c r="J662" s="47" t="s">
        <v>2333</v>
      </c>
    </row>
    <row r="663" spans="1:10" x14ac:dyDescent="0.3">
      <c r="A663" s="45">
        <v>44492</v>
      </c>
      <c r="B663" s="3">
        <v>2021</v>
      </c>
      <c r="C663" s="3" t="s">
        <v>2348</v>
      </c>
      <c r="D663" s="3">
        <v>10</v>
      </c>
      <c r="E663" s="3" t="s">
        <v>2349</v>
      </c>
      <c r="F663" s="45">
        <v>44470</v>
      </c>
      <c r="G663" s="45">
        <v>44470</v>
      </c>
      <c r="H663" s="45">
        <v>44500</v>
      </c>
      <c r="I663" s="3">
        <v>23</v>
      </c>
      <c r="J663" s="47" t="s">
        <v>2334</v>
      </c>
    </row>
    <row r="664" spans="1:10" x14ac:dyDescent="0.3">
      <c r="A664" s="45">
        <v>44493</v>
      </c>
      <c r="B664" s="3">
        <v>2021</v>
      </c>
      <c r="C664" s="3" t="s">
        <v>2348</v>
      </c>
      <c r="D664" s="3">
        <v>10</v>
      </c>
      <c r="E664" s="3" t="s">
        <v>2349</v>
      </c>
      <c r="F664" s="45">
        <v>44470</v>
      </c>
      <c r="G664" s="45">
        <v>44470</v>
      </c>
      <c r="H664" s="45">
        <v>44500</v>
      </c>
      <c r="I664" s="3">
        <v>24</v>
      </c>
      <c r="J664" s="47" t="s">
        <v>2335</v>
      </c>
    </row>
    <row r="665" spans="1:10" x14ac:dyDescent="0.3">
      <c r="A665" s="45">
        <v>44494</v>
      </c>
      <c r="B665" s="3">
        <v>2021</v>
      </c>
      <c r="C665" s="3" t="s">
        <v>2348</v>
      </c>
      <c r="D665" s="3">
        <v>10</v>
      </c>
      <c r="E665" s="3" t="s">
        <v>2349</v>
      </c>
      <c r="F665" s="45">
        <v>44470</v>
      </c>
      <c r="G665" s="45">
        <v>44470</v>
      </c>
      <c r="H665" s="45">
        <v>44500</v>
      </c>
      <c r="I665" s="3">
        <v>25</v>
      </c>
      <c r="J665" s="47" t="s">
        <v>2336</v>
      </c>
    </row>
    <row r="666" spans="1:10" x14ac:dyDescent="0.3">
      <c r="A666" s="45">
        <v>44495</v>
      </c>
      <c r="B666" s="3">
        <v>2021</v>
      </c>
      <c r="C666" s="3" t="s">
        <v>2348</v>
      </c>
      <c r="D666" s="3">
        <v>10</v>
      </c>
      <c r="E666" s="3" t="s">
        <v>2349</v>
      </c>
      <c r="F666" s="45">
        <v>44470</v>
      </c>
      <c r="G666" s="45">
        <v>44470</v>
      </c>
      <c r="H666" s="45">
        <v>44500</v>
      </c>
      <c r="I666" s="3">
        <v>26</v>
      </c>
      <c r="J666" s="47" t="s">
        <v>2337</v>
      </c>
    </row>
    <row r="667" spans="1:10" x14ac:dyDescent="0.3">
      <c r="A667" s="45">
        <v>44496</v>
      </c>
      <c r="B667" s="3">
        <v>2021</v>
      </c>
      <c r="C667" s="3" t="s">
        <v>2348</v>
      </c>
      <c r="D667" s="3">
        <v>10</v>
      </c>
      <c r="E667" s="3" t="s">
        <v>2349</v>
      </c>
      <c r="F667" s="45">
        <v>44470</v>
      </c>
      <c r="G667" s="45">
        <v>44470</v>
      </c>
      <c r="H667" s="45">
        <v>44500</v>
      </c>
      <c r="I667" s="3">
        <v>27</v>
      </c>
      <c r="J667" s="47" t="s">
        <v>2331</v>
      </c>
    </row>
    <row r="668" spans="1:10" x14ac:dyDescent="0.3">
      <c r="A668" s="45">
        <v>44497</v>
      </c>
      <c r="B668" s="3">
        <v>2021</v>
      </c>
      <c r="C668" s="3" t="s">
        <v>2348</v>
      </c>
      <c r="D668" s="3">
        <v>10</v>
      </c>
      <c r="E668" s="3" t="s">
        <v>2349</v>
      </c>
      <c r="F668" s="45">
        <v>44470</v>
      </c>
      <c r="G668" s="45">
        <v>44470</v>
      </c>
      <c r="H668" s="45">
        <v>44500</v>
      </c>
      <c r="I668" s="3">
        <v>28</v>
      </c>
      <c r="J668" s="47" t="s">
        <v>2332</v>
      </c>
    </row>
    <row r="669" spans="1:10" x14ac:dyDescent="0.3">
      <c r="A669" s="45">
        <v>44498</v>
      </c>
      <c r="B669" s="3">
        <v>2021</v>
      </c>
      <c r="C669" s="3" t="s">
        <v>2348</v>
      </c>
      <c r="D669" s="3">
        <v>10</v>
      </c>
      <c r="E669" s="3" t="s">
        <v>2349</v>
      </c>
      <c r="F669" s="45">
        <v>44470</v>
      </c>
      <c r="G669" s="45">
        <v>44470</v>
      </c>
      <c r="H669" s="45">
        <v>44500</v>
      </c>
      <c r="I669" s="3">
        <v>29</v>
      </c>
      <c r="J669" s="47" t="s">
        <v>2333</v>
      </c>
    </row>
    <row r="670" spans="1:10" x14ac:dyDescent="0.3">
      <c r="A670" s="45">
        <v>44499</v>
      </c>
      <c r="B670" s="3">
        <v>2021</v>
      </c>
      <c r="C670" s="3" t="s">
        <v>2348</v>
      </c>
      <c r="D670" s="3">
        <v>10</v>
      </c>
      <c r="E670" s="3" t="s">
        <v>2349</v>
      </c>
      <c r="F670" s="45">
        <v>44470</v>
      </c>
      <c r="G670" s="45">
        <v>44470</v>
      </c>
      <c r="H670" s="45">
        <v>44500</v>
      </c>
      <c r="I670" s="3">
        <v>30</v>
      </c>
      <c r="J670" s="47" t="s">
        <v>2334</v>
      </c>
    </row>
    <row r="671" spans="1:10" x14ac:dyDescent="0.3">
      <c r="A671" s="45">
        <v>44500</v>
      </c>
      <c r="B671" s="3">
        <v>2021</v>
      </c>
      <c r="C671" s="3" t="s">
        <v>2348</v>
      </c>
      <c r="D671" s="3">
        <v>10</v>
      </c>
      <c r="E671" s="3" t="s">
        <v>2349</v>
      </c>
      <c r="F671" s="45">
        <v>44470</v>
      </c>
      <c r="G671" s="45">
        <v>44470</v>
      </c>
      <c r="H671" s="45">
        <v>44500</v>
      </c>
      <c r="I671" s="3">
        <v>31</v>
      </c>
      <c r="J671" s="47" t="s">
        <v>2335</v>
      </c>
    </row>
    <row r="672" spans="1:10" x14ac:dyDescent="0.3">
      <c r="A672" s="45">
        <v>44501</v>
      </c>
      <c r="B672" s="3">
        <v>2021</v>
      </c>
      <c r="C672" s="3" t="s">
        <v>2348</v>
      </c>
      <c r="D672" s="3">
        <v>11</v>
      </c>
      <c r="E672" s="3" t="s">
        <v>2350</v>
      </c>
      <c r="F672" s="45">
        <v>44501</v>
      </c>
      <c r="G672" s="45">
        <v>44501</v>
      </c>
      <c r="H672" s="45">
        <v>44530</v>
      </c>
      <c r="I672" s="3">
        <v>1</v>
      </c>
      <c r="J672" s="47" t="s">
        <v>2336</v>
      </c>
    </row>
    <row r="673" spans="1:10" x14ac:dyDescent="0.3">
      <c r="A673" s="45">
        <v>44502</v>
      </c>
      <c r="B673" s="3">
        <v>2021</v>
      </c>
      <c r="C673" s="3" t="s">
        <v>2348</v>
      </c>
      <c r="D673" s="3">
        <v>11</v>
      </c>
      <c r="E673" s="3" t="s">
        <v>2350</v>
      </c>
      <c r="F673" s="45">
        <v>44501</v>
      </c>
      <c r="G673" s="45">
        <v>44501</v>
      </c>
      <c r="H673" s="45">
        <v>44530</v>
      </c>
      <c r="I673" s="3">
        <v>2</v>
      </c>
      <c r="J673" s="47" t="s">
        <v>2337</v>
      </c>
    </row>
    <row r="674" spans="1:10" x14ac:dyDescent="0.3">
      <c r="A674" s="45">
        <v>44503</v>
      </c>
      <c r="B674" s="3">
        <v>2021</v>
      </c>
      <c r="C674" s="3" t="s">
        <v>2348</v>
      </c>
      <c r="D674" s="3">
        <v>11</v>
      </c>
      <c r="E674" s="3" t="s">
        <v>2350</v>
      </c>
      <c r="F674" s="45">
        <v>44501</v>
      </c>
      <c r="G674" s="45">
        <v>44501</v>
      </c>
      <c r="H674" s="45">
        <v>44530</v>
      </c>
      <c r="I674" s="3">
        <v>3</v>
      </c>
      <c r="J674" s="47" t="s">
        <v>2331</v>
      </c>
    </row>
    <row r="675" spans="1:10" x14ac:dyDescent="0.3">
      <c r="A675" s="45">
        <v>44504</v>
      </c>
      <c r="B675" s="3">
        <v>2021</v>
      </c>
      <c r="C675" s="3" t="s">
        <v>2348</v>
      </c>
      <c r="D675" s="3">
        <v>11</v>
      </c>
      <c r="E675" s="3" t="s">
        <v>2350</v>
      </c>
      <c r="F675" s="45">
        <v>44501</v>
      </c>
      <c r="G675" s="45">
        <v>44501</v>
      </c>
      <c r="H675" s="45">
        <v>44530</v>
      </c>
      <c r="I675" s="3">
        <v>4</v>
      </c>
      <c r="J675" s="47" t="s">
        <v>2332</v>
      </c>
    </row>
    <row r="676" spans="1:10" x14ac:dyDescent="0.3">
      <c r="A676" s="45">
        <v>44505</v>
      </c>
      <c r="B676" s="3">
        <v>2021</v>
      </c>
      <c r="C676" s="3" t="s">
        <v>2348</v>
      </c>
      <c r="D676" s="3">
        <v>11</v>
      </c>
      <c r="E676" s="3" t="s">
        <v>2350</v>
      </c>
      <c r="F676" s="45">
        <v>44501</v>
      </c>
      <c r="G676" s="45">
        <v>44501</v>
      </c>
      <c r="H676" s="45">
        <v>44530</v>
      </c>
      <c r="I676" s="3">
        <v>5</v>
      </c>
      <c r="J676" s="47" t="s">
        <v>2333</v>
      </c>
    </row>
    <row r="677" spans="1:10" x14ac:dyDescent="0.3">
      <c r="A677" s="45">
        <v>44506</v>
      </c>
      <c r="B677" s="3">
        <v>2021</v>
      </c>
      <c r="C677" s="3" t="s">
        <v>2348</v>
      </c>
      <c r="D677" s="3">
        <v>11</v>
      </c>
      <c r="E677" s="3" t="s">
        <v>2350</v>
      </c>
      <c r="F677" s="45">
        <v>44501</v>
      </c>
      <c r="G677" s="45">
        <v>44501</v>
      </c>
      <c r="H677" s="45">
        <v>44530</v>
      </c>
      <c r="I677" s="3">
        <v>6</v>
      </c>
      <c r="J677" s="47" t="s">
        <v>2334</v>
      </c>
    </row>
    <row r="678" spans="1:10" x14ac:dyDescent="0.3">
      <c r="A678" s="45">
        <v>44507</v>
      </c>
      <c r="B678" s="3">
        <v>2021</v>
      </c>
      <c r="C678" s="3" t="s">
        <v>2348</v>
      </c>
      <c r="D678" s="3">
        <v>11</v>
      </c>
      <c r="E678" s="3" t="s">
        <v>2350</v>
      </c>
      <c r="F678" s="45">
        <v>44501</v>
      </c>
      <c r="G678" s="45">
        <v>44501</v>
      </c>
      <c r="H678" s="45">
        <v>44530</v>
      </c>
      <c r="I678" s="3">
        <v>7</v>
      </c>
      <c r="J678" s="47" t="s">
        <v>2335</v>
      </c>
    </row>
    <row r="679" spans="1:10" x14ac:dyDescent="0.3">
      <c r="A679" s="45">
        <v>44508</v>
      </c>
      <c r="B679" s="3">
        <v>2021</v>
      </c>
      <c r="C679" s="3" t="s">
        <v>2348</v>
      </c>
      <c r="D679" s="3">
        <v>11</v>
      </c>
      <c r="E679" s="3" t="s">
        <v>2350</v>
      </c>
      <c r="F679" s="45">
        <v>44501</v>
      </c>
      <c r="G679" s="45">
        <v>44501</v>
      </c>
      <c r="H679" s="45">
        <v>44530</v>
      </c>
      <c r="I679" s="3">
        <v>8</v>
      </c>
      <c r="J679" s="47" t="s">
        <v>2336</v>
      </c>
    </row>
    <row r="680" spans="1:10" x14ac:dyDescent="0.3">
      <c r="A680" s="45">
        <v>44509</v>
      </c>
      <c r="B680" s="3">
        <v>2021</v>
      </c>
      <c r="C680" s="3" t="s">
        <v>2348</v>
      </c>
      <c r="D680" s="3">
        <v>11</v>
      </c>
      <c r="E680" s="3" t="s">
        <v>2350</v>
      </c>
      <c r="F680" s="45">
        <v>44501</v>
      </c>
      <c r="G680" s="45">
        <v>44501</v>
      </c>
      <c r="H680" s="45">
        <v>44530</v>
      </c>
      <c r="I680" s="3">
        <v>9</v>
      </c>
      <c r="J680" s="47" t="s">
        <v>2337</v>
      </c>
    </row>
    <row r="681" spans="1:10" x14ac:dyDescent="0.3">
      <c r="A681" s="45">
        <v>44510</v>
      </c>
      <c r="B681" s="3">
        <v>2021</v>
      </c>
      <c r="C681" s="3" t="s">
        <v>2348</v>
      </c>
      <c r="D681" s="3">
        <v>11</v>
      </c>
      <c r="E681" s="3" t="s">
        <v>2350</v>
      </c>
      <c r="F681" s="45">
        <v>44501</v>
      </c>
      <c r="G681" s="45">
        <v>44501</v>
      </c>
      <c r="H681" s="45">
        <v>44530</v>
      </c>
      <c r="I681" s="3">
        <v>10</v>
      </c>
      <c r="J681" s="47" t="s">
        <v>2331</v>
      </c>
    </row>
    <row r="682" spans="1:10" x14ac:dyDescent="0.3">
      <c r="A682" s="45">
        <v>44511</v>
      </c>
      <c r="B682" s="3">
        <v>2021</v>
      </c>
      <c r="C682" s="3" t="s">
        <v>2348</v>
      </c>
      <c r="D682" s="3">
        <v>11</v>
      </c>
      <c r="E682" s="3" t="s">
        <v>2350</v>
      </c>
      <c r="F682" s="45">
        <v>44501</v>
      </c>
      <c r="G682" s="45">
        <v>44501</v>
      </c>
      <c r="H682" s="45">
        <v>44530</v>
      </c>
      <c r="I682" s="3">
        <v>11</v>
      </c>
      <c r="J682" s="47" t="s">
        <v>2332</v>
      </c>
    </row>
    <row r="683" spans="1:10" x14ac:dyDescent="0.3">
      <c r="A683" s="45">
        <v>44512</v>
      </c>
      <c r="B683" s="3">
        <v>2021</v>
      </c>
      <c r="C683" s="3" t="s">
        <v>2348</v>
      </c>
      <c r="D683" s="3">
        <v>11</v>
      </c>
      <c r="E683" s="3" t="s">
        <v>2350</v>
      </c>
      <c r="F683" s="45">
        <v>44501</v>
      </c>
      <c r="G683" s="45">
        <v>44501</v>
      </c>
      <c r="H683" s="45">
        <v>44530</v>
      </c>
      <c r="I683" s="3">
        <v>12</v>
      </c>
      <c r="J683" s="47" t="s">
        <v>2333</v>
      </c>
    </row>
    <row r="684" spans="1:10" x14ac:dyDescent="0.3">
      <c r="A684" s="45">
        <v>44513</v>
      </c>
      <c r="B684" s="3">
        <v>2021</v>
      </c>
      <c r="C684" s="3" t="s">
        <v>2348</v>
      </c>
      <c r="D684" s="3">
        <v>11</v>
      </c>
      <c r="E684" s="3" t="s">
        <v>2350</v>
      </c>
      <c r="F684" s="45">
        <v>44501</v>
      </c>
      <c r="G684" s="45">
        <v>44501</v>
      </c>
      <c r="H684" s="45">
        <v>44530</v>
      </c>
      <c r="I684" s="3">
        <v>13</v>
      </c>
      <c r="J684" s="47" t="s">
        <v>2334</v>
      </c>
    </row>
    <row r="685" spans="1:10" x14ac:dyDescent="0.3">
      <c r="A685" s="45">
        <v>44514</v>
      </c>
      <c r="B685" s="3">
        <v>2021</v>
      </c>
      <c r="C685" s="3" t="s">
        <v>2348</v>
      </c>
      <c r="D685" s="3">
        <v>11</v>
      </c>
      <c r="E685" s="3" t="s">
        <v>2350</v>
      </c>
      <c r="F685" s="45">
        <v>44501</v>
      </c>
      <c r="G685" s="45">
        <v>44501</v>
      </c>
      <c r="H685" s="45">
        <v>44530</v>
      </c>
      <c r="I685" s="3">
        <v>14</v>
      </c>
      <c r="J685" s="47" t="s">
        <v>2335</v>
      </c>
    </row>
    <row r="686" spans="1:10" x14ac:dyDescent="0.3">
      <c r="A686" s="45">
        <v>44515</v>
      </c>
      <c r="B686" s="3">
        <v>2021</v>
      </c>
      <c r="C686" s="3" t="s">
        <v>2348</v>
      </c>
      <c r="D686" s="3">
        <v>11</v>
      </c>
      <c r="E686" s="3" t="s">
        <v>2350</v>
      </c>
      <c r="F686" s="45">
        <v>44501</v>
      </c>
      <c r="G686" s="45">
        <v>44501</v>
      </c>
      <c r="H686" s="45">
        <v>44530</v>
      </c>
      <c r="I686" s="3">
        <v>15</v>
      </c>
      <c r="J686" s="47" t="s">
        <v>2336</v>
      </c>
    </row>
    <row r="687" spans="1:10" x14ac:dyDescent="0.3">
      <c r="A687" s="45">
        <v>44516</v>
      </c>
      <c r="B687" s="3">
        <v>2021</v>
      </c>
      <c r="C687" s="3" t="s">
        <v>2348</v>
      </c>
      <c r="D687" s="3">
        <v>11</v>
      </c>
      <c r="E687" s="3" t="s">
        <v>2350</v>
      </c>
      <c r="F687" s="45">
        <v>44501</v>
      </c>
      <c r="G687" s="45">
        <v>44501</v>
      </c>
      <c r="H687" s="45">
        <v>44530</v>
      </c>
      <c r="I687" s="3">
        <v>16</v>
      </c>
      <c r="J687" s="47" t="s">
        <v>2337</v>
      </c>
    </row>
    <row r="688" spans="1:10" x14ac:dyDescent="0.3">
      <c r="A688" s="45">
        <v>44517</v>
      </c>
      <c r="B688" s="3">
        <v>2021</v>
      </c>
      <c r="C688" s="3" t="s">
        <v>2348</v>
      </c>
      <c r="D688" s="3">
        <v>11</v>
      </c>
      <c r="E688" s="3" t="s">
        <v>2350</v>
      </c>
      <c r="F688" s="45">
        <v>44501</v>
      </c>
      <c r="G688" s="45">
        <v>44501</v>
      </c>
      <c r="H688" s="45">
        <v>44530</v>
      </c>
      <c r="I688" s="3">
        <v>17</v>
      </c>
      <c r="J688" s="47" t="s">
        <v>2331</v>
      </c>
    </row>
    <row r="689" spans="1:10" x14ac:dyDescent="0.3">
      <c r="A689" s="45">
        <v>44518</v>
      </c>
      <c r="B689" s="3">
        <v>2021</v>
      </c>
      <c r="C689" s="3" t="s">
        <v>2348</v>
      </c>
      <c r="D689" s="3">
        <v>11</v>
      </c>
      <c r="E689" s="3" t="s">
        <v>2350</v>
      </c>
      <c r="F689" s="45">
        <v>44501</v>
      </c>
      <c r="G689" s="45">
        <v>44501</v>
      </c>
      <c r="H689" s="45">
        <v>44530</v>
      </c>
      <c r="I689" s="3">
        <v>18</v>
      </c>
      <c r="J689" s="47" t="s">
        <v>2332</v>
      </c>
    </row>
    <row r="690" spans="1:10" x14ac:dyDescent="0.3">
      <c r="A690" s="45">
        <v>44519</v>
      </c>
      <c r="B690" s="3">
        <v>2021</v>
      </c>
      <c r="C690" s="3" t="s">
        <v>2348</v>
      </c>
      <c r="D690" s="3">
        <v>11</v>
      </c>
      <c r="E690" s="3" t="s">
        <v>2350</v>
      </c>
      <c r="F690" s="45">
        <v>44501</v>
      </c>
      <c r="G690" s="45">
        <v>44501</v>
      </c>
      <c r="H690" s="45">
        <v>44530</v>
      </c>
      <c r="I690" s="3">
        <v>19</v>
      </c>
      <c r="J690" s="47" t="s">
        <v>2333</v>
      </c>
    </row>
    <row r="691" spans="1:10" x14ac:dyDescent="0.3">
      <c r="A691" s="45">
        <v>44520</v>
      </c>
      <c r="B691" s="3">
        <v>2021</v>
      </c>
      <c r="C691" s="3" t="s">
        <v>2348</v>
      </c>
      <c r="D691" s="3">
        <v>11</v>
      </c>
      <c r="E691" s="3" t="s">
        <v>2350</v>
      </c>
      <c r="F691" s="45">
        <v>44501</v>
      </c>
      <c r="G691" s="45">
        <v>44501</v>
      </c>
      <c r="H691" s="45">
        <v>44530</v>
      </c>
      <c r="I691" s="3">
        <v>20</v>
      </c>
      <c r="J691" s="47" t="s">
        <v>2334</v>
      </c>
    </row>
    <row r="692" spans="1:10" x14ac:dyDescent="0.3">
      <c r="A692" s="45">
        <v>44521</v>
      </c>
      <c r="B692" s="3">
        <v>2021</v>
      </c>
      <c r="C692" s="3" t="s">
        <v>2348</v>
      </c>
      <c r="D692" s="3">
        <v>11</v>
      </c>
      <c r="E692" s="3" t="s">
        <v>2350</v>
      </c>
      <c r="F692" s="45">
        <v>44501</v>
      </c>
      <c r="G692" s="45">
        <v>44501</v>
      </c>
      <c r="H692" s="45">
        <v>44530</v>
      </c>
      <c r="I692" s="3">
        <v>21</v>
      </c>
      <c r="J692" s="47" t="s">
        <v>2335</v>
      </c>
    </row>
    <row r="693" spans="1:10" x14ac:dyDescent="0.3">
      <c r="A693" s="45">
        <v>44522</v>
      </c>
      <c r="B693" s="3">
        <v>2021</v>
      </c>
      <c r="C693" s="3" t="s">
        <v>2348</v>
      </c>
      <c r="D693" s="3">
        <v>11</v>
      </c>
      <c r="E693" s="3" t="s">
        <v>2350</v>
      </c>
      <c r="F693" s="45">
        <v>44501</v>
      </c>
      <c r="G693" s="45">
        <v>44501</v>
      </c>
      <c r="H693" s="45">
        <v>44530</v>
      </c>
      <c r="I693" s="3">
        <v>22</v>
      </c>
      <c r="J693" s="47" t="s">
        <v>2336</v>
      </c>
    </row>
    <row r="694" spans="1:10" x14ac:dyDescent="0.3">
      <c r="A694" s="45">
        <v>44523</v>
      </c>
      <c r="B694" s="3">
        <v>2021</v>
      </c>
      <c r="C694" s="3" t="s">
        <v>2348</v>
      </c>
      <c r="D694" s="3">
        <v>11</v>
      </c>
      <c r="E694" s="3" t="s">
        <v>2350</v>
      </c>
      <c r="F694" s="45">
        <v>44501</v>
      </c>
      <c r="G694" s="45">
        <v>44501</v>
      </c>
      <c r="H694" s="45">
        <v>44530</v>
      </c>
      <c r="I694" s="3">
        <v>23</v>
      </c>
      <c r="J694" s="47" t="s">
        <v>2337</v>
      </c>
    </row>
    <row r="695" spans="1:10" x14ac:dyDescent="0.3">
      <c r="A695" s="45">
        <v>44524</v>
      </c>
      <c r="B695" s="3">
        <v>2021</v>
      </c>
      <c r="C695" s="3" t="s">
        <v>2348</v>
      </c>
      <c r="D695" s="3">
        <v>11</v>
      </c>
      <c r="E695" s="3" t="s">
        <v>2350</v>
      </c>
      <c r="F695" s="45">
        <v>44501</v>
      </c>
      <c r="G695" s="45">
        <v>44501</v>
      </c>
      <c r="H695" s="45">
        <v>44530</v>
      </c>
      <c r="I695" s="3">
        <v>24</v>
      </c>
      <c r="J695" s="47" t="s">
        <v>2331</v>
      </c>
    </row>
    <row r="696" spans="1:10" x14ac:dyDescent="0.3">
      <c r="A696" s="45">
        <v>44525</v>
      </c>
      <c r="B696" s="3">
        <v>2021</v>
      </c>
      <c r="C696" s="3" t="s">
        <v>2348</v>
      </c>
      <c r="D696" s="3">
        <v>11</v>
      </c>
      <c r="E696" s="3" t="s">
        <v>2350</v>
      </c>
      <c r="F696" s="45">
        <v>44501</v>
      </c>
      <c r="G696" s="45">
        <v>44501</v>
      </c>
      <c r="H696" s="45">
        <v>44530</v>
      </c>
      <c r="I696" s="3">
        <v>25</v>
      </c>
      <c r="J696" s="47" t="s">
        <v>2332</v>
      </c>
    </row>
    <row r="697" spans="1:10" x14ac:dyDescent="0.3">
      <c r="A697" s="45">
        <v>44526</v>
      </c>
      <c r="B697" s="3">
        <v>2021</v>
      </c>
      <c r="C697" s="3" t="s">
        <v>2348</v>
      </c>
      <c r="D697" s="3">
        <v>11</v>
      </c>
      <c r="E697" s="3" t="s">
        <v>2350</v>
      </c>
      <c r="F697" s="45">
        <v>44501</v>
      </c>
      <c r="G697" s="45">
        <v>44501</v>
      </c>
      <c r="H697" s="45">
        <v>44530</v>
      </c>
      <c r="I697" s="3">
        <v>26</v>
      </c>
      <c r="J697" s="47" t="s">
        <v>2333</v>
      </c>
    </row>
    <row r="698" spans="1:10" x14ac:dyDescent="0.3">
      <c r="A698" s="45">
        <v>44527</v>
      </c>
      <c r="B698" s="3">
        <v>2021</v>
      </c>
      <c r="C698" s="3" t="s">
        <v>2348</v>
      </c>
      <c r="D698" s="3">
        <v>11</v>
      </c>
      <c r="E698" s="3" t="s">
        <v>2350</v>
      </c>
      <c r="F698" s="45">
        <v>44501</v>
      </c>
      <c r="G698" s="45">
        <v>44501</v>
      </c>
      <c r="H698" s="45">
        <v>44530</v>
      </c>
      <c r="I698" s="3">
        <v>27</v>
      </c>
      <c r="J698" s="47" t="s">
        <v>2334</v>
      </c>
    </row>
    <row r="699" spans="1:10" x14ac:dyDescent="0.3">
      <c r="A699" s="45">
        <v>44528</v>
      </c>
      <c r="B699" s="3">
        <v>2021</v>
      </c>
      <c r="C699" s="3" t="s">
        <v>2348</v>
      </c>
      <c r="D699" s="3">
        <v>11</v>
      </c>
      <c r="E699" s="3" t="s">
        <v>2350</v>
      </c>
      <c r="F699" s="45">
        <v>44501</v>
      </c>
      <c r="G699" s="45">
        <v>44501</v>
      </c>
      <c r="H699" s="45">
        <v>44530</v>
      </c>
      <c r="I699" s="3">
        <v>28</v>
      </c>
      <c r="J699" s="47" t="s">
        <v>2335</v>
      </c>
    </row>
    <row r="700" spans="1:10" x14ac:dyDescent="0.3">
      <c r="A700" s="45">
        <v>44529</v>
      </c>
      <c r="B700" s="3">
        <v>2021</v>
      </c>
      <c r="C700" s="3" t="s">
        <v>2348</v>
      </c>
      <c r="D700" s="3">
        <v>11</v>
      </c>
      <c r="E700" s="3" t="s">
        <v>2350</v>
      </c>
      <c r="F700" s="45">
        <v>44501</v>
      </c>
      <c r="G700" s="45">
        <v>44501</v>
      </c>
      <c r="H700" s="45">
        <v>44530</v>
      </c>
      <c r="I700" s="3">
        <v>29</v>
      </c>
      <c r="J700" s="47" t="s">
        <v>2336</v>
      </c>
    </row>
    <row r="701" spans="1:10" x14ac:dyDescent="0.3">
      <c r="A701" s="45">
        <v>44530</v>
      </c>
      <c r="B701" s="3">
        <v>2021</v>
      </c>
      <c r="C701" s="3" t="s">
        <v>2348</v>
      </c>
      <c r="D701" s="3">
        <v>11</v>
      </c>
      <c r="E701" s="3" t="s">
        <v>2350</v>
      </c>
      <c r="F701" s="45">
        <v>44501</v>
      </c>
      <c r="G701" s="45">
        <v>44501</v>
      </c>
      <c r="H701" s="45">
        <v>44530</v>
      </c>
      <c r="I701" s="3">
        <v>30</v>
      </c>
      <c r="J701" s="47" t="s">
        <v>2337</v>
      </c>
    </row>
    <row r="702" spans="1:10" x14ac:dyDescent="0.3">
      <c r="A702" s="45">
        <v>44531</v>
      </c>
      <c r="B702" s="3">
        <v>2021</v>
      </c>
      <c r="C702" s="3" t="s">
        <v>2348</v>
      </c>
      <c r="D702" s="3">
        <v>12</v>
      </c>
      <c r="E702" s="3" t="s">
        <v>2351</v>
      </c>
      <c r="F702" s="45">
        <v>44531</v>
      </c>
      <c r="G702" s="45">
        <v>44531</v>
      </c>
      <c r="H702" s="45">
        <v>44561</v>
      </c>
      <c r="I702" s="3">
        <v>1</v>
      </c>
      <c r="J702" s="47" t="s">
        <v>2331</v>
      </c>
    </row>
    <row r="703" spans="1:10" x14ac:dyDescent="0.3">
      <c r="A703" s="45">
        <v>44532</v>
      </c>
      <c r="B703" s="3">
        <v>2021</v>
      </c>
      <c r="C703" s="3" t="s">
        <v>2348</v>
      </c>
      <c r="D703" s="3">
        <v>12</v>
      </c>
      <c r="E703" s="3" t="s">
        <v>2351</v>
      </c>
      <c r="F703" s="45">
        <v>44531</v>
      </c>
      <c r="G703" s="45">
        <v>44531</v>
      </c>
      <c r="H703" s="45">
        <v>44561</v>
      </c>
      <c r="I703" s="3">
        <v>2</v>
      </c>
      <c r="J703" s="47" t="s">
        <v>2332</v>
      </c>
    </row>
    <row r="704" spans="1:10" x14ac:dyDescent="0.3">
      <c r="A704" s="45">
        <v>44533</v>
      </c>
      <c r="B704" s="3">
        <v>2021</v>
      </c>
      <c r="C704" s="3" t="s">
        <v>2348</v>
      </c>
      <c r="D704" s="3">
        <v>12</v>
      </c>
      <c r="E704" s="3" t="s">
        <v>2351</v>
      </c>
      <c r="F704" s="45">
        <v>44531</v>
      </c>
      <c r="G704" s="45">
        <v>44531</v>
      </c>
      <c r="H704" s="45">
        <v>44561</v>
      </c>
      <c r="I704" s="3">
        <v>3</v>
      </c>
      <c r="J704" s="47" t="s">
        <v>2333</v>
      </c>
    </row>
    <row r="705" spans="1:10" x14ac:dyDescent="0.3">
      <c r="A705" s="45">
        <v>44534</v>
      </c>
      <c r="B705" s="3">
        <v>2021</v>
      </c>
      <c r="C705" s="3" t="s">
        <v>2348</v>
      </c>
      <c r="D705" s="3">
        <v>12</v>
      </c>
      <c r="E705" s="3" t="s">
        <v>2351</v>
      </c>
      <c r="F705" s="45">
        <v>44531</v>
      </c>
      <c r="G705" s="45">
        <v>44531</v>
      </c>
      <c r="H705" s="45">
        <v>44561</v>
      </c>
      <c r="I705" s="3">
        <v>4</v>
      </c>
      <c r="J705" s="47" t="s">
        <v>2334</v>
      </c>
    </row>
    <row r="706" spans="1:10" x14ac:dyDescent="0.3">
      <c r="A706" s="45">
        <v>44535</v>
      </c>
      <c r="B706" s="3">
        <v>2021</v>
      </c>
      <c r="C706" s="3" t="s">
        <v>2348</v>
      </c>
      <c r="D706" s="3">
        <v>12</v>
      </c>
      <c r="E706" s="3" t="s">
        <v>2351</v>
      </c>
      <c r="F706" s="45">
        <v>44531</v>
      </c>
      <c r="G706" s="45">
        <v>44531</v>
      </c>
      <c r="H706" s="45">
        <v>44561</v>
      </c>
      <c r="I706" s="3">
        <v>5</v>
      </c>
      <c r="J706" s="47" t="s">
        <v>2335</v>
      </c>
    </row>
    <row r="707" spans="1:10" x14ac:dyDescent="0.3">
      <c r="A707" s="45">
        <v>44536</v>
      </c>
      <c r="B707" s="3">
        <v>2021</v>
      </c>
      <c r="C707" s="3" t="s">
        <v>2348</v>
      </c>
      <c r="D707" s="3">
        <v>12</v>
      </c>
      <c r="E707" s="3" t="s">
        <v>2351</v>
      </c>
      <c r="F707" s="45">
        <v>44531</v>
      </c>
      <c r="G707" s="45">
        <v>44531</v>
      </c>
      <c r="H707" s="45">
        <v>44561</v>
      </c>
      <c r="I707" s="3">
        <v>6</v>
      </c>
      <c r="J707" s="47" t="s">
        <v>2336</v>
      </c>
    </row>
    <row r="708" spans="1:10" x14ac:dyDescent="0.3">
      <c r="A708" s="45">
        <v>44537</v>
      </c>
      <c r="B708" s="3">
        <v>2021</v>
      </c>
      <c r="C708" s="3" t="s">
        <v>2348</v>
      </c>
      <c r="D708" s="3">
        <v>12</v>
      </c>
      <c r="E708" s="3" t="s">
        <v>2351</v>
      </c>
      <c r="F708" s="45">
        <v>44531</v>
      </c>
      <c r="G708" s="45">
        <v>44531</v>
      </c>
      <c r="H708" s="45">
        <v>44561</v>
      </c>
      <c r="I708" s="3">
        <v>7</v>
      </c>
      <c r="J708" s="47" t="s">
        <v>2337</v>
      </c>
    </row>
    <row r="709" spans="1:10" x14ac:dyDescent="0.3">
      <c r="A709" s="45">
        <v>44538</v>
      </c>
      <c r="B709" s="3">
        <v>2021</v>
      </c>
      <c r="C709" s="3" t="s">
        <v>2348</v>
      </c>
      <c r="D709" s="3">
        <v>12</v>
      </c>
      <c r="E709" s="3" t="s">
        <v>2351</v>
      </c>
      <c r="F709" s="45">
        <v>44531</v>
      </c>
      <c r="G709" s="45">
        <v>44531</v>
      </c>
      <c r="H709" s="45">
        <v>44561</v>
      </c>
      <c r="I709" s="3">
        <v>8</v>
      </c>
      <c r="J709" s="47" t="s">
        <v>2331</v>
      </c>
    </row>
    <row r="710" spans="1:10" x14ac:dyDescent="0.3">
      <c r="A710" s="45">
        <v>44539</v>
      </c>
      <c r="B710" s="3">
        <v>2021</v>
      </c>
      <c r="C710" s="3" t="s">
        <v>2348</v>
      </c>
      <c r="D710" s="3">
        <v>12</v>
      </c>
      <c r="E710" s="3" t="s">
        <v>2351</v>
      </c>
      <c r="F710" s="45">
        <v>44531</v>
      </c>
      <c r="G710" s="45">
        <v>44531</v>
      </c>
      <c r="H710" s="45">
        <v>44561</v>
      </c>
      <c r="I710" s="3">
        <v>9</v>
      </c>
      <c r="J710" s="47" t="s">
        <v>2332</v>
      </c>
    </row>
    <row r="711" spans="1:10" x14ac:dyDescent="0.3">
      <c r="A711" s="45">
        <v>44540</v>
      </c>
      <c r="B711" s="3">
        <v>2021</v>
      </c>
      <c r="C711" s="3" t="s">
        <v>2348</v>
      </c>
      <c r="D711" s="3">
        <v>12</v>
      </c>
      <c r="E711" s="3" t="s">
        <v>2351</v>
      </c>
      <c r="F711" s="45">
        <v>44531</v>
      </c>
      <c r="G711" s="45">
        <v>44531</v>
      </c>
      <c r="H711" s="45">
        <v>44561</v>
      </c>
      <c r="I711" s="3">
        <v>10</v>
      </c>
      <c r="J711" s="47" t="s">
        <v>2333</v>
      </c>
    </row>
    <row r="712" spans="1:10" x14ac:dyDescent="0.3">
      <c r="A712" s="45">
        <v>44541</v>
      </c>
      <c r="B712" s="3">
        <v>2021</v>
      </c>
      <c r="C712" s="3" t="s">
        <v>2348</v>
      </c>
      <c r="D712" s="3">
        <v>12</v>
      </c>
      <c r="E712" s="3" t="s">
        <v>2351</v>
      </c>
      <c r="F712" s="45">
        <v>44531</v>
      </c>
      <c r="G712" s="45">
        <v>44531</v>
      </c>
      <c r="H712" s="45">
        <v>44561</v>
      </c>
      <c r="I712" s="3">
        <v>11</v>
      </c>
      <c r="J712" s="47" t="s">
        <v>2334</v>
      </c>
    </row>
    <row r="713" spans="1:10" x14ac:dyDescent="0.3">
      <c r="A713" s="45">
        <v>44542</v>
      </c>
      <c r="B713" s="3">
        <v>2021</v>
      </c>
      <c r="C713" s="3" t="s">
        <v>2348</v>
      </c>
      <c r="D713" s="3">
        <v>12</v>
      </c>
      <c r="E713" s="3" t="s">
        <v>2351</v>
      </c>
      <c r="F713" s="45">
        <v>44531</v>
      </c>
      <c r="G713" s="45">
        <v>44531</v>
      </c>
      <c r="H713" s="45">
        <v>44561</v>
      </c>
      <c r="I713" s="3">
        <v>12</v>
      </c>
      <c r="J713" s="47" t="s">
        <v>2335</v>
      </c>
    </row>
    <row r="714" spans="1:10" x14ac:dyDescent="0.3">
      <c r="A714" s="45">
        <v>44543</v>
      </c>
      <c r="B714" s="3">
        <v>2021</v>
      </c>
      <c r="C714" s="3" t="s">
        <v>2348</v>
      </c>
      <c r="D714" s="3">
        <v>12</v>
      </c>
      <c r="E714" s="3" t="s">
        <v>2351</v>
      </c>
      <c r="F714" s="45">
        <v>44531</v>
      </c>
      <c r="G714" s="45">
        <v>44531</v>
      </c>
      <c r="H714" s="45">
        <v>44561</v>
      </c>
      <c r="I714" s="3">
        <v>13</v>
      </c>
      <c r="J714" s="47" t="s">
        <v>2336</v>
      </c>
    </row>
    <row r="715" spans="1:10" x14ac:dyDescent="0.3">
      <c r="A715" s="45">
        <v>44544</v>
      </c>
      <c r="B715" s="3">
        <v>2021</v>
      </c>
      <c r="C715" s="3" t="s">
        <v>2348</v>
      </c>
      <c r="D715" s="3">
        <v>12</v>
      </c>
      <c r="E715" s="3" t="s">
        <v>2351</v>
      </c>
      <c r="F715" s="45">
        <v>44531</v>
      </c>
      <c r="G715" s="45">
        <v>44531</v>
      </c>
      <c r="H715" s="45">
        <v>44561</v>
      </c>
      <c r="I715" s="3">
        <v>14</v>
      </c>
      <c r="J715" s="47" t="s">
        <v>2337</v>
      </c>
    </row>
    <row r="716" spans="1:10" x14ac:dyDescent="0.3">
      <c r="A716" s="45">
        <v>44545</v>
      </c>
      <c r="B716" s="3">
        <v>2021</v>
      </c>
      <c r="C716" s="3" t="s">
        <v>2348</v>
      </c>
      <c r="D716" s="3">
        <v>12</v>
      </c>
      <c r="E716" s="3" t="s">
        <v>2351</v>
      </c>
      <c r="F716" s="45">
        <v>44531</v>
      </c>
      <c r="G716" s="45">
        <v>44531</v>
      </c>
      <c r="H716" s="45">
        <v>44561</v>
      </c>
      <c r="I716" s="3">
        <v>15</v>
      </c>
      <c r="J716" s="47" t="s">
        <v>2331</v>
      </c>
    </row>
    <row r="717" spans="1:10" x14ac:dyDescent="0.3">
      <c r="A717" s="45">
        <v>44546</v>
      </c>
      <c r="B717" s="3">
        <v>2021</v>
      </c>
      <c r="C717" s="3" t="s">
        <v>2348</v>
      </c>
      <c r="D717" s="3">
        <v>12</v>
      </c>
      <c r="E717" s="3" t="s">
        <v>2351</v>
      </c>
      <c r="F717" s="45">
        <v>44531</v>
      </c>
      <c r="G717" s="45">
        <v>44531</v>
      </c>
      <c r="H717" s="45">
        <v>44561</v>
      </c>
      <c r="I717" s="3">
        <v>16</v>
      </c>
      <c r="J717" s="47" t="s">
        <v>2332</v>
      </c>
    </row>
    <row r="718" spans="1:10" x14ac:dyDescent="0.3">
      <c r="A718" s="45">
        <v>44547</v>
      </c>
      <c r="B718" s="3">
        <v>2021</v>
      </c>
      <c r="C718" s="3" t="s">
        <v>2348</v>
      </c>
      <c r="D718" s="3">
        <v>12</v>
      </c>
      <c r="E718" s="3" t="s">
        <v>2351</v>
      </c>
      <c r="F718" s="45">
        <v>44531</v>
      </c>
      <c r="G718" s="45">
        <v>44531</v>
      </c>
      <c r="H718" s="45">
        <v>44561</v>
      </c>
      <c r="I718" s="3">
        <v>17</v>
      </c>
      <c r="J718" s="47" t="s">
        <v>2333</v>
      </c>
    </row>
    <row r="719" spans="1:10" x14ac:dyDescent="0.3">
      <c r="A719" s="45">
        <v>44548</v>
      </c>
      <c r="B719" s="3">
        <v>2021</v>
      </c>
      <c r="C719" s="3" t="s">
        <v>2348</v>
      </c>
      <c r="D719" s="3">
        <v>12</v>
      </c>
      <c r="E719" s="3" t="s">
        <v>2351</v>
      </c>
      <c r="F719" s="45">
        <v>44531</v>
      </c>
      <c r="G719" s="45">
        <v>44531</v>
      </c>
      <c r="H719" s="45">
        <v>44561</v>
      </c>
      <c r="I719" s="3">
        <v>18</v>
      </c>
      <c r="J719" s="47" t="s">
        <v>2334</v>
      </c>
    </row>
    <row r="720" spans="1:10" x14ac:dyDescent="0.3">
      <c r="A720" s="45">
        <v>44549</v>
      </c>
      <c r="B720" s="3">
        <v>2021</v>
      </c>
      <c r="C720" s="3" t="s">
        <v>2348</v>
      </c>
      <c r="D720" s="3">
        <v>12</v>
      </c>
      <c r="E720" s="3" t="s">
        <v>2351</v>
      </c>
      <c r="F720" s="45">
        <v>44531</v>
      </c>
      <c r="G720" s="45">
        <v>44531</v>
      </c>
      <c r="H720" s="45">
        <v>44561</v>
      </c>
      <c r="I720" s="3">
        <v>19</v>
      </c>
      <c r="J720" s="47" t="s">
        <v>2335</v>
      </c>
    </row>
    <row r="721" spans="1:10" x14ac:dyDescent="0.3">
      <c r="A721" s="45">
        <v>44550</v>
      </c>
      <c r="B721" s="3">
        <v>2021</v>
      </c>
      <c r="C721" s="3" t="s">
        <v>2348</v>
      </c>
      <c r="D721" s="3">
        <v>12</v>
      </c>
      <c r="E721" s="3" t="s">
        <v>2351</v>
      </c>
      <c r="F721" s="45">
        <v>44531</v>
      </c>
      <c r="G721" s="45">
        <v>44531</v>
      </c>
      <c r="H721" s="45">
        <v>44561</v>
      </c>
      <c r="I721" s="3">
        <v>20</v>
      </c>
      <c r="J721" s="47" t="s">
        <v>2336</v>
      </c>
    </row>
    <row r="722" spans="1:10" x14ac:dyDescent="0.3">
      <c r="A722" s="45">
        <v>44551</v>
      </c>
      <c r="B722" s="3">
        <v>2021</v>
      </c>
      <c r="C722" s="3" t="s">
        <v>2348</v>
      </c>
      <c r="D722" s="3">
        <v>12</v>
      </c>
      <c r="E722" s="3" t="s">
        <v>2351</v>
      </c>
      <c r="F722" s="45">
        <v>44531</v>
      </c>
      <c r="G722" s="45">
        <v>44531</v>
      </c>
      <c r="H722" s="45">
        <v>44561</v>
      </c>
      <c r="I722" s="3">
        <v>21</v>
      </c>
      <c r="J722" s="47" t="s">
        <v>2337</v>
      </c>
    </row>
    <row r="723" spans="1:10" x14ac:dyDescent="0.3">
      <c r="A723" s="45">
        <v>44552</v>
      </c>
      <c r="B723" s="3">
        <v>2021</v>
      </c>
      <c r="C723" s="3" t="s">
        <v>2348</v>
      </c>
      <c r="D723" s="3">
        <v>12</v>
      </c>
      <c r="E723" s="3" t="s">
        <v>2351</v>
      </c>
      <c r="F723" s="45">
        <v>44531</v>
      </c>
      <c r="G723" s="45">
        <v>44531</v>
      </c>
      <c r="H723" s="45">
        <v>44561</v>
      </c>
      <c r="I723" s="3">
        <v>22</v>
      </c>
      <c r="J723" s="47" t="s">
        <v>2331</v>
      </c>
    </row>
    <row r="724" spans="1:10" x14ac:dyDescent="0.3">
      <c r="A724" s="45">
        <v>44553</v>
      </c>
      <c r="B724" s="3">
        <v>2021</v>
      </c>
      <c r="C724" s="3" t="s">
        <v>2348</v>
      </c>
      <c r="D724" s="3">
        <v>12</v>
      </c>
      <c r="E724" s="3" t="s">
        <v>2351</v>
      </c>
      <c r="F724" s="45">
        <v>44531</v>
      </c>
      <c r="G724" s="45">
        <v>44531</v>
      </c>
      <c r="H724" s="45">
        <v>44561</v>
      </c>
      <c r="I724" s="3">
        <v>23</v>
      </c>
      <c r="J724" s="47" t="s">
        <v>2332</v>
      </c>
    </row>
    <row r="725" spans="1:10" x14ac:dyDescent="0.3">
      <c r="A725" s="45">
        <v>44554</v>
      </c>
      <c r="B725" s="3">
        <v>2021</v>
      </c>
      <c r="C725" s="3" t="s">
        <v>2348</v>
      </c>
      <c r="D725" s="3">
        <v>12</v>
      </c>
      <c r="E725" s="3" t="s">
        <v>2351</v>
      </c>
      <c r="F725" s="45">
        <v>44531</v>
      </c>
      <c r="G725" s="45">
        <v>44531</v>
      </c>
      <c r="H725" s="45">
        <v>44561</v>
      </c>
      <c r="I725" s="3">
        <v>24</v>
      </c>
      <c r="J725" s="47" t="s">
        <v>2333</v>
      </c>
    </row>
    <row r="726" spans="1:10" x14ac:dyDescent="0.3">
      <c r="A726" s="45">
        <v>44555</v>
      </c>
      <c r="B726" s="3">
        <v>2021</v>
      </c>
      <c r="C726" s="3" t="s">
        <v>2348</v>
      </c>
      <c r="D726" s="3">
        <v>12</v>
      </c>
      <c r="E726" s="3" t="s">
        <v>2351</v>
      </c>
      <c r="F726" s="45">
        <v>44531</v>
      </c>
      <c r="G726" s="45">
        <v>44531</v>
      </c>
      <c r="H726" s="45">
        <v>44561</v>
      </c>
      <c r="I726" s="3">
        <v>25</v>
      </c>
      <c r="J726" s="47" t="s">
        <v>2334</v>
      </c>
    </row>
    <row r="727" spans="1:10" x14ac:dyDescent="0.3">
      <c r="A727" s="45">
        <v>44556</v>
      </c>
      <c r="B727" s="3">
        <v>2021</v>
      </c>
      <c r="C727" s="3" t="s">
        <v>2348</v>
      </c>
      <c r="D727" s="3">
        <v>12</v>
      </c>
      <c r="E727" s="3" t="s">
        <v>2351</v>
      </c>
      <c r="F727" s="45">
        <v>44531</v>
      </c>
      <c r="G727" s="45">
        <v>44531</v>
      </c>
      <c r="H727" s="45">
        <v>44561</v>
      </c>
      <c r="I727" s="3">
        <v>26</v>
      </c>
      <c r="J727" s="47" t="s">
        <v>2335</v>
      </c>
    </row>
    <row r="728" spans="1:10" x14ac:dyDescent="0.3">
      <c r="A728" s="45">
        <v>44557</v>
      </c>
      <c r="B728" s="3">
        <v>2021</v>
      </c>
      <c r="C728" s="3" t="s">
        <v>2348</v>
      </c>
      <c r="D728" s="3">
        <v>12</v>
      </c>
      <c r="E728" s="3" t="s">
        <v>2351</v>
      </c>
      <c r="F728" s="45">
        <v>44531</v>
      </c>
      <c r="G728" s="45">
        <v>44531</v>
      </c>
      <c r="H728" s="45">
        <v>44561</v>
      </c>
      <c r="I728" s="3">
        <v>27</v>
      </c>
      <c r="J728" s="47" t="s">
        <v>2336</v>
      </c>
    </row>
    <row r="729" spans="1:10" x14ac:dyDescent="0.3">
      <c r="A729" s="45">
        <v>44558</v>
      </c>
      <c r="B729" s="3">
        <v>2021</v>
      </c>
      <c r="C729" s="3" t="s">
        <v>2348</v>
      </c>
      <c r="D729" s="3">
        <v>12</v>
      </c>
      <c r="E729" s="3" t="s">
        <v>2351</v>
      </c>
      <c r="F729" s="45">
        <v>44531</v>
      </c>
      <c r="G729" s="45">
        <v>44531</v>
      </c>
      <c r="H729" s="45">
        <v>44561</v>
      </c>
      <c r="I729" s="3">
        <v>28</v>
      </c>
      <c r="J729" s="47" t="s">
        <v>2337</v>
      </c>
    </row>
    <row r="730" spans="1:10" x14ac:dyDescent="0.3">
      <c r="A730" s="45">
        <v>44559</v>
      </c>
      <c r="B730" s="3">
        <v>2021</v>
      </c>
      <c r="C730" s="3" t="s">
        <v>2348</v>
      </c>
      <c r="D730" s="3">
        <v>12</v>
      </c>
      <c r="E730" s="3" t="s">
        <v>2351</v>
      </c>
      <c r="F730" s="45">
        <v>44531</v>
      </c>
      <c r="G730" s="45">
        <v>44531</v>
      </c>
      <c r="H730" s="45">
        <v>44561</v>
      </c>
      <c r="I730" s="3">
        <v>29</v>
      </c>
      <c r="J730" s="47" t="s">
        <v>2331</v>
      </c>
    </row>
    <row r="731" spans="1:10" x14ac:dyDescent="0.3">
      <c r="A731" s="45">
        <v>44560</v>
      </c>
      <c r="B731" s="3">
        <v>2021</v>
      </c>
      <c r="C731" s="3" t="s">
        <v>2348</v>
      </c>
      <c r="D731" s="3">
        <v>12</v>
      </c>
      <c r="E731" s="3" t="s">
        <v>2351</v>
      </c>
      <c r="F731" s="45">
        <v>44531</v>
      </c>
      <c r="G731" s="45">
        <v>44531</v>
      </c>
      <c r="H731" s="45">
        <v>44561</v>
      </c>
      <c r="I731" s="3">
        <v>30</v>
      </c>
      <c r="J731" s="47" t="s">
        <v>2332</v>
      </c>
    </row>
    <row r="732" spans="1:10" x14ac:dyDescent="0.3">
      <c r="A732" s="45">
        <v>44561</v>
      </c>
      <c r="B732" s="3">
        <v>2021</v>
      </c>
      <c r="C732" s="3" t="s">
        <v>2348</v>
      </c>
      <c r="D732" s="3">
        <v>12</v>
      </c>
      <c r="E732" s="3" t="s">
        <v>2351</v>
      </c>
      <c r="F732" s="45">
        <v>44531</v>
      </c>
      <c r="G732" s="45">
        <v>44531</v>
      </c>
      <c r="H732" s="45">
        <v>44561</v>
      </c>
      <c r="I732" s="3">
        <v>31</v>
      </c>
      <c r="J732" s="47" t="s">
        <v>2333</v>
      </c>
    </row>
    <row r="733" spans="1:10" x14ac:dyDescent="0.3">
      <c r="A733" s="45">
        <v>44562</v>
      </c>
      <c r="B733" s="3">
        <v>2022</v>
      </c>
      <c r="C733" s="3" t="s">
        <v>2329</v>
      </c>
      <c r="D733" s="3">
        <v>1</v>
      </c>
      <c r="E733" s="3" t="s">
        <v>2330</v>
      </c>
      <c r="F733" s="45">
        <v>44562</v>
      </c>
      <c r="G733" s="45">
        <v>44562</v>
      </c>
      <c r="H733" s="45">
        <v>44592</v>
      </c>
      <c r="I733" s="3">
        <v>1</v>
      </c>
      <c r="J733" s="47" t="s">
        <v>2334</v>
      </c>
    </row>
    <row r="734" spans="1:10" x14ac:dyDescent="0.3">
      <c r="A734" s="45">
        <v>44563</v>
      </c>
      <c r="B734" s="3">
        <v>2022</v>
      </c>
      <c r="C734" s="3" t="s">
        <v>2329</v>
      </c>
      <c r="D734" s="3">
        <v>1</v>
      </c>
      <c r="E734" s="3" t="s">
        <v>2330</v>
      </c>
      <c r="F734" s="45">
        <v>44562</v>
      </c>
      <c r="G734" s="45">
        <v>44562</v>
      </c>
      <c r="H734" s="45">
        <v>44592</v>
      </c>
      <c r="I734" s="3">
        <v>2</v>
      </c>
      <c r="J734" s="47" t="s">
        <v>2335</v>
      </c>
    </row>
    <row r="735" spans="1:10" x14ac:dyDescent="0.3">
      <c r="A735" s="45">
        <v>44564</v>
      </c>
      <c r="B735" s="3">
        <v>2022</v>
      </c>
      <c r="C735" s="3" t="s">
        <v>2329</v>
      </c>
      <c r="D735" s="3">
        <v>1</v>
      </c>
      <c r="E735" s="3" t="s">
        <v>2330</v>
      </c>
      <c r="F735" s="45">
        <v>44562</v>
      </c>
      <c r="G735" s="45">
        <v>44562</v>
      </c>
      <c r="H735" s="45">
        <v>44592</v>
      </c>
      <c r="I735" s="3">
        <v>3</v>
      </c>
      <c r="J735" s="47" t="s">
        <v>2336</v>
      </c>
    </row>
    <row r="736" spans="1:10" x14ac:dyDescent="0.3">
      <c r="A736" s="45">
        <v>44565</v>
      </c>
      <c r="B736" s="3">
        <v>2022</v>
      </c>
      <c r="C736" s="3" t="s">
        <v>2329</v>
      </c>
      <c r="D736" s="3">
        <v>1</v>
      </c>
      <c r="E736" s="3" t="s">
        <v>2330</v>
      </c>
      <c r="F736" s="45">
        <v>44562</v>
      </c>
      <c r="G736" s="45">
        <v>44562</v>
      </c>
      <c r="H736" s="45">
        <v>44592</v>
      </c>
      <c r="I736" s="3">
        <v>4</v>
      </c>
      <c r="J736" s="47" t="s">
        <v>2337</v>
      </c>
    </row>
    <row r="737" spans="1:10" x14ac:dyDescent="0.3">
      <c r="A737" s="45">
        <v>44566</v>
      </c>
      <c r="B737" s="3">
        <v>2022</v>
      </c>
      <c r="C737" s="3" t="s">
        <v>2329</v>
      </c>
      <c r="D737" s="3">
        <v>1</v>
      </c>
      <c r="E737" s="3" t="s">
        <v>2330</v>
      </c>
      <c r="F737" s="45">
        <v>44562</v>
      </c>
      <c r="G737" s="45">
        <v>44562</v>
      </c>
      <c r="H737" s="45">
        <v>44592</v>
      </c>
      <c r="I737" s="3">
        <v>5</v>
      </c>
      <c r="J737" s="47" t="s">
        <v>2331</v>
      </c>
    </row>
    <row r="738" spans="1:10" x14ac:dyDescent="0.3">
      <c r="A738" s="45">
        <v>44567</v>
      </c>
      <c r="B738" s="3">
        <v>2022</v>
      </c>
      <c r="C738" s="3" t="s">
        <v>2329</v>
      </c>
      <c r="D738" s="3">
        <v>1</v>
      </c>
      <c r="E738" s="3" t="s">
        <v>2330</v>
      </c>
      <c r="F738" s="45">
        <v>44562</v>
      </c>
      <c r="G738" s="45">
        <v>44562</v>
      </c>
      <c r="H738" s="45">
        <v>44592</v>
      </c>
      <c r="I738" s="3">
        <v>6</v>
      </c>
      <c r="J738" s="47" t="s">
        <v>2332</v>
      </c>
    </row>
    <row r="739" spans="1:10" x14ac:dyDescent="0.3">
      <c r="A739" s="45">
        <v>44568</v>
      </c>
      <c r="B739" s="3">
        <v>2022</v>
      </c>
      <c r="C739" s="3" t="s">
        <v>2329</v>
      </c>
      <c r="D739" s="3">
        <v>1</v>
      </c>
      <c r="E739" s="3" t="s">
        <v>2330</v>
      </c>
      <c r="F739" s="45">
        <v>44562</v>
      </c>
      <c r="G739" s="45">
        <v>44562</v>
      </c>
      <c r="H739" s="45">
        <v>44592</v>
      </c>
      <c r="I739" s="3">
        <v>7</v>
      </c>
      <c r="J739" s="47" t="s">
        <v>2333</v>
      </c>
    </row>
    <row r="740" spans="1:10" x14ac:dyDescent="0.3">
      <c r="A740" s="45">
        <v>44569</v>
      </c>
      <c r="B740" s="3">
        <v>2022</v>
      </c>
      <c r="C740" s="3" t="s">
        <v>2329</v>
      </c>
      <c r="D740" s="3">
        <v>1</v>
      </c>
      <c r="E740" s="3" t="s">
        <v>2330</v>
      </c>
      <c r="F740" s="45">
        <v>44562</v>
      </c>
      <c r="G740" s="45">
        <v>44562</v>
      </c>
      <c r="H740" s="45">
        <v>44592</v>
      </c>
      <c r="I740" s="3">
        <v>8</v>
      </c>
      <c r="J740" s="47" t="s">
        <v>2334</v>
      </c>
    </row>
    <row r="741" spans="1:10" x14ac:dyDescent="0.3">
      <c r="A741" s="45">
        <v>44570</v>
      </c>
      <c r="B741" s="3">
        <v>2022</v>
      </c>
      <c r="C741" s="3" t="s">
        <v>2329</v>
      </c>
      <c r="D741" s="3">
        <v>1</v>
      </c>
      <c r="E741" s="3" t="s">
        <v>2330</v>
      </c>
      <c r="F741" s="45">
        <v>44562</v>
      </c>
      <c r="G741" s="45">
        <v>44562</v>
      </c>
      <c r="H741" s="45">
        <v>44592</v>
      </c>
      <c r="I741" s="3">
        <v>9</v>
      </c>
      <c r="J741" s="47" t="s">
        <v>2335</v>
      </c>
    </row>
    <row r="742" spans="1:10" x14ac:dyDescent="0.3">
      <c r="A742" s="45">
        <v>44571</v>
      </c>
      <c r="B742" s="3">
        <v>2022</v>
      </c>
      <c r="C742" s="3" t="s">
        <v>2329</v>
      </c>
      <c r="D742" s="3">
        <v>1</v>
      </c>
      <c r="E742" s="3" t="s">
        <v>2330</v>
      </c>
      <c r="F742" s="45">
        <v>44562</v>
      </c>
      <c r="G742" s="45">
        <v>44562</v>
      </c>
      <c r="H742" s="45">
        <v>44592</v>
      </c>
      <c r="I742" s="3">
        <v>10</v>
      </c>
      <c r="J742" s="47" t="s">
        <v>2336</v>
      </c>
    </row>
    <row r="743" spans="1:10" x14ac:dyDescent="0.3">
      <c r="A743" s="45">
        <v>44572</v>
      </c>
      <c r="B743" s="3">
        <v>2022</v>
      </c>
      <c r="C743" s="3" t="s">
        <v>2329</v>
      </c>
      <c r="D743" s="3">
        <v>1</v>
      </c>
      <c r="E743" s="3" t="s">
        <v>2330</v>
      </c>
      <c r="F743" s="45">
        <v>44562</v>
      </c>
      <c r="G743" s="45">
        <v>44562</v>
      </c>
      <c r="H743" s="45">
        <v>44592</v>
      </c>
      <c r="I743" s="3">
        <v>11</v>
      </c>
      <c r="J743" s="47" t="s">
        <v>2337</v>
      </c>
    </row>
    <row r="744" spans="1:10" x14ac:dyDescent="0.3">
      <c r="A744" s="45">
        <v>44573</v>
      </c>
      <c r="B744" s="3">
        <v>2022</v>
      </c>
      <c r="C744" s="3" t="s">
        <v>2329</v>
      </c>
      <c r="D744" s="3">
        <v>1</v>
      </c>
      <c r="E744" s="3" t="s">
        <v>2330</v>
      </c>
      <c r="F744" s="45">
        <v>44562</v>
      </c>
      <c r="G744" s="45">
        <v>44562</v>
      </c>
      <c r="H744" s="45">
        <v>44592</v>
      </c>
      <c r="I744" s="3">
        <v>12</v>
      </c>
      <c r="J744" s="47" t="s">
        <v>2331</v>
      </c>
    </row>
    <row r="745" spans="1:10" x14ac:dyDescent="0.3">
      <c r="A745" s="45">
        <v>44574</v>
      </c>
      <c r="B745" s="3">
        <v>2022</v>
      </c>
      <c r="C745" s="3" t="s">
        <v>2329</v>
      </c>
      <c r="D745" s="3">
        <v>1</v>
      </c>
      <c r="E745" s="3" t="s">
        <v>2330</v>
      </c>
      <c r="F745" s="45">
        <v>44562</v>
      </c>
      <c r="G745" s="45">
        <v>44562</v>
      </c>
      <c r="H745" s="45">
        <v>44592</v>
      </c>
      <c r="I745" s="3">
        <v>13</v>
      </c>
      <c r="J745" s="47" t="s">
        <v>2332</v>
      </c>
    </row>
    <row r="746" spans="1:10" x14ac:dyDescent="0.3">
      <c r="A746" s="45">
        <v>44575</v>
      </c>
      <c r="B746" s="3">
        <v>2022</v>
      </c>
      <c r="C746" s="3" t="s">
        <v>2329</v>
      </c>
      <c r="D746" s="3">
        <v>1</v>
      </c>
      <c r="E746" s="3" t="s">
        <v>2330</v>
      </c>
      <c r="F746" s="45">
        <v>44562</v>
      </c>
      <c r="G746" s="45">
        <v>44562</v>
      </c>
      <c r="H746" s="45">
        <v>44592</v>
      </c>
      <c r="I746" s="3">
        <v>14</v>
      </c>
      <c r="J746" s="47" t="s">
        <v>2333</v>
      </c>
    </row>
    <row r="747" spans="1:10" x14ac:dyDescent="0.3">
      <c r="A747" s="45">
        <v>44576</v>
      </c>
      <c r="B747" s="3">
        <v>2022</v>
      </c>
      <c r="C747" s="3" t="s">
        <v>2329</v>
      </c>
      <c r="D747" s="3">
        <v>1</v>
      </c>
      <c r="E747" s="3" t="s">
        <v>2330</v>
      </c>
      <c r="F747" s="45">
        <v>44562</v>
      </c>
      <c r="G747" s="45">
        <v>44562</v>
      </c>
      <c r="H747" s="45">
        <v>44592</v>
      </c>
      <c r="I747" s="3">
        <v>15</v>
      </c>
      <c r="J747" s="47" t="s">
        <v>2334</v>
      </c>
    </row>
    <row r="748" spans="1:10" x14ac:dyDescent="0.3">
      <c r="A748" s="45">
        <v>44577</v>
      </c>
      <c r="B748" s="3">
        <v>2022</v>
      </c>
      <c r="C748" s="3" t="s">
        <v>2329</v>
      </c>
      <c r="D748" s="3">
        <v>1</v>
      </c>
      <c r="E748" s="3" t="s">
        <v>2330</v>
      </c>
      <c r="F748" s="45">
        <v>44562</v>
      </c>
      <c r="G748" s="45">
        <v>44562</v>
      </c>
      <c r="H748" s="45">
        <v>44592</v>
      </c>
      <c r="I748" s="3">
        <v>16</v>
      </c>
      <c r="J748" s="47" t="s">
        <v>2335</v>
      </c>
    </row>
    <row r="749" spans="1:10" x14ac:dyDescent="0.3">
      <c r="A749" s="45">
        <v>44578</v>
      </c>
      <c r="B749" s="3">
        <v>2022</v>
      </c>
      <c r="C749" s="3" t="s">
        <v>2329</v>
      </c>
      <c r="D749" s="3">
        <v>1</v>
      </c>
      <c r="E749" s="3" t="s">
        <v>2330</v>
      </c>
      <c r="F749" s="45">
        <v>44562</v>
      </c>
      <c r="G749" s="45">
        <v>44562</v>
      </c>
      <c r="H749" s="45">
        <v>44592</v>
      </c>
      <c r="I749" s="3">
        <v>17</v>
      </c>
      <c r="J749" s="47" t="s">
        <v>2336</v>
      </c>
    </row>
    <row r="750" spans="1:10" x14ac:dyDescent="0.3">
      <c r="A750" s="45">
        <v>44579</v>
      </c>
      <c r="B750" s="3">
        <v>2022</v>
      </c>
      <c r="C750" s="3" t="s">
        <v>2329</v>
      </c>
      <c r="D750" s="3">
        <v>1</v>
      </c>
      <c r="E750" s="3" t="s">
        <v>2330</v>
      </c>
      <c r="F750" s="45">
        <v>44562</v>
      </c>
      <c r="G750" s="45">
        <v>44562</v>
      </c>
      <c r="H750" s="45">
        <v>44592</v>
      </c>
      <c r="I750" s="3">
        <v>18</v>
      </c>
      <c r="J750" s="47" t="s">
        <v>2337</v>
      </c>
    </row>
    <row r="751" spans="1:10" x14ac:dyDescent="0.3">
      <c r="A751" s="45">
        <v>44580</v>
      </c>
      <c r="B751" s="3">
        <v>2022</v>
      </c>
      <c r="C751" s="3" t="s">
        <v>2329</v>
      </c>
      <c r="D751" s="3">
        <v>1</v>
      </c>
      <c r="E751" s="3" t="s">
        <v>2330</v>
      </c>
      <c r="F751" s="45">
        <v>44562</v>
      </c>
      <c r="G751" s="45">
        <v>44562</v>
      </c>
      <c r="H751" s="45">
        <v>44592</v>
      </c>
      <c r="I751" s="3">
        <v>19</v>
      </c>
      <c r="J751" s="47" t="s">
        <v>2331</v>
      </c>
    </row>
    <row r="752" spans="1:10" x14ac:dyDescent="0.3">
      <c r="A752" s="45">
        <v>44581</v>
      </c>
      <c r="B752" s="3">
        <v>2022</v>
      </c>
      <c r="C752" s="3" t="s">
        <v>2329</v>
      </c>
      <c r="D752" s="3">
        <v>1</v>
      </c>
      <c r="E752" s="3" t="s">
        <v>2330</v>
      </c>
      <c r="F752" s="45">
        <v>44562</v>
      </c>
      <c r="G752" s="45">
        <v>44562</v>
      </c>
      <c r="H752" s="45">
        <v>44592</v>
      </c>
      <c r="I752" s="3">
        <v>20</v>
      </c>
      <c r="J752" s="47" t="s">
        <v>2332</v>
      </c>
    </row>
    <row r="753" spans="1:10" x14ac:dyDescent="0.3">
      <c r="A753" s="45">
        <v>44582</v>
      </c>
      <c r="B753" s="3">
        <v>2022</v>
      </c>
      <c r="C753" s="3" t="s">
        <v>2329</v>
      </c>
      <c r="D753" s="3">
        <v>1</v>
      </c>
      <c r="E753" s="3" t="s">
        <v>2330</v>
      </c>
      <c r="F753" s="45">
        <v>44562</v>
      </c>
      <c r="G753" s="45">
        <v>44562</v>
      </c>
      <c r="H753" s="45">
        <v>44592</v>
      </c>
      <c r="I753" s="3">
        <v>21</v>
      </c>
      <c r="J753" s="47" t="s">
        <v>2333</v>
      </c>
    </row>
    <row r="754" spans="1:10" x14ac:dyDescent="0.3">
      <c r="A754" s="45">
        <v>44583</v>
      </c>
      <c r="B754" s="3">
        <v>2022</v>
      </c>
      <c r="C754" s="3" t="s">
        <v>2329</v>
      </c>
      <c r="D754" s="3">
        <v>1</v>
      </c>
      <c r="E754" s="3" t="s">
        <v>2330</v>
      </c>
      <c r="F754" s="45">
        <v>44562</v>
      </c>
      <c r="G754" s="45">
        <v>44562</v>
      </c>
      <c r="H754" s="45">
        <v>44592</v>
      </c>
      <c r="I754" s="3">
        <v>22</v>
      </c>
      <c r="J754" s="47" t="s">
        <v>2334</v>
      </c>
    </row>
    <row r="755" spans="1:10" x14ac:dyDescent="0.3">
      <c r="A755" s="45">
        <v>44584</v>
      </c>
      <c r="B755" s="3">
        <v>2022</v>
      </c>
      <c r="C755" s="3" t="s">
        <v>2329</v>
      </c>
      <c r="D755" s="3">
        <v>1</v>
      </c>
      <c r="E755" s="3" t="s">
        <v>2330</v>
      </c>
      <c r="F755" s="45">
        <v>44562</v>
      </c>
      <c r="G755" s="45">
        <v>44562</v>
      </c>
      <c r="H755" s="45">
        <v>44592</v>
      </c>
      <c r="I755" s="3">
        <v>23</v>
      </c>
      <c r="J755" s="47" t="s">
        <v>2335</v>
      </c>
    </row>
    <row r="756" spans="1:10" x14ac:dyDescent="0.3">
      <c r="A756" s="45">
        <v>44585</v>
      </c>
      <c r="B756" s="3">
        <v>2022</v>
      </c>
      <c r="C756" s="3" t="s">
        <v>2329</v>
      </c>
      <c r="D756" s="3">
        <v>1</v>
      </c>
      <c r="E756" s="3" t="s">
        <v>2330</v>
      </c>
      <c r="F756" s="45">
        <v>44562</v>
      </c>
      <c r="G756" s="45">
        <v>44562</v>
      </c>
      <c r="H756" s="45">
        <v>44592</v>
      </c>
      <c r="I756" s="3">
        <v>24</v>
      </c>
      <c r="J756" s="47" t="s">
        <v>2336</v>
      </c>
    </row>
    <row r="757" spans="1:10" x14ac:dyDescent="0.3">
      <c r="A757" s="45">
        <v>44586</v>
      </c>
      <c r="B757" s="3">
        <v>2022</v>
      </c>
      <c r="C757" s="3" t="s">
        <v>2329</v>
      </c>
      <c r="D757" s="3">
        <v>1</v>
      </c>
      <c r="E757" s="3" t="s">
        <v>2330</v>
      </c>
      <c r="F757" s="45">
        <v>44562</v>
      </c>
      <c r="G757" s="45">
        <v>44562</v>
      </c>
      <c r="H757" s="45">
        <v>44592</v>
      </c>
      <c r="I757" s="3">
        <v>25</v>
      </c>
      <c r="J757" s="47" t="s">
        <v>2337</v>
      </c>
    </row>
    <row r="758" spans="1:10" x14ac:dyDescent="0.3">
      <c r="A758" s="45">
        <v>44587</v>
      </c>
      <c r="B758" s="3">
        <v>2022</v>
      </c>
      <c r="C758" s="3" t="s">
        <v>2329</v>
      </c>
      <c r="D758" s="3">
        <v>1</v>
      </c>
      <c r="E758" s="3" t="s">
        <v>2330</v>
      </c>
      <c r="F758" s="45">
        <v>44562</v>
      </c>
      <c r="G758" s="45">
        <v>44562</v>
      </c>
      <c r="H758" s="45">
        <v>44592</v>
      </c>
      <c r="I758" s="3">
        <v>26</v>
      </c>
      <c r="J758" s="47" t="s">
        <v>2331</v>
      </c>
    </row>
    <row r="759" spans="1:10" x14ac:dyDescent="0.3">
      <c r="A759" s="45">
        <v>44588</v>
      </c>
      <c r="B759" s="3">
        <v>2022</v>
      </c>
      <c r="C759" s="3" t="s">
        <v>2329</v>
      </c>
      <c r="D759" s="3">
        <v>1</v>
      </c>
      <c r="E759" s="3" t="s">
        <v>2330</v>
      </c>
      <c r="F759" s="45">
        <v>44562</v>
      </c>
      <c r="G759" s="45">
        <v>44562</v>
      </c>
      <c r="H759" s="45">
        <v>44592</v>
      </c>
      <c r="I759" s="3">
        <v>27</v>
      </c>
      <c r="J759" s="47" t="s">
        <v>2332</v>
      </c>
    </row>
    <row r="760" spans="1:10" x14ac:dyDescent="0.3">
      <c r="A760" s="45">
        <v>44589</v>
      </c>
      <c r="B760" s="3">
        <v>2022</v>
      </c>
      <c r="C760" s="3" t="s">
        <v>2329</v>
      </c>
      <c r="D760" s="3">
        <v>1</v>
      </c>
      <c r="E760" s="3" t="s">
        <v>2330</v>
      </c>
      <c r="F760" s="45">
        <v>44562</v>
      </c>
      <c r="G760" s="45">
        <v>44562</v>
      </c>
      <c r="H760" s="45">
        <v>44592</v>
      </c>
      <c r="I760" s="3">
        <v>28</v>
      </c>
      <c r="J760" s="47" t="s">
        <v>2333</v>
      </c>
    </row>
    <row r="761" spans="1:10" x14ac:dyDescent="0.3">
      <c r="A761" s="45">
        <v>44590</v>
      </c>
      <c r="B761" s="3">
        <v>2022</v>
      </c>
      <c r="C761" s="3" t="s">
        <v>2329</v>
      </c>
      <c r="D761" s="3">
        <v>1</v>
      </c>
      <c r="E761" s="3" t="s">
        <v>2330</v>
      </c>
      <c r="F761" s="45">
        <v>44562</v>
      </c>
      <c r="G761" s="45">
        <v>44562</v>
      </c>
      <c r="H761" s="45">
        <v>44592</v>
      </c>
      <c r="I761" s="3">
        <v>29</v>
      </c>
      <c r="J761" s="47" t="s">
        <v>2334</v>
      </c>
    </row>
    <row r="762" spans="1:10" x14ac:dyDescent="0.3">
      <c r="A762" s="45">
        <v>44591</v>
      </c>
      <c r="B762" s="3">
        <v>2022</v>
      </c>
      <c r="C762" s="3" t="s">
        <v>2329</v>
      </c>
      <c r="D762" s="3">
        <v>1</v>
      </c>
      <c r="E762" s="3" t="s">
        <v>2330</v>
      </c>
      <c r="F762" s="45">
        <v>44562</v>
      </c>
      <c r="G762" s="45">
        <v>44562</v>
      </c>
      <c r="H762" s="45">
        <v>44592</v>
      </c>
      <c r="I762" s="3">
        <v>30</v>
      </c>
      <c r="J762" s="47" t="s">
        <v>2335</v>
      </c>
    </row>
    <row r="763" spans="1:10" x14ac:dyDescent="0.3">
      <c r="A763" s="45">
        <v>44592</v>
      </c>
      <c r="B763" s="3">
        <v>2022</v>
      </c>
      <c r="C763" s="3" t="s">
        <v>2329</v>
      </c>
      <c r="D763" s="3">
        <v>1</v>
      </c>
      <c r="E763" s="3" t="s">
        <v>2330</v>
      </c>
      <c r="F763" s="45">
        <v>44562</v>
      </c>
      <c r="G763" s="45">
        <v>44562</v>
      </c>
      <c r="H763" s="45">
        <v>44592</v>
      </c>
      <c r="I763" s="3">
        <v>31</v>
      </c>
      <c r="J763" s="47" t="s">
        <v>2336</v>
      </c>
    </row>
    <row r="764" spans="1:10" x14ac:dyDescent="0.3">
      <c r="A764" s="45">
        <v>44593</v>
      </c>
      <c r="B764" s="3">
        <v>2022</v>
      </c>
      <c r="C764" s="3" t="s">
        <v>2329</v>
      </c>
      <c r="D764" s="3">
        <v>2</v>
      </c>
      <c r="E764" s="3" t="s">
        <v>2338</v>
      </c>
      <c r="F764" s="45">
        <v>44593</v>
      </c>
      <c r="G764" s="45">
        <v>44593</v>
      </c>
      <c r="H764" s="45">
        <v>44620</v>
      </c>
      <c r="I764" s="3">
        <v>1</v>
      </c>
      <c r="J764" s="47" t="s">
        <v>2337</v>
      </c>
    </row>
    <row r="765" spans="1:10" x14ac:dyDescent="0.3">
      <c r="A765" s="45">
        <v>44594</v>
      </c>
      <c r="B765" s="3">
        <v>2022</v>
      </c>
      <c r="C765" s="3" t="s">
        <v>2329</v>
      </c>
      <c r="D765" s="3">
        <v>2</v>
      </c>
      <c r="E765" s="3" t="s">
        <v>2338</v>
      </c>
      <c r="F765" s="45">
        <v>44593</v>
      </c>
      <c r="G765" s="45">
        <v>44593</v>
      </c>
      <c r="H765" s="45">
        <v>44620</v>
      </c>
      <c r="I765" s="3">
        <v>2</v>
      </c>
      <c r="J765" s="47" t="s">
        <v>2331</v>
      </c>
    </row>
    <row r="766" spans="1:10" x14ac:dyDescent="0.3">
      <c r="A766" s="45">
        <v>44595</v>
      </c>
      <c r="B766" s="3">
        <v>2022</v>
      </c>
      <c r="C766" s="3" t="s">
        <v>2329</v>
      </c>
      <c r="D766" s="3">
        <v>2</v>
      </c>
      <c r="E766" s="3" t="s">
        <v>2338</v>
      </c>
      <c r="F766" s="45">
        <v>44593</v>
      </c>
      <c r="G766" s="45">
        <v>44593</v>
      </c>
      <c r="H766" s="45">
        <v>44620</v>
      </c>
      <c r="I766" s="3">
        <v>3</v>
      </c>
      <c r="J766" s="47" t="s">
        <v>2332</v>
      </c>
    </row>
    <row r="767" spans="1:10" x14ac:dyDescent="0.3">
      <c r="A767" s="45">
        <v>44596</v>
      </c>
      <c r="B767" s="3">
        <v>2022</v>
      </c>
      <c r="C767" s="3" t="s">
        <v>2329</v>
      </c>
      <c r="D767" s="3">
        <v>2</v>
      </c>
      <c r="E767" s="3" t="s">
        <v>2338</v>
      </c>
      <c r="F767" s="45">
        <v>44593</v>
      </c>
      <c r="G767" s="45">
        <v>44593</v>
      </c>
      <c r="H767" s="45">
        <v>44620</v>
      </c>
      <c r="I767" s="3">
        <v>4</v>
      </c>
      <c r="J767" s="47" t="s">
        <v>2333</v>
      </c>
    </row>
    <row r="768" spans="1:10" x14ac:dyDescent="0.3">
      <c r="A768" s="45">
        <v>44597</v>
      </c>
      <c r="B768" s="3">
        <v>2022</v>
      </c>
      <c r="C768" s="3" t="s">
        <v>2329</v>
      </c>
      <c r="D768" s="3">
        <v>2</v>
      </c>
      <c r="E768" s="3" t="s">
        <v>2338</v>
      </c>
      <c r="F768" s="45">
        <v>44593</v>
      </c>
      <c r="G768" s="45">
        <v>44593</v>
      </c>
      <c r="H768" s="45">
        <v>44620</v>
      </c>
      <c r="I768" s="3">
        <v>5</v>
      </c>
      <c r="J768" s="47" t="s">
        <v>2334</v>
      </c>
    </row>
    <row r="769" spans="1:10" x14ac:dyDescent="0.3">
      <c r="A769" s="45">
        <v>44598</v>
      </c>
      <c r="B769" s="3">
        <v>2022</v>
      </c>
      <c r="C769" s="3" t="s">
        <v>2329</v>
      </c>
      <c r="D769" s="3">
        <v>2</v>
      </c>
      <c r="E769" s="3" t="s">
        <v>2338</v>
      </c>
      <c r="F769" s="45">
        <v>44593</v>
      </c>
      <c r="G769" s="45">
        <v>44593</v>
      </c>
      <c r="H769" s="45">
        <v>44620</v>
      </c>
      <c r="I769" s="3">
        <v>6</v>
      </c>
      <c r="J769" s="47" t="s">
        <v>2335</v>
      </c>
    </row>
    <row r="770" spans="1:10" x14ac:dyDescent="0.3">
      <c r="A770" s="45">
        <v>44599</v>
      </c>
      <c r="B770" s="3">
        <v>2022</v>
      </c>
      <c r="C770" s="3" t="s">
        <v>2329</v>
      </c>
      <c r="D770" s="3">
        <v>2</v>
      </c>
      <c r="E770" s="3" t="s">
        <v>2338</v>
      </c>
      <c r="F770" s="45">
        <v>44593</v>
      </c>
      <c r="G770" s="45">
        <v>44593</v>
      </c>
      <c r="H770" s="45">
        <v>44620</v>
      </c>
      <c r="I770" s="3">
        <v>7</v>
      </c>
      <c r="J770" s="47" t="s">
        <v>2336</v>
      </c>
    </row>
    <row r="771" spans="1:10" x14ac:dyDescent="0.3">
      <c r="A771" s="45">
        <v>44600</v>
      </c>
      <c r="B771" s="3">
        <v>2022</v>
      </c>
      <c r="C771" s="3" t="s">
        <v>2329</v>
      </c>
      <c r="D771" s="3">
        <v>2</v>
      </c>
      <c r="E771" s="3" t="s">
        <v>2338</v>
      </c>
      <c r="F771" s="45">
        <v>44593</v>
      </c>
      <c r="G771" s="45">
        <v>44593</v>
      </c>
      <c r="H771" s="45">
        <v>44620</v>
      </c>
      <c r="I771" s="3">
        <v>8</v>
      </c>
      <c r="J771" s="47" t="s">
        <v>2337</v>
      </c>
    </row>
    <row r="772" spans="1:10" x14ac:dyDescent="0.3">
      <c r="A772" s="45">
        <v>44601</v>
      </c>
      <c r="B772" s="3">
        <v>2022</v>
      </c>
      <c r="C772" s="3" t="s">
        <v>2329</v>
      </c>
      <c r="D772" s="3">
        <v>2</v>
      </c>
      <c r="E772" s="3" t="s">
        <v>2338</v>
      </c>
      <c r="F772" s="45">
        <v>44593</v>
      </c>
      <c r="G772" s="45">
        <v>44593</v>
      </c>
      <c r="H772" s="45">
        <v>44620</v>
      </c>
      <c r="I772" s="3">
        <v>9</v>
      </c>
      <c r="J772" s="47" t="s">
        <v>2331</v>
      </c>
    </row>
    <row r="773" spans="1:10" x14ac:dyDescent="0.3">
      <c r="A773" s="45">
        <v>44602</v>
      </c>
      <c r="B773" s="3">
        <v>2022</v>
      </c>
      <c r="C773" s="3" t="s">
        <v>2329</v>
      </c>
      <c r="D773" s="3">
        <v>2</v>
      </c>
      <c r="E773" s="3" t="s">
        <v>2338</v>
      </c>
      <c r="F773" s="45">
        <v>44593</v>
      </c>
      <c r="G773" s="45">
        <v>44593</v>
      </c>
      <c r="H773" s="45">
        <v>44620</v>
      </c>
      <c r="I773" s="3">
        <v>10</v>
      </c>
      <c r="J773" s="47" t="s">
        <v>2332</v>
      </c>
    </row>
    <row r="774" spans="1:10" x14ac:dyDescent="0.3">
      <c r="A774" s="45">
        <v>44603</v>
      </c>
      <c r="B774" s="3">
        <v>2022</v>
      </c>
      <c r="C774" s="3" t="s">
        <v>2329</v>
      </c>
      <c r="D774" s="3">
        <v>2</v>
      </c>
      <c r="E774" s="3" t="s">
        <v>2338</v>
      </c>
      <c r="F774" s="45">
        <v>44593</v>
      </c>
      <c r="G774" s="45">
        <v>44593</v>
      </c>
      <c r="H774" s="45">
        <v>44620</v>
      </c>
      <c r="I774" s="3">
        <v>11</v>
      </c>
      <c r="J774" s="47" t="s">
        <v>2333</v>
      </c>
    </row>
    <row r="775" spans="1:10" x14ac:dyDescent="0.3">
      <c r="A775" s="45">
        <v>44604</v>
      </c>
      <c r="B775" s="3">
        <v>2022</v>
      </c>
      <c r="C775" s="3" t="s">
        <v>2329</v>
      </c>
      <c r="D775" s="3">
        <v>2</v>
      </c>
      <c r="E775" s="3" t="s">
        <v>2338</v>
      </c>
      <c r="F775" s="45">
        <v>44593</v>
      </c>
      <c r="G775" s="45">
        <v>44593</v>
      </c>
      <c r="H775" s="45">
        <v>44620</v>
      </c>
      <c r="I775" s="3">
        <v>12</v>
      </c>
      <c r="J775" s="47" t="s">
        <v>2334</v>
      </c>
    </row>
    <row r="776" spans="1:10" x14ac:dyDescent="0.3">
      <c r="A776" s="45">
        <v>44605</v>
      </c>
      <c r="B776" s="3">
        <v>2022</v>
      </c>
      <c r="C776" s="3" t="s">
        <v>2329</v>
      </c>
      <c r="D776" s="3">
        <v>2</v>
      </c>
      <c r="E776" s="3" t="s">
        <v>2338</v>
      </c>
      <c r="F776" s="45">
        <v>44593</v>
      </c>
      <c r="G776" s="45">
        <v>44593</v>
      </c>
      <c r="H776" s="45">
        <v>44620</v>
      </c>
      <c r="I776" s="3">
        <v>13</v>
      </c>
      <c r="J776" s="47" t="s">
        <v>2335</v>
      </c>
    </row>
    <row r="777" spans="1:10" x14ac:dyDescent="0.3">
      <c r="A777" s="45">
        <v>44606</v>
      </c>
      <c r="B777" s="3">
        <v>2022</v>
      </c>
      <c r="C777" s="3" t="s">
        <v>2329</v>
      </c>
      <c r="D777" s="3">
        <v>2</v>
      </c>
      <c r="E777" s="3" t="s">
        <v>2338</v>
      </c>
      <c r="F777" s="45">
        <v>44593</v>
      </c>
      <c r="G777" s="45">
        <v>44593</v>
      </c>
      <c r="H777" s="45">
        <v>44620</v>
      </c>
      <c r="I777" s="3">
        <v>14</v>
      </c>
      <c r="J777" s="47" t="s">
        <v>2336</v>
      </c>
    </row>
    <row r="778" spans="1:10" x14ac:dyDescent="0.3">
      <c r="A778" s="45">
        <v>44607</v>
      </c>
      <c r="B778" s="3">
        <v>2022</v>
      </c>
      <c r="C778" s="3" t="s">
        <v>2329</v>
      </c>
      <c r="D778" s="3">
        <v>2</v>
      </c>
      <c r="E778" s="3" t="s">
        <v>2338</v>
      </c>
      <c r="F778" s="45">
        <v>44593</v>
      </c>
      <c r="G778" s="45">
        <v>44593</v>
      </c>
      <c r="H778" s="45">
        <v>44620</v>
      </c>
      <c r="I778" s="3">
        <v>15</v>
      </c>
      <c r="J778" s="47" t="s">
        <v>2337</v>
      </c>
    </row>
    <row r="779" spans="1:10" x14ac:dyDescent="0.3">
      <c r="A779" s="45">
        <v>44608</v>
      </c>
      <c r="B779" s="3">
        <v>2022</v>
      </c>
      <c r="C779" s="3" t="s">
        <v>2329</v>
      </c>
      <c r="D779" s="3">
        <v>2</v>
      </c>
      <c r="E779" s="3" t="s">
        <v>2338</v>
      </c>
      <c r="F779" s="45">
        <v>44593</v>
      </c>
      <c r="G779" s="45">
        <v>44593</v>
      </c>
      <c r="H779" s="45">
        <v>44620</v>
      </c>
      <c r="I779" s="3">
        <v>16</v>
      </c>
      <c r="J779" s="47" t="s">
        <v>2331</v>
      </c>
    </row>
    <row r="780" spans="1:10" x14ac:dyDescent="0.3">
      <c r="A780" s="45">
        <v>44609</v>
      </c>
      <c r="B780" s="3">
        <v>2022</v>
      </c>
      <c r="C780" s="3" t="s">
        <v>2329</v>
      </c>
      <c r="D780" s="3">
        <v>2</v>
      </c>
      <c r="E780" s="3" t="s">
        <v>2338</v>
      </c>
      <c r="F780" s="45">
        <v>44593</v>
      </c>
      <c r="G780" s="45">
        <v>44593</v>
      </c>
      <c r="H780" s="45">
        <v>44620</v>
      </c>
      <c r="I780" s="3">
        <v>17</v>
      </c>
      <c r="J780" s="47" t="s">
        <v>2332</v>
      </c>
    </row>
    <row r="781" spans="1:10" x14ac:dyDescent="0.3">
      <c r="A781" s="45">
        <v>44610</v>
      </c>
      <c r="B781" s="3">
        <v>2022</v>
      </c>
      <c r="C781" s="3" t="s">
        <v>2329</v>
      </c>
      <c r="D781" s="3">
        <v>2</v>
      </c>
      <c r="E781" s="3" t="s">
        <v>2338</v>
      </c>
      <c r="F781" s="45">
        <v>44593</v>
      </c>
      <c r="G781" s="45">
        <v>44593</v>
      </c>
      <c r="H781" s="45">
        <v>44620</v>
      </c>
      <c r="I781" s="3">
        <v>18</v>
      </c>
      <c r="J781" s="47" t="s">
        <v>2333</v>
      </c>
    </row>
    <row r="782" spans="1:10" x14ac:dyDescent="0.3">
      <c r="A782" s="45">
        <v>44611</v>
      </c>
      <c r="B782" s="3">
        <v>2022</v>
      </c>
      <c r="C782" s="3" t="s">
        <v>2329</v>
      </c>
      <c r="D782" s="3">
        <v>2</v>
      </c>
      <c r="E782" s="3" t="s">
        <v>2338</v>
      </c>
      <c r="F782" s="45">
        <v>44593</v>
      </c>
      <c r="G782" s="45">
        <v>44593</v>
      </c>
      <c r="H782" s="45">
        <v>44620</v>
      </c>
      <c r="I782" s="3">
        <v>19</v>
      </c>
      <c r="J782" s="47" t="s">
        <v>2334</v>
      </c>
    </row>
    <row r="783" spans="1:10" x14ac:dyDescent="0.3">
      <c r="A783" s="45">
        <v>44612</v>
      </c>
      <c r="B783" s="3">
        <v>2022</v>
      </c>
      <c r="C783" s="3" t="s">
        <v>2329</v>
      </c>
      <c r="D783" s="3">
        <v>2</v>
      </c>
      <c r="E783" s="3" t="s">
        <v>2338</v>
      </c>
      <c r="F783" s="45">
        <v>44593</v>
      </c>
      <c r="G783" s="45">
        <v>44593</v>
      </c>
      <c r="H783" s="45">
        <v>44620</v>
      </c>
      <c r="I783" s="3">
        <v>20</v>
      </c>
      <c r="J783" s="47" t="s">
        <v>2335</v>
      </c>
    </row>
    <row r="784" spans="1:10" x14ac:dyDescent="0.3">
      <c r="A784" s="45">
        <v>44613</v>
      </c>
      <c r="B784" s="3">
        <v>2022</v>
      </c>
      <c r="C784" s="3" t="s">
        <v>2329</v>
      </c>
      <c r="D784" s="3">
        <v>2</v>
      </c>
      <c r="E784" s="3" t="s">
        <v>2338</v>
      </c>
      <c r="F784" s="45">
        <v>44593</v>
      </c>
      <c r="G784" s="45">
        <v>44593</v>
      </c>
      <c r="H784" s="45">
        <v>44620</v>
      </c>
      <c r="I784" s="3">
        <v>21</v>
      </c>
      <c r="J784" s="47" t="s">
        <v>2336</v>
      </c>
    </row>
    <row r="785" spans="1:10" x14ac:dyDescent="0.3">
      <c r="A785" s="45">
        <v>44614</v>
      </c>
      <c r="B785" s="3">
        <v>2022</v>
      </c>
      <c r="C785" s="3" t="s">
        <v>2329</v>
      </c>
      <c r="D785" s="3">
        <v>2</v>
      </c>
      <c r="E785" s="3" t="s">
        <v>2338</v>
      </c>
      <c r="F785" s="45">
        <v>44593</v>
      </c>
      <c r="G785" s="45">
        <v>44593</v>
      </c>
      <c r="H785" s="45">
        <v>44620</v>
      </c>
      <c r="I785" s="3">
        <v>22</v>
      </c>
      <c r="J785" s="47" t="s">
        <v>2337</v>
      </c>
    </row>
    <row r="786" spans="1:10" x14ac:dyDescent="0.3">
      <c r="A786" s="45">
        <v>44615</v>
      </c>
      <c r="B786" s="3">
        <v>2022</v>
      </c>
      <c r="C786" s="3" t="s">
        <v>2329</v>
      </c>
      <c r="D786" s="3">
        <v>2</v>
      </c>
      <c r="E786" s="3" t="s">
        <v>2338</v>
      </c>
      <c r="F786" s="45">
        <v>44593</v>
      </c>
      <c r="G786" s="45">
        <v>44593</v>
      </c>
      <c r="H786" s="45">
        <v>44620</v>
      </c>
      <c r="I786" s="3">
        <v>23</v>
      </c>
      <c r="J786" s="47" t="s">
        <v>2331</v>
      </c>
    </row>
    <row r="787" spans="1:10" x14ac:dyDescent="0.3">
      <c r="A787" s="45">
        <v>44616</v>
      </c>
      <c r="B787" s="3">
        <v>2022</v>
      </c>
      <c r="C787" s="3" t="s">
        <v>2329</v>
      </c>
      <c r="D787" s="3">
        <v>2</v>
      </c>
      <c r="E787" s="3" t="s">
        <v>2338</v>
      </c>
      <c r="F787" s="45">
        <v>44593</v>
      </c>
      <c r="G787" s="45">
        <v>44593</v>
      </c>
      <c r="H787" s="45">
        <v>44620</v>
      </c>
      <c r="I787" s="3">
        <v>24</v>
      </c>
      <c r="J787" s="47" t="s">
        <v>2332</v>
      </c>
    </row>
    <row r="788" spans="1:10" x14ac:dyDescent="0.3">
      <c r="A788" s="45">
        <v>44617</v>
      </c>
      <c r="B788" s="3">
        <v>2022</v>
      </c>
      <c r="C788" s="3" t="s">
        <v>2329</v>
      </c>
      <c r="D788" s="3">
        <v>2</v>
      </c>
      <c r="E788" s="3" t="s">
        <v>2338</v>
      </c>
      <c r="F788" s="45">
        <v>44593</v>
      </c>
      <c r="G788" s="45">
        <v>44593</v>
      </c>
      <c r="H788" s="45">
        <v>44620</v>
      </c>
      <c r="I788" s="3">
        <v>25</v>
      </c>
      <c r="J788" s="47" t="s">
        <v>2333</v>
      </c>
    </row>
    <row r="789" spans="1:10" x14ac:dyDescent="0.3">
      <c r="A789" s="45">
        <v>44618</v>
      </c>
      <c r="B789" s="3">
        <v>2022</v>
      </c>
      <c r="C789" s="3" t="s">
        <v>2329</v>
      </c>
      <c r="D789" s="3">
        <v>2</v>
      </c>
      <c r="E789" s="3" t="s">
        <v>2338</v>
      </c>
      <c r="F789" s="45">
        <v>44593</v>
      </c>
      <c r="G789" s="45">
        <v>44593</v>
      </c>
      <c r="H789" s="45">
        <v>44620</v>
      </c>
      <c r="I789" s="3">
        <v>26</v>
      </c>
      <c r="J789" s="47" t="s">
        <v>2334</v>
      </c>
    </row>
    <row r="790" spans="1:10" x14ac:dyDescent="0.3">
      <c r="A790" s="45">
        <v>44619</v>
      </c>
      <c r="B790" s="3">
        <v>2022</v>
      </c>
      <c r="C790" s="3" t="s">
        <v>2329</v>
      </c>
      <c r="D790" s="3">
        <v>2</v>
      </c>
      <c r="E790" s="3" t="s">
        <v>2338</v>
      </c>
      <c r="F790" s="45">
        <v>44593</v>
      </c>
      <c r="G790" s="45">
        <v>44593</v>
      </c>
      <c r="H790" s="45">
        <v>44620</v>
      </c>
      <c r="I790" s="3">
        <v>27</v>
      </c>
      <c r="J790" s="47" t="s">
        <v>2335</v>
      </c>
    </row>
    <row r="791" spans="1:10" x14ac:dyDescent="0.3">
      <c r="A791" s="45">
        <v>44620</v>
      </c>
      <c r="B791" s="3">
        <v>2022</v>
      </c>
      <c r="C791" s="3" t="s">
        <v>2329</v>
      </c>
      <c r="D791" s="3">
        <v>2</v>
      </c>
      <c r="E791" s="3" t="s">
        <v>2338</v>
      </c>
      <c r="F791" s="45">
        <v>44593</v>
      </c>
      <c r="G791" s="45">
        <v>44593</v>
      </c>
      <c r="H791" s="45">
        <v>44620</v>
      </c>
      <c r="I791" s="3">
        <v>28</v>
      </c>
      <c r="J791" s="47" t="s">
        <v>2336</v>
      </c>
    </row>
    <row r="792" spans="1:10" x14ac:dyDescent="0.3">
      <c r="A792" s="45">
        <v>44621</v>
      </c>
      <c r="B792" s="3">
        <v>2022</v>
      </c>
      <c r="C792" s="3" t="s">
        <v>2329</v>
      </c>
      <c r="D792" s="3">
        <v>3</v>
      </c>
      <c r="E792" s="3" t="s">
        <v>2339</v>
      </c>
      <c r="F792" s="45">
        <v>44621</v>
      </c>
      <c r="G792" s="45">
        <v>44621</v>
      </c>
      <c r="H792" s="45">
        <v>44651</v>
      </c>
      <c r="I792" s="3">
        <v>1</v>
      </c>
      <c r="J792" s="47" t="s">
        <v>2337</v>
      </c>
    </row>
    <row r="793" spans="1:10" x14ac:dyDescent="0.3">
      <c r="A793" s="45">
        <v>44622</v>
      </c>
      <c r="B793" s="3">
        <v>2022</v>
      </c>
      <c r="C793" s="3" t="s">
        <v>2329</v>
      </c>
      <c r="D793" s="3">
        <v>3</v>
      </c>
      <c r="E793" s="3" t="s">
        <v>2339</v>
      </c>
      <c r="F793" s="45">
        <v>44621</v>
      </c>
      <c r="G793" s="45">
        <v>44621</v>
      </c>
      <c r="H793" s="45">
        <v>44651</v>
      </c>
      <c r="I793" s="3">
        <v>2</v>
      </c>
      <c r="J793" s="47" t="s">
        <v>2331</v>
      </c>
    </row>
    <row r="794" spans="1:10" x14ac:dyDescent="0.3">
      <c r="A794" s="45">
        <v>44623</v>
      </c>
      <c r="B794" s="3">
        <v>2022</v>
      </c>
      <c r="C794" s="3" t="s">
        <v>2329</v>
      </c>
      <c r="D794" s="3">
        <v>3</v>
      </c>
      <c r="E794" s="3" t="s">
        <v>2339</v>
      </c>
      <c r="F794" s="45">
        <v>44621</v>
      </c>
      <c r="G794" s="45">
        <v>44621</v>
      </c>
      <c r="H794" s="45">
        <v>44651</v>
      </c>
      <c r="I794" s="3">
        <v>3</v>
      </c>
      <c r="J794" s="47" t="s">
        <v>2332</v>
      </c>
    </row>
    <row r="795" spans="1:10" x14ac:dyDescent="0.3">
      <c r="A795" s="45">
        <v>44624</v>
      </c>
      <c r="B795" s="3">
        <v>2022</v>
      </c>
      <c r="C795" s="3" t="s">
        <v>2329</v>
      </c>
      <c r="D795" s="3">
        <v>3</v>
      </c>
      <c r="E795" s="3" t="s">
        <v>2339</v>
      </c>
      <c r="F795" s="45">
        <v>44621</v>
      </c>
      <c r="G795" s="45">
        <v>44621</v>
      </c>
      <c r="H795" s="45">
        <v>44651</v>
      </c>
      <c r="I795" s="3">
        <v>4</v>
      </c>
      <c r="J795" s="47" t="s">
        <v>2333</v>
      </c>
    </row>
    <row r="796" spans="1:10" x14ac:dyDescent="0.3">
      <c r="A796" s="45">
        <v>44625</v>
      </c>
      <c r="B796" s="3">
        <v>2022</v>
      </c>
      <c r="C796" s="3" t="s">
        <v>2329</v>
      </c>
      <c r="D796" s="3">
        <v>3</v>
      </c>
      <c r="E796" s="3" t="s">
        <v>2339</v>
      </c>
      <c r="F796" s="45">
        <v>44621</v>
      </c>
      <c r="G796" s="45">
        <v>44621</v>
      </c>
      <c r="H796" s="45">
        <v>44651</v>
      </c>
      <c r="I796" s="3">
        <v>5</v>
      </c>
      <c r="J796" s="47" t="s">
        <v>2334</v>
      </c>
    </row>
    <row r="797" spans="1:10" x14ac:dyDescent="0.3">
      <c r="A797" s="45">
        <v>44626</v>
      </c>
      <c r="B797" s="3">
        <v>2022</v>
      </c>
      <c r="C797" s="3" t="s">
        <v>2329</v>
      </c>
      <c r="D797" s="3">
        <v>3</v>
      </c>
      <c r="E797" s="3" t="s">
        <v>2339</v>
      </c>
      <c r="F797" s="45">
        <v>44621</v>
      </c>
      <c r="G797" s="45">
        <v>44621</v>
      </c>
      <c r="H797" s="45">
        <v>44651</v>
      </c>
      <c r="I797" s="3">
        <v>6</v>
      </c>
      <c r="J797" s="47" t="s">
        <v>2335</v>
      </c>
    </row>
    <row r="798" spans="1:10" x14ac:dyDescent="0.3">
      <c r="A798" s="45">
        <v>44627</v>
      </c>
      <c r="B798" s="3">
        <v>2022</v>
      </c>
      <c r="C798" s="3" t="s">
        <v>2329</v>
      </c>
      <c r="D798" s="3">
        <v>3</v>
      </c>
      <c r="E798" s="3" t="s">
        <v>2339</v>
      </c>
      <c r="F798" s="45">
        <v>44621</v>
      </c>
      <c r="G798" s="45">
        <v>44621</v>
      </c>
      <c r="H798" s="45">
        <v>44651</v>
      </c>
      <c r="I798" s="3">
        <v>7</v>
      </c>
      <c r="J798" s="47" t="s">
        <v>2336</v>
      </c>
    </row>
    <row r="799" spans="1:10" x14ac:dyDescent="0.3">
      <c r="A799" s="45">
        <v>44628</v>
      </c>
      <c r="B799" s="3">
        <v>2022</v>
      </c>
      <c r="C799" s="3" t="s">
        <v>2329</v>
      </c>
      <c r="D799" s="3">
        <v>3</v>
      </c>
      <c r="E799" s="3" t="s">
        <v>2339</v>
      </c>
      <c r="F799" s="45">
        <v>44621</v>
      </c>
      <c r="G799" s="45">
        <v>44621</v>
      </c>
      <c r="H799" s="45">
        <v>44651</v>
      </c>
      <c r="I799" s="3">
        <v>8</v>
      </c>
      <c r="J799" s="47" t="s">
        <v>2337</v>
      </c>
    </row>
    <row r="800" spans="1:10" x14ac:dyDescent="0.3">
      <c r="A800" s="45">
        <v>44629</v>
      </c>
      <c r="B800" s="3">
        <v>2022</v>
      </c>
      <c r="C800" s="3" t="s">
        <v>2329</v>
      </c>
      <c r="D800" s="3">
        <v>3</v>
      </c>
      <c r="E800" s="3" t="s">
        <v>2339</v>
      </c>
      <c r="F800" s="45">
        <v>44621</v>
      </c>
      <c r="G800" s="45">
        <v>44621</v>
      </c>
      <c r="H800" s="45">
        <v>44651</v>
      </c>
      <c r="I800" s="3">
        <v>9</v>
      </c>
      <c r="J800" s="47" t="s">
        <v>2331</v>
      </c>
    </row>
    <row r="801" spans="1:10" x14ac:dyDescent="0.3">
      <c r="A801" s="45">
        <v>44630</v>
      </c>
      <c r="B801" s="3">
        <v>2022</v>
      </c>
      <c r="C801" s="3" t="s">
        <v>2329</v>
      </c>
      <c r="D801" s="3">
        <v>3</v>
      </c>
      <c r="E801" s="3" t="s">
        <v>2339</v>
      </c>
      <c r="F801" s="45">
        <v>44621</v>
      </c>
      <c r="G801" s="45">
        <v>44621</v>
      </c>
      <c r="H801" s="45">
        <v>44651</v>
      </c>
      <c r="I801" s="3">
        <v>10</v>
      </c>
      <c r="J801" s="47" t="s">
        <v>2332</v>
      </c>
    </row>
    <row r="802" spans="1:10" x14ac:dyDescent="0.3">
      <c r="A802" s="45">
        <v>44631</v>
      </c>
      <c r="B802" s="3">
        <v>2022</v>
      </c>
      <c r="C802" s="3" t="s">
        <v>2329</v>
      </c>
      <c r="D802" s="3">
        <v>3</v>
      </c>
      <c r="E802" s="3" t="s">
        <v>2339</v>
      </c>
      <c r="F802" s="45">
        <v>44621</v>
      </c>
      <c r="G802" s="45">
        <v>44621</v>
      </c>
      <c r="H802" s="45">
        <v>44651</v>
      </c>
      <c r="I802" s="3">
        <v>11</v>
      </c>
      <c r="J802" s="47" t="s">
        <v>2333</v>
      </c>
    </row>
    <row r="803" spans="1:10" x14ac:dyDescent="0.3">
      <c r="A803" s="45">
        <v>44632</v>
      </c>
      <c r="B803" s="3">
        <v>2022</v>
      </c>
      <c r="C803" s="3" t="s">
        <v>2329</v>
      </c>
      <c r="D803" s="3">
        <v>3</v>
      </c>
      <c r="E803" s="3" t="s">
        <v>2339</v>
      </c>
      <c r="F803" s="45">
        <v>44621</v>
      </c>
      <c r="G803" s="45">
        <v>44621</v>
      </c>
      <c r="H803" s="45">
        <v>44651</v>
      </c>
      <c r="I803" s="3">
        <v>12</v>
      </c>
      <c r="J803" s="47" t="s">
        <v>2334</v>
      </c>
    </row>
    <row r="804" spans="1:10" x14ac:dyDescent="0.3">
      <c r="A804" s="45">
        <v>44633</v>
      </c>
      <c r="B804" s="3">
        <v>2022</v>
      </c>
      <c r="C804" s="3" t="s">
        <v>2329</v>
      </c>
      <c r="D804" s="3">
        <v>3</v>
      </c>
      <c r="E804" s="3" t="s">
        <v>2339</v>
      </c>
      <c r="F804" s="45">
        <v>44621</v>
      </c>
      <c r="G804" s="45">
        <v>44621</v>
      </c>
      <c r="H804" s="45">
        <v>44651</v>
      </c>
      <c r="I804" s="3">
        <v>13</v>
      </c>
      <c r="J804" s="47" t="s">
        <v>2335</v>
      </c>
    </row>
    <row r="805" spans="1:10" x14ac:dyDescent="0.3">
      <c r="A805" s="45">
        <v>44634</v>
      </c>
      <c r="B805" s="3">
        <v>2022</v>
      </c>
      <c r="C805" s="3" t="s">
        <v>2329</v>
      </c>
      <c r="D805" s="3">
        <v>3</v>
      </c>
      <c r="E805" s="3" t="s">
        <v>2339</v>
      </c>
      <c r="F805" s="45">
        <v>44621</v>
      </c>
      <c r="G805" s="45">
        <v>44621</v>
      </c>
      <c r="H805" s="45">
        <v>44651</v>
      </c>
      <c r="I805" s="3">
        <v>14</v>
      </c>
      <c r="J805" s="47" t="s">
        <v>2336</v>
      </c>
    </row>
    <row r="806" spans="1:10" x14ac:dyDescent="0.3">
      <c r="A806" s="45">
        <v>44635</v>
      </c>
      <c r="B806" s="3">
        <v>2022</v>
      </c>
      <c r="C806" s="3" t="s">
        <v>2329</v>
      </c>
      <c r="D806" s="3">
        <v>3</v>
      </c>
      <c r="E806" s="3" t="s">
        <v>2339</v>
      </c>
      <c r="F806" s="45">
        <v>44621</v>
      </c>
      <c r="G806" s="45">
        <v>44621</v>
      </c>
      <c r="H806" s="45">
        <v>44651</v>
      </c>
      <c r="I806" s="3">
        <v>15</v>
      </c>
      <c r="J806" s="47" t="s">
        <v>2337</v>
      </c>
    </row>
    <row r="807" spans="1:10" x14ac:dyDescent="0.3">
      <c r="A807" s="45">
        <v>44636</v>
      </c>
      <c r="B807" s="3">
        <v>2022</v>
      </c>
      <c r="C807" s="3" t="s">
        <v>2329</v>
      </c>
      <c r="D807" s="3">
        <v>3</v>
      </c>
      <c r="E807" s="3" t="s">
        <v>2339</v>
      </c>
      <c r="F807" s="45">
        <v>44621</v>
      </c>
      <c r="G807" s="45">
        <v>44621</v>
      </c>
      <c r="H807" s="45">
        <v>44651</v>
      </c>
      <c r="I807" s="3">
        <v>16</v>
      </c>
      <c r="J807" s="47" t="s">
        <v>2331</v>
      </c>
    </row>
    <row r="808" spans="1:10" x14ac:dyDescent="0.3">
      <c r="A808" s="45">
        <v>44637</v>
      </c>
      <c r="B808" s="3">
        <v>2022</v>
      </c>
      <c r="C808" s="3" t="s">
        <v>2329</v>
      </c>
      <c r="D808" s="3">
        <v>3</v>
      </c>
      <c r="E808" s="3" t="s">
        <v>2339</v>
      </c>
      <c r="F808" s="45">
        <v>44621</v>
      </c>
      <c r="G808" s="45">
        <v>44621</v>
      </c>
      <c r="H808" s="45">
        <v>44651</v>
      </c>
      <c r="I808" s="3">
        <v>17</v>
      </c>
      <c r="J808" s="47" t="s">
        <v>2332</v>
      </c>
    </row>
    <row r="809" spans="1:10" x14ac:dyDescent="0.3">
      <c r="A809" s="45">
        <v>44638</v>
      </c>
      <c r="B809" s="3">
        <v>2022</v>
      </c>
      <c r="C809" s="3" t="s">
        <v>2329</v>
      </c>
      <c r="D809" s="3">
        <v>3</v>
      </c>
      <c r="E809" s="3" t="s">
        <v>2339</v>
      </c>
      <c r="F809" s="45">
        <v>44621</v>
      </c>
      <c r="G809" s="45">
        <v>44621</v>
      </c>
      <c r="H809" s="45">
        <v>44651</v>
      </c>
      <c r="I809" s="3">
        <v>18</v>
      </c>
      <c r="J809" s="47" t="s">
        <v>2333</v>
      </c>
    </row>
    <row r="810" spans="1:10" x14ac:dyDescent="0.3">
      <c r="A810" s="45">
        <v>44639</v>
      </c>
      <c r="B810" s="3">
        <v>2022</v>
      </c>
      <c r="C810" s="3" t="s">
        <v>2329</v>
      </c>
      <c r="D810" s="3">
        <v>3</v>
      </c>
      <c r="E810" s="3" t="s">
        <v>2339</v>
      </c>
      <c r="F810" s="45">
        <v>44621</v>
      </c>
      <c r="G810" s="45">
        <v>44621</v>
      </c>
      <c r="H810" s="45">
        <v>44651</v>
      </c>
      <c r="I810" s="3">
        <v>19</v>
      </c>
      <c r="J810" s="47" t="s">
        <v>2334</v>
      </c>
    </row>
    <row r="811" spans="1:10" x14ac:dyDescent="0.3">
      <c r="A811" s="45">
        <v>44640</v>
      </c>
      <c r="B811" s="3">
        <v>2022</v>
      </c>
      <c r="C811" s="3" t="s">
        <v>2329</v>
      </c>
      <c r="D811" s="3">
        <v>3</v>
      </c>
      <c r="E811" s="3" t="s">
        <v>2339</v>
      </c>
      <c r="F811" s="45">
        <v>44621</v>
      </c>
      <c r="G811" s="45">
        <v>44621</v>
      </c>
      <c r="H811" s="45">
        <v>44651</v>
      </c>
      <c r="I811" s="3">
        <v>20</v>
      </c>
      <c r="J811" s="47" t="s">
        <v>2335</v>
      </c>
    </row>
    <row r="812" spans="1:10" x14ac:dyDescent="0.3">
      <c r="A812" s="45">
        <v>44641</v>
      </c>
      <c r="B812" s="3">
        <v>2022</v>
      </c>
      <c r="C812" s="3" t="s">
        <v>2329</v>
      </c>
      <c r="D812" s="3">
        <v>3</v>
      </c>
      <c r="E812" s="3" t="s">
        <v>2339</v>
      </c>
      <c r="F812" s="45">
        <v>44621</v>
      </c>
      <c r="G812" s="45">
        <v>44621</v>
      </c>
      <c r="H812" s="45">
        <v>44651</v>
      </c>
      <c r="I812" s="3">
        <v>21</v>
      </c>
      <c r="J812" s="47" t="s">
        <v>2336</v>
      </c>
    </row>
    <row r="813" spans="1:10" x14ac:dyDescent="0.3">
      <c r="A813" s="45">
        <v>44642</v>
      </c>
      <c r="B813" s="3">
        <v>2022</v>
      </c>
      <c r="C813" s="3" t="s">
        <v>2329</v>
      </c>
      <c r="D813" s="3">
        <v>3</v>
      </c>
      <c r="E813" s="3" t="s">
        <v>2339</v>
      </c>
      <c r="F813" s="45">
        <v>44621</v>
      </c>
      <c r="G813" s="45">
        <v>44621</v>
      </c>
      <c r="H813" s="45">
        <v>44651</v>
      </c>
      <c r="I813" s="3">
        <v>22</v>
      </c>
      <c r="J813" s="47" t="s">
        <v>2337</v>
      </c>
    </row>
    <row r="814" spans="1:10" x14ac:dyDescent="0.3">
      <c r="A814" s="45">
        <v>44643</v>
      </c>
      <c r="B814" s="3">
        <v>2022</v>
      </c>
      <c r="C814" s="3" t="s">
        <v>2329</v>
      </c>
      <c r="D814" s="3">
        <v>3</v>
      </c>
      <c r="E814" s="3" t="s">
        <v>2339</v>
      </c>
      <c r="F814" s="45">
        <v>44621</v>
      </c>
      <c r="G814" s="45">
        <v>44621</v>
      </c>
      <c r="H814" s="45">
        <v>44651</v>
      </c>
      <c r="I814" s="3">
        <v>23</v>
      </c>
      <c r="J814" s="47" t="s">
        <v>2331</v>
      </c>
    </row>
    <row r="815" spans="1:10" x14ac:dyDescent="0.3">
      <c r="A815" s="45">
        <v>44644</v>
      </c>
      <c r="B815" s="3">
        <v>2022</v>
      </c>
      <c r="C815" s="3" t="s">
        <v>2329</v>
      </c>
      <c r="D815" s="3">
        <v>3</v>
      </c>
      <c r="E815" s="3" t="s">
        <v>2339</v>
      </c>
      <c r="F815" s="45">
        <v>44621</v>
      </c>
      <c r="G815" s="45">
        <v>44621</v>
      </c>
      <c r="H815" s="45">
        <v>44651</v>
      </c>
      <c r="I815" s="3">
        <v>24</v>
      </c>
      <c r="J815" s="47" t="s">
        <v>2332</v>
      </c>
    </row>
    <row r="816" spans="1:10" x14ac:dyDescent="0.3">
      <c r="A816" s="45">
        <v>44645</v>
      </c>
      <c r="B816" s="3">
        <v>2022</v>
      </c>
      <c r="C816" s="3" t="s">
        <v>2329</v>
      </c>
      <c r="D816" s="3">
        <v>3</v>
      </c>
      <c r="E816" s="3" t="s">
        <v>2339</v>
      </c>
      <c r="F816" s="45">
        <v>44621</v>
      </c>
      <c r="G816" s="45">
        <v>44621</v>
      </c>
      <c r="H816" s="45">
        <v>44651</v>
      </c>
      <c r="I816" s="3">
        <v>25</v>
      </c>
      <c r="J816" s="47" t="s">
        <v>2333</v>
      </c>
    </row>
    <row r="817" spans="1:10" x14ac:dyDescent="0.3">
      <c r="A817" s="45">
        <v>44646</v>
      </c>
      <c r="B817" s="3">
        <v>2022</v>
      </c>
      <c r="C817" s="3" t="s">
        <v>2329</v>
      </c>
      <c r="D817" s="3">
        <v>3</v>
      </c>
      <c r="E817" s="3" t="s">
        <v>2339</v>
      </c>
      <c r="F817" s="45">
        <v>44621</v>
      </c>
      <c r="G817" s="45">
        <v>44621</v>
      </c>
      <c r="H817" s="45">
        <v>44651</v>
      </c>
      <c r="I817" s="3">
        <v>26</v>
      </c>
      <c r="J817" s="47" t="s">
        <v>2334</v>
      </c>
    </row>
    <row r="818" spans="1:10" x14ac:dyDescent="0.3">
      <c r="A818" s="45">
        <v>44647</v>
      </c>
      <c r="B818" s="3">
        <v>2022</v>
      </c>
      <c r="C818" s="3" t="s">
        <v>2329</v>
      </c>
      <c r="D818" s="3">
        <v>3</v>
      </c>
      <c r="E818" s="3" t="s">
        <v>2339</v>
      </c>
      <c r="F818" s="45">
        <v>44621</v>
      </c>
      <c r="G818" s="45">
        <v>44621</v>
      </c>
      <c r="H818" s="45">
        <v>44651</v>
      </c>
      <c r="I818" s="3">
        <v>27</v>
      </c>
      <c r="J818" s="47" t="s">
        <v>2335</v>
      </c>
    </row>
    <row r="819" spans="1:10" x14ac:dyDescent="0.3">
      <c r="A819" s="45">
        <v>44648</v>
      </c>
      <c r="B819" s="3">
        <v>2022</v>
      </c>
      <c r="C819" s="3" t="s">
        <v>2329</v>
      </c>
      <c r="D819" s="3">
        <v>3</v>
      </c>
      <c r="E819" s="3" t="s">
        <v>2339</v>
      </c>
      <c r="F819" s="45">
        <v>44621</v>
      </c>
      <c r="G819" s="45">
        <v>44621</v>
      </c>
      <c r="H819" s="45">
        <v>44651</v>
      </c>
      <c r="I819" s="3">
        <v>28</v>
      </c>
      <c r="J819" s="47" t="s">
        <v>2336</v>
      </c>
    </row>
    <row r="820" spans="1:10" x14ac:dyDescent="0.3">
      <c r="A820" s="45">
        <v>44649</v>
      </c>
      <c r="B820" s="3">
        <v>2022</v>
      </c>
      <c r="C820" s="3" t="s">
        <v>2329</v>
      </c>
      <c r="D820" s="3">
        <v>3</v>
      </c>
      <c r="E820" s="3" t="s">
        <v>2339</v>
      </c>
      <c r="F820" s="45">
        <v>44621</v>
      </c>
      <c r="G820" s="45">
        <v>44621</v>
      </c>
      <c r="H820" s="45">
        <v>44651</v>
      </c>
      <c r="I820" s="3">
        <v>29</v>
      </c>
      <c r="J820" s="47" t="s">
        <v>2337</v>
      </c>
    </row>
    <row r="821" spans="1:10" x14ac:dyDescent="0.3">
      <c r="A821" s="45">
        <v>44650</v>
      </c>
      <c r="B821" s="3">
        <v>2022</v>
      </c>
      <c r="C821" s="3" t="s">
        <v>2329</v>
      </c>
      <c r="D821" s="3">
        <v>3</v>
      </c>
      <c r="E821" s="3" t="s">
        <v>2339</v>
      </c>
      <c r="F821" s="45">
        <v>44621</v>
      </c>
      <c r="G821" s="45">
        <v>44621</v>
      </c>
      <c r="H821" s="45">
        <v>44651</v>
      </c>
      <c r="I821" s="3">
        <v>30</v>
      </c>
      <c r="J821" s="47" t="s">
        <v>2331</v>
      </c>
    </row>
    <row r="822" spans="1:10" x14ac:dyDescent="0.3">
      <c r="A822" s="45">
        <v>44651</v>
      </c>
      <c r="B822" s="3">
        <v>2022</v>
      </c>
      <c r="C822" s="3" t="s">
        <v>2329</v>
      </c>
      <c r="D822" s="3">
        <v>3</v>
      </c>
      <c r="E822" s="3" t="s">
        <v>2339</v>
      </c>
      <c r="F822" s="45">
        <v>44621</v>
      </c>
      <c r="G822" s="45">
        <v>44621</v>
      </c>
      <c r="H822" s="45">
        <v>44651</v>
      </c>
      <c r="I822" s="3">
        <v>31</v>
      </c>
      <c r="J822" s="47" t="s">
        <v>2332</v>
      </c>
    </row>
    <row r="823" spans="1:10" x14ac:dyDescent="0.3">
      <c r="A823" s="45">
        <v>44652</v>
      </c>
      <c r="B823" s="3">
        <v>2022</v>
      </c>
      <c r="C823" s="3" t="s">
        <v>2340</v>
      </c>
      <c r="D823" s="3">
        <v>4</v>
      </c>
      <c r="E823" s="3" t="s">
        <v>2341</v>
      </c>
      <c r="F823" s="45">
        <v>44652</v>
      </c>
      <c r="G823" s="45">
        <v>44652</v>
      </c>
      <c r="H823" s="45">
        <v>44681</v>
      </c>
      <c r="I823" s="3">
        <v>1</v>
      </c>
      <c r="J823" s="47" t="s">
        <v>2333</v>
      </c>
    </row>
    <row r="824" spans="1:10" x14ac:dyDescent="0.3">
      <c r="A824" s="45">
        <v>44653</v>
      </c>
      <c r="B824" s="3">
        <v>2022</v>
      </c>
      <c r="C824" s="3" t="s">
        <v>2340</v>
      </c>
      <c r="D824" s="3">
        <v>4</v>
      </c>
      <c r="E824" s="3" t="s">
        <v>2341</v>
      </c>
      <c r="F824" s="45">
        <v>44652</v>
      </c>
      <c r="G824" s="45">
        <v>44652</v>
      </c>
      <c r="H824" s="45">
        <v>44681</v>
      </c>
      <c r="I824" s="3">
        <v>2</v>
      </c>
      <c r="J824" s="47" t="s">
        <v>2334</v>
      </c>
    </row>
    <row r="825" spans="1:10" x14ac:dyDescent="0.3">
      <c r="A825" s="45">
        <v>44654</v>
      </c>
      <c r="B825" s="3">
        <v>2022</v>
      </c>
      <c r="C825" s="3" t="s">
        <v>2340</v>
      </c>
      <c r="D825" s="3">
        <v>4</v>
      </c>
      <c r="E825" s="3" t="s">
        <v>2341</v>
      </c>
      <c r="F825" s="45">
        <v>44652</v>
      </c>
      <c r="G825" s="45">
        <v>44652</v>
      </c>
      <c r="H825" s="45">
        <v>44681</v>
      </c>
      <c r="I825" s="3">
        <v>3</v>
      </c>
      <c r="J825" s="47" t="s">
        <v>2335</v>
      </c>
    </row>
    <row r="826" spans="1:10" x14ac:dyDescent="0.3">
      <c r="A826" s="45">
        <v>44655</v>
      </c>
      <c r="B826" s="3">
        <v>2022</v>
      </c>
      <c r="C826" s="3" t="s">
        <v>2340</v>
      </c>
      <c r="D826" s="3">
        <v>4</v>
      </c>
      <c r="E826" s="3" t="s">
        <v>2341</v>
      </c>
      <c r="F826" s="45">
        <v>44652</v>
      </c>
      <c r="G826" s="45">
        <v>44652</v>
      </c>
      <c r="H826" s="45">
        <v>44681</v>
      </c>
      <c r="I826" s="3">
        <v>4</v>
      </c>
      <c r="J826" s="47" t="s">
        <v>2336</v>
      </c>
    </row>
    <row r="827" spans="1:10" x14ac:dyDescent="0.3">
      <c r="A827" s="45">
        <v>44656</v>
      </c>
      <c r="B827" s="3">
        <v>2022</v>
      </c>
      <c r="C827" s="3" t="s">
        <v>2340</v>
      </c>
      <c r="D827" s="3">
        <v>4</v>
      </c>
      <c r="E827" s="3" t="s">
        <v>2341</v>
      </c>
      <c r="F827" s="45">
        <v>44652</v>
      </c>
      <c r="G827" s="45">
        <v>44652</v>
      </c>
      <c r="H827" s="45">
        <v>44681</v>
      </c>
      <c r="I827" s="3">
        <v>5</v>
      </c>
      <c r="J827" s="47" t="s">
        <v>2337</v>
      </c>
    </row>
    <row r="828" spans="1:10" x14ac:dyDescent="0.3">
      <c r="A828" s="45">
        <v>44657</v>
      </c>
      <c r="B828" s="3">
        <v>2022</v>
      </c>
      <c r="C828" s="3" t="s">
        <v>2340</v>
      </c>
      <c r="D828" s="3">
        <v>4</v>
      </c>
      <c r="E828" s="3" t="s">
        <v>2341</v>
      </c>
      <c r="F828" s="45">
        <v>44652</v>
      </c>
      <c r="G828" s="45">
        <v>44652</v>
      </c>
      <c r="H828" s="45">
        <v>44681</v>
      </c>
      <c r="I828" s="3">
        <v>6</v>
      </c>
      <c r="J828" s="47" t="s">
        <v>2331</v>
      </c>
    </row>
    <row r="829" spans="1:10" x14ac:dyDescent="0.3">
      <c r="A829" s="45">
        <v>44658</v>
      </c>
      <c r="B829" s="3">
        <v>2022</v>
      </c>
      <c r="C829" s="3" t="s">
        <v>2340</v>
      </c>
      <c r="D829" s="3">
        <v>4</v>
      </c>
      <c r="E829" s="3" t="s">
        <v>2341</v>
      </c>
      <c r="F829" s="45">
        <v>44652</v>
      </c>
      <c r="G829" s="45">
        <v>44652</v>
      </c>
      <c r="H829" s="45">
        <v>44681</v>
      </c>
      <c r="I829" s="3">
        <v>7</v>
      </c>
      <c r="J829" s="47" t="s">
        <v>2332</v>
      </c>
    </row>
    <row r="830" spans="1:10" x14ac:dyDescent="0.3">
      <c r="A830" s="45">
        <v>44659</v>
      </c>
      <c r="B830" s="3">
        <v>2022</v>
      </c>
      <c r="C830" s="3" t="s">
        <v>2340</v>
      </c>
      <c r="D830" s="3">
        <v>4</v>
      </c>
      <c r="E830" s="3" t="s">
        <v>2341</v>
      </c>
      <c r="F830" s="45">
        <v>44652</v>
      </c>
      <c r="G830" s="45">
        <v>44652</v>
      </c>
      <c r="H830" s="45">
        <v>44681</v>
      </c>
      <c r="I830" s="3">
        <v>8</v>
      </c>
      <c r="J830" s="47" t="s">
        <v>2333</v>
      </c>
    </row>
    <row r="831" spans="1:10" x14ac:dyDescent="0.3">
      <c r="A831" s="45">
        <v>44660</v>
      </c>
      <c r="B831" s="3">
        <v>2022</v>
      </c>
      <c r="C831" s="3" t="s">
        <v>2340</v>
      </c>
      <c r="D831" s="3">
        <v>4</v>
      </c>
      <c r="E831" s="3" t="s">
        <v>2341</v>
      </c>
      <c r="F831" s="45">
        <v>44652</v>
      </c>
      <c r="G831" s="45">
        <v>44652</v>
      </c>
      <c r="H831" s="45">
        <v>44681</v>
      </c>
      <c r="I831" s="3">
        <v>9</v>
      </c>
      <c r="J831" s="47" t="s">
        <v>2334</v>
      </c>
    </row>
    <row r="832" spans="1:10" x14ac:dyDescent="0.3">
      <c r="A832" s="45">
        <v>44661</v>
      </c>
      <c r="B832" s="3">
        <v>2022</v>
      </c>
      <c r="C832" s="3" t="s">
        <v>2340</v>
      </c>
      <c r="D832" s="3">
        <v>4</v>
      </c>
      <c r="E832" s="3" t="s">
        <v>2341</v>
      </c>
      <c r="F832" s="45">
        <v>44652</v>
      </c>
      <c r="G832" s="45">
        <v>44652</v>
      </c>
      <c r="H832" s="45">
        <v>44681</v>
      </c>
      <c r="I832" s="3">
        <v>10</v>
      </c>
      <c r="J832" s="47" t="s">
        <v>2335</v>
      </c>
    </row>
    <row r="833" spans="1:10" x14ac:dyDescent="0.3">
      <c r="A833" s="45">
        <v>44662</v>
      </c>
      <c r="B833" s="3">
        <v>2022</v>
      </c>
      <c r="C833" s="3" t="s">
        <v>2340</v>
      </c>
      <c r="D833" s="3">
        <v>4</v>
      </c>
      <c r="E833" s="3" t="s">
        <v>2341</v>
      </c>
      <c r="F833" s="45">
        <v>44652</v>
      </c>
      <c r="G833" s="45">
        <v>44652</v>
      </c>
      <c r="H833" s="45">
        <v>44681</v>
      </c>
      <c r="I833" s="3">
        <v>11</v>
      </c>
      <c r="J833" s="47" t="s">
        <v>2336</v>
      </c>
    </row>
    <row r="834" spans="1:10" x14ac:dyDescent="0.3">
      <c r="A834" s="45">
        <v>44663</v>
      </c>
      <c r="B834" s="3">
        <v>2022</v>
      </c>
      <c r="C834" s="3" t="s">
        <v>2340</v>
      </c>
      <c r="D834" s="3">
        <v>4</v>
      </c>
      <c r="E834" s="3" t="s">
        <v>2341</v>
      </c>
      <c r="F834" s="45">
        <v>44652</v>
      </c>
      <c r="G834" s="45">
        <v>44652</v>
      </c>
      <c r="H834" s="45">
        <v>44681</v>
      </c>
      <c r="I834" s="3">
        <v>12</v>
      </c>
      <c r="J834" s="47" t="s">
        <v>2337</v>
      </c>
    </row>
    <row r="835" spans="1:10" x14ac:dyDescent="0.3">
      <c r="A835" s="45">
        <v>44664</v>
      </c>
      <c r="B835" s="3">
        <v>2022</v>
      </c>
      <c r="C835" s="3" t="s">
        <v>2340</v>
      </c>
      <c r="D835" s="3">
        <v>4</v>
      </c>
      <c r="E835" s="3" t="s">
        <v>2341</v>
      </c>
      <c r="F835" s="45">
        <v>44652</v>
      </c>
      <c r="G835" s="45">
        <v>44652</v>
      </c>
      <c r="H835" s="45">
        <v>44681</v>
      </c>
      <c r="I835" s="3">
        <v>13</v>
      </c>
      <c r="J835" s="47" t="s">
        <v>2331</v>
      </c>
    </row>
    <row r="836" spans="1:10" x14ac:dyDescent="0.3">
      <c r="A836" s="45">
        <v>44665</v>
      </c>
      <c r="B836" s="3">
        <v>2022</v>
      </c>
      <c r="C836" s="3" t="s">
        <v>2340</v>
      </c>
      <c r="D836" s="3">
        <v>4</v>
      </c>
      <c r="E836" s="3" t="s">
        <v>2341</v>
      </c>
      <c r="F836" s="45">
        <v>44652</v>
      </c>
      <c r="G836" s="45">
        <v>44652</v>
      </c>
      <c r="H836" s="45">
        <v>44681</v>
      </c>
      <c r="I836" s="3">
        <v>14</v>
      </c>
      <c r="J836" s="47" t="s">
        <v>2332</v>
      </c>
    </row>
    <row r="837" spans="1:10" x14ac:dyDescent="0.3">
      <c r="A837" s="45">
        <v>44666</v>
      </c>
      <c r="B837" s="3">
        <v>2022</v>
      </c>
      <c r="C837" s="3" t="s">
        <v>2340</v>
      </c>
      <c r="D837" s="3">
        <v>4</v>
      </c>
      <c r="E837" s="3" t="s">
        <v>2341</v>
      </c>
      <c r="F837" s="45">
        <v>44652</v>
      </c>
      <c r="G837" s="45">
        <v>44652</v>
      </c>
      <c r="H837" s="45">
        <v>44681</v>
      </c>
      <c r="I837" s="3">
        <v>15</v>
      </c>
      <c r="J837" s="47" t="s">
        <v>2333</v>
      </c>
    </row>
    <row r="838" spans="1:10" x14ac:dyDescent="0.3">
      <c r="A838" s="45">
        <v>44667</v>
      </c>
      <c r="B838" s="3">
        <v>2022</v>
      </c>
      <c r="C838" s="3" t="s">
        <v>2340</v>
      </c>
      <c r="D838" s="3">
        <v>4</v>
      </c>
      <c r="E838" s="3" t="s">
        <v>2341</v>
      </c>
      <c r="F838" s="45">
        <v>44652</v>
      </c>
      <c r="G838" s="45">
        <v>44652</v>
      </c>
      <c r="H838" s="45">
        <v>44681</v>
      </c>
      <c r="I838" s="3">
        <v>16</v>
      </c>
      <c r="J838" s="47" t="s">
        <v>2334</v>
      </c>
    </row>
    <row r="839" spans="1:10" x14ac:dyDescent="0.3">
      <c r="A839" s="45">
        <v>44668</v>
      </c>
      <c r="B839" s="3">
        <v>2022</v>
      </c>
      <c r="C839" s="3" t="s">
        <v>2340</v>
      </c>
      <c r="D839" s="3">
        <v>4</v>
      </c>
      <c r="E839" s="3" t="s">
        <v>2341</v>
      </c>
      <c r="F839" s="45">
        <v>44652</v>
      </c>
      <c r="G839" s="45">
        <v>44652</v>
      </c>
      <c r="H839" s="45">
        <v>44681</v>
      </c>
      <c r="I839" s="3">
        <v>17</v>
      </c>
      <c r="J839" s="47" t="s">
        <v>2335</v>
      </c>
    </row>
    <row r="840" spans="1:10" x14ac:dyDescent="0.3">
      <c r="A840" s="45">
        <v>44669</v>
      </c>
      <c r="B840" s="3">
        <v>2022</v>
      </c>
      <c r="C840" s="3" t="s">
        <v>2340</v>
      </c>
      <c r="D840" s="3">
        <v>4</v>
      </c>
      <c r="E840" s="3" t="s">
        <v>2341</v>
      </c>
      <c r="F840" s="45">
        <v>44652</v>
      </c>
      <c r="G840" s="45">
        <v>44652</v>
      </c>
      <c r="H840" s="45">
        <v>44681</v>
      </c>
      <c r="I840" s="3">
        <v>18</v>
      </c>
      <c r="J840" s="47" t="s">
        <v>2336</v>
      </c>
    </row>
    <row r="841" spans="1:10" x14ac:dyDescent="0.3">
      <c r="A841" s="45">
        <v>44670</v>
      </c>
      <c r="B841" s="3">
        <v>2022</v>
      </c>
      <c r="C841" s="3" t="s">
        <v>2340</v>
      </c>
      <c r="D841" s="3">
        <v>4</v>
      </c>
      <c r="E841" s="3" t="s">
        <v>2341</v>
      </c>
      <c r="F841" s="45">
        <v>44652</v>
      </c>
      <c r="G841" s="45">
        <v>44652</v>
      </c>
      <c r="H841" s="45">
        <v>44681</v>
      </c>
      <c r="I841" s="3">
        <v>19</v>
      </c>
      <c r="J841" s="47" t="s">
        <v>2337</v>
      </c>
    </row>
    <row r="842" spans="1:10" x14ac:dyDescent="0.3">
      <c r="A842" s="45">
        <v>44671</v>
      </c>
      <c r="B842" s="3">
        <v>2022</v>
      </c>
      <c r="C842" s="3" t="s">
        <v>2340</v>
      </c>
      <c r="D842" s="3">
        <v>4</v>
      </c>
      <c r="E842" s="3" t="s">
        <v>2341</v>
      </c>
      <c r="F842" s="45">
        <v>44652</v>
      </c>
      <c r="G842" s="45">
        <v>44652</v>
      </c>
      <c r="H842" s="45">
        <v>44681</v>
      </c>
      <c r="I842" s="3">
        <v>20</v>
      </c>
      <c r="J842" s="47" t="s">
        <v>2331</v>
      </c>
    </row>
    <row r="843" spans="1:10" x14ac:dyDescent="0.3">
      <c r="A843" s="45">
        <v>44672</v>
      </c>
      <c r="B843" s="3">
        <v>2022</v>
      </c>
      <c r="C843" s="3" t="s">
        <v>2340</v>
      </c>
      <c r="D843" s="3">
        <v>4</v>
      </c>
      <c r="E843" s="3" t="s">
        <v>2341</v>
      </c>
      <c r="F843" s="45">
        <v>44652</v>
      </c>
      <c r="G843" s="45">
        <v>44652</v>
      </c>
      <c r="H843" s="45">
        <v>44681</v>
      </c>
      <c r="I843" s="3">
        <v>21</v>
      </c>
      <c r="J843" s="47" t="s">
        <v>2332</v>
      </c>
    </row>
    <row r="844" spans="1:10" x14ac:dyDescent="0.3">
      <c r="A844" s="45">
        <v>44673</v>
      </c>
      <c r="B844" s="3">
        <v>2022</v>
      </c>
      <c r="C844" s="3" t="s">
        <v>2340</v>
      </c>
      <c r="D844" s="3">
        <v>4</v>
      </c>
      <c r="E844" s="3" t="s">
        <v>2341</v>
      </c>
      <c r="F844" s="45">
        <v>44652</v>
      </c>
      <c r="G844" s="45">
        <v>44652</v>
      </c>
      <c r="H844" s="45">
        <v>44681</v>
      </c>
      <c r="I844" s="3">
        <v>22</v>
      </c>
      <c r="J844" s="47" t="s">
        <v>2333</v>
      </c>
    </row>
    <row r="845" spans="1:10" x14ac:dyDescent="0.3">
      <c r="A845" s="45">
        <v>44674</v>
      </c>
      <c r="B845" s="3">
        <v>2022</v>
      </c>
      <c r="C845" s="3" t="s">
        <v>2340</v>
      </c>
      <c r="D845" s="3">
        <v>4</v>
      </c>
      <c r="E845" s="3" t="s">
        <v>2341</v>
      </c>
      <c r="F845" s="45">
        <v>44652</v>
      </c>
      <c r="G845" s="45">
        <v>44652</v>
      </c>
      <c r="H845" s="45">
        <v>44681</v>
      </c>
      <c r="I845" s="3">
        <v>23</v>
      </c>
      <c r="J845" s="47" t="s">
        <v>2334</v>
      </c>
    </row>
    <row r="846" spans="1:10" x14ac:dyDescent="0.3">
      <c r="A846" s="45">
        <v>44675</v>
      </c>
      <c r="B846" s="3">
        <v>2022</v>
      </c>
      <c r="C846" s="3" t="s">
        <v>2340</v>
      </c>
      <c r="D846" s="3">
        <v>4</v>
      </c>
      <c r="E846" s="3" t="s">
        <v>2341</v>
      </c>
      <c r="F846" s="45">
        <v>44652</v>
      </c>
      <c r="G846" s="45">
        <v>44652</v>
      </c>
      <c r="H846" s="45">
        <v>44681</v>
      </c>
      <c r="I846" s="3">
        <v>24</v>
      </c>
      <c r="J846" s="47" t="s">
        <v>2335</v>
      </c>
    </row>
    <row r="847" spans="1:10" x14ac:dyDescent="0.3">
      <c r="A847" s="45">
        <v>44676</v>
      </c>
      <c r="B847" s="3">
        <v>2022</v>
      </c>
      <c r="C847" s="3" t="s">
        <v>2340</v>
      </c>
      <c r="D847" s="3">
        <v>4</v>
      </c>
      <c r="E847" s="3" t="s">
        <v>2341</v>
      </c>
      <c r="F847" s="45">
        <v>44652</v>
      </c>
      <c r="G847" s="45">
        <v>44652</v>
      </c>
      <c r="H847" s="45">
        <v>44681</v>
      </c>
      <c r="I847" s="3">
        <v>25</v>
      </c>
      <c r="J847" s="47" t="s">
        <v>2336</v>
      </c>
    </row>
    <row r="848" spans="1:10" x14ac:dyDescent="0.3">
      <c r="A848" s="45">
        <v>44677</v>
      </c>
      <c r="B848" s="3">
        <v>2022</v>
      </c>
      <c r="C848" s="3" t="s">
        <v>2340</v>
      </c>
      <c r="D848" s="3">
        <v>4</v>
      </c>
      <c r="E848" s="3" t="s">
        <v>2341</v>
      </c>
      <c r="F848" s="45">
        <v>44652</v>
      </c>
      <c r="G848" s="45">
        <v>44652</v>
      </c>
      <c r="H848" s="45">
        <v>44681</v>
      </c>
      <c r="I848" s="3">
        <v>26</v>
      </c>
      <c r="J848" s="47" t="s">
        <v>2337</v>
      </c>
    </row>
    <row r="849" spans="1:10" x14ac:dyDescent="0.3">
      <c r="A849" s="45">
        <v>44678</v>
      </c>
      <c r="B849" s="3">
        <v>2022</v>
      </c>
      <c r="C849" s="3" t="s">
        <v>2340</v>
      </c>
      <c r="D849" s="3">
        <v>4</v>
      </c>
      <c r="E849" s="3" t="s">
        <v>2341</v>
      </c>
      <c r="F849" s="45">
        <v>44652</v>
      </c>
      <c r="G849" s="45">
        <v>44652</v>
      </c>
      <c r="H849" s="45">
        <v>44681</v>
      </c>
      <c r="I849" s="3">
        <v>27</v>
      </c>
      <c r="J849" s="47" t="s">
        <v>2331</v>
      </c>
    </row>
    <row r="850" spans="1:10" x14ac:dyDescent="0.3">
      <c r="A850" s="45">
        <v>44679</v>
      </c>
      <c r="B850" s="3">
        <v>2022</v>
      </c>
      <c r="C850" s="3" t="s">
        <v>2340</v>
      </c>
      <c r="D850" s="3">
        <v>4</v>
      </c>
      <c r="E850" s="3" t="s">
        <v>2341</v>
      </c>
      <c r="F850" s="45">
        <v>44652</v>
      </c>
      <c r="G850" s="45">
        <v>44652</v>
      </c>
      <c r="H850" s="45">
        <v>44681</v>
      </c>
      <c r="I850" s="3">
        <v>28</v>
      </c>
      <c r="J850" s="47" t="s">
        <v>2332</v>
      </c>
    </row>
    <row r="851" spans="1:10" x14ac:dyDescent="0.3">
      <c r="A851" s="45">
        <v>44680</v>
      </c>
      <c r="B851" s="3">
        <v>2022</v>
      </c>
      <c r="C851" s="3" t="s">
        <v>2340</v>
      </c>
      <c r="D851" s="3">
        <v>4</v>
      </c>
      <c r="E851" s="3" t="s">
        <v>2341</v>
      </c>
      <c r="F851" s="45">
        <v>44652</v>
      </c>
      <c r="G851" s="45">
        <v>44652</v>
      </c>
      <c r="H851" s="45">
        <v>44681</v>
      </c>
      <c r="I851" s="3">
        <v>29</v>
      </c>
      <c r="J851" s="47" t="s">
        <v>2333</v>
      </c>
    </row>
    <row r="852" spans="1:10" x14ac:dyDescent="0.3">
      <c r="A852" s="45">
        <v>44681</v>
      </c>
      <c r="B852" s="3">
        <v>2022</v>
      </c>
      <c r="C852" s="3" t="s">
        <v>2340</v>
      </c>
      <c r="D852" s="3">
        <v>4</v>
      </c>
      <c r="E852" s="3" t="s">
        <v>2341</v>
      </c>
      <c r="F852" s="45">
        <v>44652</v>
      </c>
      <c r="G852" s="45">
        <v>44652</v>
      </c>
      <c r="H852" s="45">
        <v>44681</v>
      </c>
      <c r="I852" s="3">
        <v>30</v>
      </c>
      <c r="J852" s="47" t="s">
        <v>2334</v>
      </c>
    </row>
    <row r="853" spans="1:10" x14ac:dyDescent="0.3">
      <c r="A853" s="45">
        <v>44682</v>
      </c>
      <c r="B853" s="3">
        <v>2022</v>
      </c>
      <c r="C853" s="3" t="s">
        <v>2340</v>
      </c>
      <c r="D853" s="3">
        <v>5</v>
      </c>
      <c r="E853" s="3" t="s">
        <v>2342</v>
      </c>
      <c r="F853" s="45">
        <v>44682</v>
      </c>
      <c r="G853" s="45">
        <v>44682</v>
      </c>
      <c r="H853" s="45">
        <v>44712</v>
      </c>
      <c r="I853" s="3">
        <v>1</v>
      </c>
      <c r="J853" s="47" t="s">
        <v>2335</v>
      </c>
    </row>
    <row r="854" spans="1:10" x14ac:dyDescent="0.3">
      <c r="A854" s="45">
        <v>44683</v>
      </c>
      <c r="B854" s="3">
        <v>2022</v>
      </c>
      <c r="C854" s="3" t="s">
        <v>2340</v>
      </c>
      <c r="D854" s="3">
        <v>5</v>
      </c>
      <c r="E854" s="3" t="s">
        <v>2342</v>
      </c>
      <c r="F854" s="45">
        <v>44682</v>
      </c>
      <c r="G854" s="45">
        <v>44682</v>
      </c>
      <c r="H854" s="45">
        <v>44712</v>
      </c>
      <c r="I854" s="3">
        <v>2</v>
      </c>
      <c r="J854" s="47" t="s">
        <v>2336</v>
      </c>
    </row>
    <row r="855" spans="1:10" x14ac:dyDescent="0.3">
      <c r="A855" s="45">
        <v>44684</v>
      </c>
      <c r="B855" s="3">
        <v>2022</v>
      </c>
      <c r="C855" s="3" t="s">
        <v>2340</v>
      </c>
      <c r="D855" s="3">
        <v>5</v>
      </c>
      <c r="E855" s="3" t="s">
        <v>2342</v>
      </c>
      <c r="F855" s="45">
        <v>44682</v>
      </c>
      <c r="G855" s="45">
        <v>44682</v>
      </c>
      <c r="H855" s="45">
        <v>44712</v>
      </c>
      <c r="I855" s="3">
        <v>3</v>
      </c>
      <c r="J855" s="47" t="s">
        <v>2337</v>
      </c>
    </row>
    <row r="856" spans="1:10" x14ac:dyDescent="0.3">
      <c r="A856" s="45">
        <v>44685</v>
      </c>
      <c r="B856" s="3">
        <v>2022</v>
      </c>
      <c r="C856" s="3" t="s">
        <v>2340</v>
      </c>
      <c r="D856" s="3">
        <v>5</v>
      </c>
      <c r="E856" s="3" t="s">
        <v>2342</v>
      </c>
      <c r="F856" s="45">
        <v>44682</v>
      </c>
      <c r="G856" s="45">
        <v>44682</v>
      </c>
      <c r="H856" s="45">
        <v>44712</v>
      </c>
      <c r="I856" s="3">
        <v>4</v>
      </c>
      <c r="J856" s="47" t="s">
        <v>2331</v>
      </c>
    </row>
    <row r="857" spans="1:10" x14ac:dyDescent="0.3">
      <c r="A857" s="45">
        <v>44686</v>
      </c>
      <c r="B857" s="3">
        <v>2022</v>
      </c>
      <c r="C857" s="3" t="s">
        <v>2340</v>
      </c>
      <c r="D857" s="3">
        <v>5</v>
      </c>
      <c r="E857" s="3" t="s">
        <v>2342</v>
      </c>
      <c r="F857" s="45">
        <v>44682</v>
      </c>
      <c r="G857" s="45">
        <v>44682</v>
      </c>
      <c r="H857" s="45">
        <v>44712</v>
      </c>
      <c r="I857" s="3">
        <v>5</v>
      </c>
      <c r="J857" s="47" t="s">
        <v>2332</v>
      </c>
    </row>
    <row r="858" spans="1:10" x14ac:dyDescent="0.3">
      <c r="A858" s="45">
        <v>44687</v>
      </c>
      <c r="B858" s="3">
        <v>2022</v>
      </c>
      <c r="C858" s="3" t="s">
        <v>2340</v>
      </c>
      <c r="D858" s="3">
        <v>5</v>
      </c>
      <c r="E858" s="3" t="s">
        <v>2342</v>
      </c>
      <c r="F858" s="45">
        <v>44682</v>
      </c>
      <c r="G858" s="45">
        <v>44682</v>
      </c>
      <c r="H858" s="45">
        <v>44712</v>
      </c>
      <c r="I858" s="3">
        <v>6</v>
      </c>
      <c r="J858" s="47" t="s">
        <v>2333</v>
      </c>
    </row>
    <row r="859" spans="1:10" x14ac:dyDescent="0.3">
      <c r="A859" s="45">
        <v>44688</v>
      </c>
      <c r="B859" s="3">
        <v>2022</v>
      </c>
      <c r="C859" s="3" t="s">
        <v>2340</v>
      </c>
      <c r="D859" s="3">
        <v>5</v>
      </c>
      <c r="E859" s="3" t="s">
        <v>2342</v>
      </c>
      <c r="F859" s="45">
        <v>44682</v>
      </c>
      <c r="G859" s="45">
        <v>44682</v>
      </c>
      <c r="H859" s="45">
        <v>44712</v>
      </c>
      <c r="I859" s="3">
        <v>7</v>
      </c>
      <c r="J859" s="47" t="s">
        <v>2334</v>
      </c>
    </row>
    <row r="860" spans="1:10" x14ac:dyDescent="0.3">
      <c r="A860" s="45">
        <v>44689</v>
      </c>
      <c r="B860" s="3">
        <v>2022</v>
      </c>
      <c r="C860" s="3" t="s">
        <v>2340</v>
      </c>
      <c r="D860" s="3">
        <v>5</v>
      </c>
      <c r="E860" s="3" t="s">
        <v>2342</v>
      </c>
      <c r="F860" s="45">
        <v>44682</v>
      </c>
      <c r="G860" s="45">
        <v>44682</v>
      </c>
      <c r="H860" s="45">
        <v>44712</v>
      </c>
      <c r="I860" s="3">
        <v>8</v>
      </c>
      <c r="J860" s="47" t="s">
        <v>2335</v>
      </c>
    </row>
    <row r="861" spans="1:10" x14ac:dyDescent="0.3">
      <c r="A861" s="45">
        <v>44690</v>
      </c>
      <c r="B861" s="3">
        <v>2022</v>
      </c>
      <c r="C861" s="3" t="s">
        <v>2340</v>
      </c>
      <c r="D861" s="3">
        <v>5</v>
      </c>
      <c r="E861" s="3" t="s">
        <v>2342</v>
      </c>
      <c r="F861" s="45">
        <v>44682</v>
      </c>
      <c r="G861" s="45">
        <v>44682</v>
      </c>
      <c r="H861" s="45">
        <v>44712</v>
      </c>
      <c r="I861" s="3">
        <v>9</v>
      </c>
      <c r="J861" s="47" t="s">
        <v>2336</v>
      </c>
    </row>
    <row r="862" spans="1:10" x14ac:dyDescent="0.3">
      <c r="A862" s="45">
        <v>44691</v>
      </c>
      <c r="B862" s="3">
        <v>2022</v>
      </c>
      <c r="C862" s="3" t="s">
        <v>2340</v>
      </c>
      <c r="D862" s="3">
        <v>5</v>
      </c>
      <c r="E862" s="3" t="s">
        <v>2342</v>
      </c>
      <c r="F862" s="45">
        <v>44682</v>
      </c>
      <c r="G862" s="45">
        <v>44682</v>
      </c>
      <c r="H862" s="45">
        <v>44712</v>
      </c>
      <c r="I862" s="3">
        <v>10</v>
      </c>
      <c r="J862" s="47" t="s">
        <v>2337</v>
      </c>
    </row>
    <row r="863" spans="1:10" x14ac:dyDescent="0.3">
      <c r="A863" s="45">
        <v>44692</v>
      </c>
      <c r="B863" s="3">
        <v>2022</v>
      </c>
      <c r="C863" s="3" t="s">
        <v>2340</v>
      </c>
      <c r="D863" s="3">
        <v>5</v>
      </c>
      <c r="E863" s="3" t="s">
        <v>2342</v>
      </c>
      <c r="F863" s="45">
        <v>44682</v>
      </c>
      <c r="G863" s="45">
        <v>44682</v>
      </c>
      <c r="H863" s="45">
        <v>44712</v>
      </c>
      <c r="I863" s="3">
        <v>11</v>
      </c>
      <c r="J863" s="47" t="s">
        <v>2331</v>
      </c>
    </row>
    <row r="864" spans="1:10" x14ac:dyDescent="0.3">
      <c r="A864" s="45">
        <v>44693</v>
      </c>
      <c r="B864" s="3">
        <v>2022</v>
      </c>
      <c r="C864" s="3" t="s">
        <v>2340</v>
      </c>
      <c r="D864" s="3">
        <v>5</v>
      </c>
      <c r="E864" s="3" t="s">
        <v>2342</v>
      </c>
      <c r="F864" s="45">
        <v>44682</v>
      </c>
      <c r="G864" s="45">
        <v>44682</v>
      </c>
      <c r="H864" s="45">
        <v>44712</v>
      </c>
      <c r="I864" s="3">
        <v>12</v>
      </c>
      <c r="J864" s="47" t="s">
        <v>2332</v>
      </c>
    </row>
    <row r="865" spans="1:10" x14ac:dyDescent="0.3">
      <c r="A865" s="45">
        <v>44694</v>
      </c>
      <c r="B865" s="3">
        <v>2022</v>
      </c>
      <c r="C865" s="3" t="s">
        <v>2340</v>
      </c>
      <c r="D865" s="3">
        <v>5</v>
      </c>
      <c r="E865" s="3" t="s">
        <v>2342</v>
      </c>
      <c r="F865" s="45">
        <v>44682</v>
      </c>
      <c r="G865" s="45">
        <v>44682</v>
      </c>
      <c r="H865" s="45">
        <v>44712</v>
      </c>
      <c r="I865" s="3">
        <v>13</v>
      </c>
      <c r="J865" s="47" t="s">
        <v>2333</v>
      </c>
    </row>
    <row r="866" spans="1:10" x14ac:dyDescent="0.3">
      <c r="A866" s="45">
        <v>44695</v>
      </c>
      <c r="B866" s="3">
        <v>2022</v>
      </c>
      <c r="C866" s="3" t="s">
        <v>2340</v>
      </c>
      <c r="D866" s="3">
        <v>5</v>
      </c>
      <c r="E866" s="3" t="s">
        <v>2342</v>
      </c>
      <c r="F866" s="45">
        <v>44682</v>
      </c>
      <c r="G866" s="45">
        <v>44682</v>
      </c>
      <c r="H866" s="45">
        <v>44712</v>
      </c>
      <c r="I866" s="3">
        <v>14</v>
      </c>
      <c r="J866" s="47" t="s">
        <v>2334</v>
      </c>
    </row>
    <row r="867" spans="1:10" x14ac:dyDescent="0.3">
      <c r="A867" s="45">
        <v>44696</v>
      </c>
      <c r="B867" s="3">
        <v>2022</v>
      </c>
      <c r="C867" s="3" t="s">
        <v>2340</v>
      </c>
      <c r="D867" s="3">
        <v>5</v>
      </c>
      <c r="E867" s="3" t="s">
        <v>2342</v>
      </c>
      <c r="F867" s="45">
        <v>44682</v>
      </c>
      <c r="G867" s="45">
        <v>44682</v>
      </c>
      <c r="H867" s="45">
        <v>44712</v>
      </c>
      <c r="I867" s="3">
        <v>15</v>
      </c>
      <c r="J867" s="47" t="s">
        <v>2335</v>
      </c>
    </row>
    <row r="868" spans="1:10" x14ac:dyDescent="0.3">
      <c r="A868" s="45">
        <v>44697</v>
      </c>
      <c r="B868" s="3">
        <v>2022</v>
      </c>
      <c r="C868" s="3" t="s">
        <v>2340</v>
      </c>
      <c r="D868" s="3">
        <v>5</v>
      </c>
      <c r="E868" s="3" t="s">
        <v>2342</v>
      </c>
      <c r="F868" s="45">
        <v>44682</v>
      </c>
      <c r="G868" s="45">
        <v>44682</v>
      </c>
      <c r="H868" s="45">
        <v>44712</v>
      </c>
      <c r="I868" s="3">
        <v>16</v>
      </c>
      <c r="J868" s="47" t="s">
        <v>2336</v>
      </c>
    </row>
    <row r="869" spans="1:10" x14ac:dyDescent="0.3">
      <c r="A869" s="45">
        <v>44698</v>
      </c>
      <c r="B869" s="3">
        <v>2022</v>
      </c>
      <c r="C869" s="3" t="s">
        <v>2340</v>
      </c>
      <c r="D869" s="3">
        <v>5</v>
      </c>
      <c r="E869" s="3" t="s">
        <v>2342</v>
      </c>
      <c r="F869" s="45">
        <v>44682</v>
      </c>
      <c r="G869" s="45">
        <v>44682</v>
      </c>
      <c r="H869" s="45">
        <v>44712</v>
      </c>
      <c r="I869" s="3">
        <v>17</v>
      </c>
      <c r="J869" s="47" t="s">
        <v>2337</v>
      </c>
    </row>
    <row r="870" spans="1:10" x14ac:dyDescent="0.3">
      <c r="A870" s="45">
        <v>44699</v>
      </c>
      <c r="B870" s="3">
        <v>2022</v>
      </c>
      <c r="C870" s="3" t="s">
        <v>2340</v>
      </c>
      <c r="D870" s="3">
        <v>5</v>
      </c>
      <c r="E870" s="3" t="s">
        <v>2342</v>
      </c>
      <c r="F870" s="45">
        <v>44682</v>
      </c>
      <c r="G870" s="45">
        <v>44682</v>
      </c>
      <c r="H870" s="45">
        <v>44712</v>
      </c>
      <c r="I870" s="3">
        <v>18</v>
      </c>
      <c r="J870" s="47" t="s">
        <v>2331</v>
      </c>
    </row>
    <row r="871" spans="1:10" x14ac:dyDescent="0.3">
      <c r="A871" s="45">
        <v>44700</v>
      </c>
      <c r="B871" s="3">
        <v>2022</v>
      </c>
      <c r="C871" s="3" t="s">
        <v>2340</v>
      </c>
      <c r="D871" s="3">
        <v>5</v>
      </c>
      <c r="E871" s="3" t="s">
        <v>2342</v>
      </c>
      <c r="F871" s="45">
        <v>44682</v>
      </c>
      <c r="G871" s="45">
        <v>44682</v>
      </c>
      <c r="H871" s="45">
        <v>44712</v>
      </c>
      <c r="I871" s="3">
        <v>19</v>
      </c>
      <c r="J871" s="47" t="s">
        <v>2332</v>
      </c>
    </row>
    <row r="872" spans="1:10" x14ac:dyDescent="0.3">
      <c r="A872" s="45">
        <v>44701</v>
      </c>
      <c r="B872" s="3">
        <v>2022</v>
      </c>
      <c r="C872" s="3" t="s">
        <v>2340</v>
      </c>
      <c r="D872" s="3">
        <v>5</v>
      </c>
      <c r="E872" s="3" t="s">
        <v>2342</v>
      </c>
      <c r="F872" s="45">
        <v>44682</v>
      </c>
      <c r="G872" s="45">
        <v>44682</v>
      </c>
      <c r="H872" s="45">
        <v>44712</v>
      </c>
      <c r="I872" s="3">
        <v>20</v>
      </c>
      <c r="J872" s="47" t="s">
        <v>2333</v>
      </c>
    </row>
    <row r="873" spans="1:10" x14ac:dyDescent="0.3">
      <c r="A873" s="45">
        <v>44702</v>
      </c>
      <c r="B873" s="3">
        <v>2022</v>
      </c>
      <c r="C873" s="3" t="s">
        <v>2340</v>
      </c>
      <c r="D873" s="3">
        <v>5</v>
      </c>
      <c r="E873" s="3" t="s">
        <v>2342</v>
      </c>
      <c r="F873" s="45">
        <v>44682</v>
      </c>
      <c r="G873" s="45">
        <v>44682</v>
      </c>
      <c r="H873" s="45">
        <v>44712</v>
      </c>
      <c r="I873" s="3">
        <v>21</v>
      </c>
      <c r="J873" s="47" t="s">
        <v>2334</v>
      </c>
    </row>
    <row r="874" spans="1:10" x14ac:dyDescent="0.3">
      <c r="A874" s="45">
        <v>44703</v>
      </c>
      <c r="B874" s="3">
        <v>2022</v>
      </c>
      <c r="C874" s="3" t="s">
        <v>2340</v>
      </c>
      <c r="D874" s="3">
        <v>5</v>
      </c>
      <c r="E874" s="3" t="s">
        <v>2342</v>
      </c>
      <c r="F874" s="45">
        <v>44682</v>
      </c>
      <c r="G874" s="45">
        <v>44682</v>
      </c>
      <c r="H874" s="45">
        <v>44712</v>
      </c>
      <c r="I874" s="3">
        <v>22</v>
      </c>
      <c r="J874" s="47" t="s">
        <v>2335</v>
      </c>
    </row>
    <row r="875" spans="1:10" x14ac:dyDescent="0.3">
      <c r="A875" s="45">
        <v>44704</v>
      </c>
      <c r="B875" s="3">
        <v>2022</v>
      </c>
      <c r="C875" s="3" t="s">
        <v>2340</v>
      </c>
      <c r="D875" s="3">
        <v>5</v>
      </c>
      <c r="E875" s="3" t="s">
        <v>2342</v>
      </c>
      <c r="F875" s="45">
        <v>44682</v>
      </c>
      <c r="G875" s="45">
        <v>44682</v>
      </c>
      <c r="H875" s="45">
        <v>44712</v>
      </c>
      <c r="I875" s="3">
        <v>23</v>
      </c>
      <c r="J875" s="47" t="s">
        <v>2336</v>
      </c>
    </row>
    <row r="876" spans="1:10" x14ac:dyDescent="0.3">
      <c r="A876" s="45">
        <v>44705</v>
      </c>
      <c r="B876" s="3">
        <v>2022</v>
      </c>
      <c r="C876" s="3" t="s">
        <v>2340</v>
      </c>
      <c r="D876" s="3">
        <v>5</v>
      </c>
      <c r="E876" s="3" t="s">
        <v>2342</v>
      </c>
      <c r="F876" s="45">
        <v>44682</v>
      </c>
      <c r="G876" s="45">
        <v>44682</v>
      </c>
      <c r="H876" s="45">
        <v>44712</v>
      </c>
      <c r="I876" s="3">
        <v>24</v>
      </c>
      <c r="J876" s="47" t="s">
        <v>2337</v>
      </c>
    </row>
    <row r="877" spans="1:10" x14ac:dyDescent="0.3">
      <c r="A877" s="45">
        <v>44706</v>
      </c>
      <c r="B877" s="3">
        <v>2022</v>
      </c>
      <c r="C877" s="3" t="s">
        <v>2340</v>
      </c>
      <c r="D877" s="3">
        <v>5</v>
      </c>
      <c r="E877" s="3" t="s">
        <v>2342</v>
      </c>
      <c r="F877" s="45">
        <v>44682</v>
      </c>
      <c r="G877" s="45">
        <v>44682</v>
      </c>
      <c r="H877" s="45">
        <v>44712</v>
      </c>
      <c r="I877" s="3">
        <v>25</v>
      </c>
      <c r="J877" s="47" t="s">
        <v>2331</v>
      </c>
    </row>
    <row r="878" spans="1:10" x14ac:dyDescent="0.3">
      <c r="A878" s="45">
        <v>44707</v>
      </c>
      <c r="B878" s="3">
        <v>2022</v>
      </c>
      <c r="C878" s="3" t="s">
        <v>2340</v>
      </c>
      <c r="D878" s="3">
        <v>5</v>
      </c>
      <c r="E878" s="3" t="s">
        <v>2342</v>
      </c>
      <c r="F878" s="45">
        <v>44682</v>
      </c>
      <c r="G878" s="45">
        <v>44682</v>
      </c>
      <c r="H878" s="45">
        <v>44712</v>
      </c>
      <c r="I878" s="3">
        <v>26</v>
      </c>
      <c r="J878" s="47" t="s">
        <v>2332</v>
      </c>
    </row>
    <row r="879" spans="1:10" x14ac:dyDescent="0.3">
      <c r="A879" s="45">
        <v>44708</v>
      </c>
      <c r="B879" s="3">
        <v>2022</v>
      </c>
      <c r="C879" s="3" t="s">
        <v>2340</v>
      </c>
      <c r="D879" s="3">
        <v>5</v>
      </c>
      <c r="E879" s="3" t="s">
        <v>2342</v>
      </c>
      <c r="F879" s="45">
        <v>44682</v>
      </c>
      <c r="G879" s="45">
        <v>44682</v>
      </c>
      <c r="H879" s="45">
        <v>44712</v>
      </c>
      <c r="I879" s="3">
        <v>27</v>
      </c>
      <c r="J879" s="47" t="s">
        <v>2333</v>
      </c>
    </row>
    <row r="880" spans="1:10" x14ac:dyDescent="0.3">
      <c r="A880" s="45">
        <v>44709</v>
      </c>
      <c r="B880" s="3">
        <v>2022</v>
      </c>
      <c r="C880" s="3" t="s">
        <v>2340</v>
      </c>
      <c r="D880" s="3">
        <v>5</v>
      </c>
      <c r="E880" s="3" t="s">
        <v>2342</v>
      </c>
      <c r="F880" s="45">
        <v>44682</v>
      </c>
      <c r="G880" s="45">
        <v>44682</v>
      </c>
      <c r="H880" s="45">
        <v>44712</v>
      </c>
      <c r="I880" s="3">
        <v>28</v>
      </c>
      <c r="J880" s="47" t="s">
        <v>2334</v>
      </c>
    </row>
    <row r="881" spans="1:10" x14ac:dyDescent="0.3">
      <c r="A881" s="45">
        <v>44710</v>
      </c>
      <c r="B881" s="3">
        <v>2022</v>
      </c>
      <c r="C881" s="3" t="s">
        <v>2340</v>
      </c>
      <c r="D881" s="3">
        <v>5</v>
      </c>
      <c r="E881" s="3" t="s">
        <v>2342</v>
      </c>
      <c r="F881" s="45">
        <v>44682</v>
      </c>
      <c r="G881" s="45">
        <v>44682</v>
      </c>
      <c r="H881" s="45">
        <v>44712</v>
      </c>
      <c r="I881" s="3">
        <v>29</v>
      </c>
      <c r="J881" s="47" t="s">
        <v>2335</v>
      </c>
    </row>
    <row r="882" spans="1:10" x14ac:dyDescent="0.3">
      <c r="A882" s="45">
        <v>44711</v>
      </c>
      <c r="B882" s="3">
        <v>2022</v>
      </c>
      <c r="C882" s="3" t="s">
        <v>2340</v>
      </c>
      <c r="D882" s="3">
        <v>5</v>
      </c>
      <c r="E882" s="3" t="s">
        <v>2342</v>
      </c>
      <c r="F882" s="45">
        <v>44682</v>
      </c>
      <c r="G882" s="45">
        <v>44682</v>
      </c>
      <c r="H882" s="45">
        <v>44712</v>
      </c>
      <c r="I882" s="3">
        <v>30</v>
      </c>
      <c r="J882" s="47" t="s">
        <v>2336</v>
      </c>
    </row>
    <row r="883" spans="1:10" x14ac:dyDescent="0.3">
      <c r="A883" s="45">
        <v>44712</v>
      </c>
      <c r="B883" s="3">
        <v>2022</v>
      </c>
      <c r="C883" s="3" t="s">
        <v>2340</v>
      </c>
      <c r="D883" s="3">
        <v>5</v>
      </c>
      <c r="E883" s="3" t="s">
        <v>2342</v>
      </c>
      <c r="F883" s="45">
        <v>44682</v>
      </c>
      <c r="G883" s="45">
        <v>44682</v>
      </c>
      <c r="H883" s="45">
        <v>44712</v>
      </c>
      <c r="I883" s="3">
        <v>31</v>
      </c>
      <c r="J883" s="47" t="s">
        <v>2337</v>
      </c>
    </row>
    <row r="884" spans="1:10" x14ac:dyDescent="0.3">
      <c r="A884" s="45">
        <v>44713</v>
      </c>
      <c r="B884" s="3">
        <v>2022</v>
      </c>
      <c r="C884" s="3" t="s">
        <v>2340</v>
      </c>
      <c r="D884" s="3">
        <v>6</v>
      </c>
      <c r="E884" s="3" t="s">
        <v>2343</v>
      </c>
      <c r="F884" s="45">
        <v>44713</v>
      </c>
      <c r="G884" s="45">
        <v>44713</v>
      </c>
      <c r="H884" s="45">
        <v>44742</v>
      </c>
      <c r="I884" s="3">
        <v>1</v>
      </c>
      <c r="J884" s="47" t="s">
        <v>2331</v>
      </c>
    </row>
    <row r="885" spans="1:10" x14ac:dyDescent="0.3">
      <c r="A885" s="45">
        <v>44714</v>
      </c>
      <c r="B885" s="3">
        <v>2022</v>
      </c>
      <c r="C885" s="3" t="s">
        <v>2340</v>
      </c>
      <c r="D885" s="3">
        <v>6</v>
      </c>
      <c r="E885" s="3" t="s">
        <v>2343</v>
      </c>
      <c r="F885" s="45">
        <v>44713</v>
      </c>
      <c r="G885" s="45">
        <v>44713</v>
      </c>
      <c r="H885" s="45">
        <v>44742</v>
      </c>
      <c r="I885" s="3">
        <v>2</v>
      </c>
      <c r="J885" s="47" t="s">
        <v>2332</v>
      </c>
    </row>
    <row r="886" spans="1:10" x14ac:dyDescent="0.3">
      <c r="A886" s="45">
        <v>44715</v>
      </c>
      <c r="B886" s="3">
        <v>2022</v>
      </c>
      <c r="C886" s="3" t="s">
        <v>2340</v>
      </c>
      <c r="D886" s="3">
        <v>6</v>
      </c>
      <c r="E886" s="3" t="s">
        <v>2343</v>
      </c>
      <c r="F886" s="45">
        <v>44713</v>
      </c>
      <c r="G886" s="45">
        <v>44713</v>
      </c>
      <c r="H886" s="45">
        <v>44742</v>
      </c>
      <c r="I886" s="3">
        <v>3</v>
      </c>
      <c r="J886" s="47" t="s">
        <v>2333</v>
      </c>
    </row>
    <row r="887" spans="1:10" x14ac:dyDescent="0.3">
      <c r="A887" s="45">
        <v>44716</v>
      </c>
      <c r="B887" s="3">
        <v>2022</v>
      </c>
      <c r="C887" s="3" t="s">
        <v>2340</v>
      </c>
      <c r="D887" s="3">
        <v>6</v>
      </c>
      <c r="E887" s="3" t="s">
        <v>2343</v>
      </c>
      <c r="F887" s="45">
        <v>44713</v>
      </c>
      <c r="G887" s="45">
        <v>44713</v>
      </c>
      <c r="H887" s="45">
        <v>44742</v>
      </c>
      <c r="I887" s="3">
        <v>4</v>
      </c>
      <c r="J887" s="47" t="s">
        <v>2334</v>
      </c>
    </row>
    <row r="888" spans="1:10" x14ac:dyDescent="0.3">
      <c r="A888" s="45">
        <v>44717</v>
      </c>
      <c r="B888" s="3">
        <v>2022</v>
      </c>
      <c r="C888" s="3" t="s">
        <v>2340</v>
      </c>
      <c r="D888" s="3">
        <v>6</v>
      </c>
      <c r="E888" s="3" t="s">
        <v>2343</v>
      </c>
      <c r="F888" s="45">
        <v>44713</v>
      </c>
      <c r="G888" s="45">
        <v>44713</v>
      </c>
      <c r="H888" s="45">
        <v>44742</v>
      </c>
      <c r="I888" s="3">
        <v>5</v>
      </c>
      <c r="J888" s="47" t="s">
        <v>2335</v>
      </c>
    </row>
    <row r="889" spans="1:10" x14ac:dyDescent="0.3">
      <c r="A889" s="45">
        <v>44718</v>
      </c>
      <c r="B889" s="3">
        <v>2022</v>
      </c>
      <c r="C889" s="3" t="s">
        <v>2340</v>
      </c>
      <c r="D889" s="3">
        <v>6</v>
      </c>
      <c r="E889" s="3" t="s">
        <v>2343</v>
      </c>
      <c r="F889" s="45">
        <v>44713</v>
      </c>
      <c r="G889" s="45">
        <v>44713</v>
      </c>
      <c r="H889" s="45">
        <v>44742</v>
      </c>
      <c r="I889" s="3">
        <v>6</v>
      </c>
      <c r="J889" s="47" t="s">
        <v>2336</v>
      </c>
    </row>
    <row r="890" spans="1:10" x14ac:dyDescent="0.3">
      <c r="A890" s="45">
        <v>44719</v>
      </c>
      <c r="B890" s="3">
        <v>2022</v>
      </c>
      <c r="C890" s="3" t="s">
        <v>2340</v>
      </c>
      <c r="D890" s="3">
        <v>6</v>
      </c>
      <c r="E890" s="3" t="s">
        <v>2343</v>
      </c>
      <c r="F890" s="45">
        <v>44713</v>
      </c>
      <c r="G890" s="45">
        <v>44713</v>
      </c>
      <c r="H890" s="45">
        <v>44742</v>
      </c>
      <c r="I890" s="3">
        <v>7</v>
      </c>
      <c r="J890" s="47" t="s">
        <v>2337</v>
      </c>
    </row>
    <row r="891" spans="1:10" x14ac:dyDescent="0.3">
      <c r="A891" s="45">
        <v>44720</v>
      </c>
      <c r="B891" s="3">
        <v>2022</v>
      </c>
      <c r="C891" s="3" t="s">
        <v>2340</v>
      </c>
      <c r="D891" s="3">
        <v>6</v>
      </c>
      <c r="E891" s="3" t="s">
        <v>2343</v>
      </c>
      <c r="F891" s="45">
        <v>44713</v>
      </c>
      <c r="G891" s="45">
        <v>44713</v>
      </c>
      <c r="H891" s="45">
        <v>44742</v>
      </c>
      <c r="I891" s="3">
        <v>8</v>
      </c>
      <c r="J891" s="47" t="s">
        <v>2331</v>
      </c>
    </row>
    <row r="892" spans="1:10" x14ac:dyDescent="0.3">
      <c r="A892" s="45">
        <v>44721</v>
      </c>
      <c r="B892" s="3">
        <v>2022</v>
      </c>
      <c r="C892" s="3" t="s">
        <v>2340</v>
      </c>
      <c r="D892" s="3">
        <v>6</v>
      </c>
      <c r="E892" s="3" t="s">
        <v>2343</v>
      </c>
      <c r="F892" s="45">
        <v>44713</v>
      </c>
      <c r="G892" s="45">
        <v>44713</v>
      </c>
      <c r="H892" s="45">
        <v>44742</v>
      </c>
      <c r="I892" s="3">
        <v>9</v>
      </c>
      <c r="J892" s="47" t="s">
        <v>2332</v>
      </c>
    </row>
    <row r="893" spans="1:10" x14ac:dyDescent="0.3">
      <c r="A893" s="45">
        <v>44722</v>
      </c>
      <c r="B893" s="3">
        <v>2022</v>
      </c>
      <c r="C893" s="3" t="s">
        <v>2340</v>
      </c>
      <c r="D893" s="3">
        <v>6</v>
      </c>
      <c r="E893" s="3" t="s">
        <v>2343</v>
      </c>
      <c r="F893" s="45">
        <v>44713</v>
      </c>
      <c r="G893" s="45">
        <v>44713</v>
      </c>
      <c r="H893" s="45">
        <v>44742</v>
      </c>
      <c r="I893" s="3">
        <v>10</v>
      </c>
      <c r="J893" s="47" t="s">
        <v>2333</v>
      </c>
    </row>
    <row r="894" spans="1:10" x14ac:dyDescent="0.3">
      <c r="A894" s="45">
        <v>44723</v>
      </c>
      <c r="B894" s="3">
        <v>2022</v>
      </c>
      <c r="C894" s="3" t="s">
        <v>2340</v>
      </c>
      <c r="D894" s="3">
        <v>6</v>
      </c>
      <c r="E894" s="3" t="s">
        <v>2343</v>
      </c>
      <c r="F894" s="45">
        <v>44713</v>
      </c>
      <c r="G894" s="45">
        <v>44713</v>
      </c>
      <c r="H894" s="45">
        <v>44742</v>
      </c>
      <c r="I894" s="3">
        <v>11</v>
      </c>
      <c r="J894" s="47" t="s">
        <v>2334</v>
      </c>
    </row>
    <row r="895" spans="1:10" x14ac:dyDescent="0.3">
      <c r="A895" s="45">
        <v>44724</v>
      </c>
      <c r="B895" s="3">
        <v>2022</v>
      </c>
      <c r="C895" s="3" t="s">
        <v>2340</v>
      </c>
      <c r="D895" s="3">
        <v>6</v>
      </c>
      <c r="E895" s="3" t="s">
        <v>2343</v>
      </c>
      <c r="F895" s="45">
        <v>44713</v>
      </c>
      <c r="G895" s="45">
        <v>44713</v>
      </c>
      <c r="H895" s="45">
        <v>44742</v>
      </c>
      <c r="I895" s="3">
        <v>12</v>
      </c>
      <c r="J895" s="47" t="s">
        <v>2335</v>
      </c>
    </row>
    <row r="896" spans="1:10" x14ac:dyDescent="0.3">
      <c r="A896" s="45">
        <v>44725</v>
      </c>
      <c r="B896" s="3">
        <v>2022</v>
      </c>
      <c r="C896" s="3" t="s">
        <v>2340</v>
      </c>
      <c r="D896" s="3">
        <v>6</v>
      </c>
      <c r="E896" s="3" t="s">
        <v>2343</v>
      </c>
      <c r="F896" s="45">
        <v>44713</v>
      </c>
      <c r="G896" s="45">
        <v>44713</v>
      </c>
      <c r="H896" s="45">
        <v>44742</v>
      </c>
      <c r="I896" s="3">
        <v>13</v>
      </c>
      <c r="J896" s="47" t="s">
        <v>2336</v>
      </c>
    </row>
    <row r="897" spans="1:10" x14ac:dyDescent="0.3">
      <c r="A897" s="45">
        <v>44726</v>
      </c>
      <c r="B897" s="3">
        <v>2022</v>
      </c>
      <c r="C897" s="3" t="s">
        <v>2340</v>
      </c>
      <c r="D897" s="3">
        <v>6</v>
      </c>
      <c r="E897" s="3" t="s">
        <v>2343</v>
      </c>
      <c r="F897" s="45">
        <v>44713</v>
      </c>
      <c r="G897" s="45">
        <v>44713</v>
      </c>
      <c r="H897" s="45">
        <v>44742</v>
      </c>
      <c r="I897" s="3">
        <v>14</v>
      </c>
      <c r="J897" s="47" t="s">
        <v>2337</v>
      </c>
    </row>
    <row r="898" spans="1:10" x14ac:dyDescent="0.3">
      <c r="A898" s="45">
        <v>44727</v>
      </c>
      <c r="B898" s="3">
        <v>2022</v>
      </c>
      <c r="C898" s="3" t="s">
        <v>2340</v>
      </c>
      <c r="D898" s="3">
        <v>6</v>
      </c>
      <c r="E898" s="3" t="s">
        <v>2343</v>
      </c>
      <c r="F898" s="45">
        <v>44713</v>
      </c>
      <c r="G898" s="45">
        <v>44713</v>
      </c>
      <c r="H898" s="45">
        <v>44742</v>
      </c>
      <c r="I898" s="3">
        <v>15</v>
      </c>
      <c r="J898" s="47" t="s">
        <v>2331</v>
      </c>
    </row>
    <row r="899" spans="1:10" x14ac:dyDescent="0.3">
      <c r="A899" s="45">
        <v>44728</v>
      </c>
      <c r="B899" s="3">
        <v>2022</v>
      </c>
      <c r="C899" s="3" t="s">
        <v>2340</v>
      </c>
      <c r="D899" s="3">
        <v>6</v>
      </c>
      <c r="E899" s="3" t="s">
        <v>2343</v>
      </c>
      <c r="F899" s="45">
        <v>44713</v>
      </c>
      <c r="G899" s="45">
        <v>44713</v>
      </c>
      <c r="H899" s="45">
        <v>44742</v>
      </c>
      <c r="I899" s="3">
        <v>16</v>
      </c>
      <c r="J899" s="47" t="s">
        <v>2332</v>
      </c>
    </row>
    <row r="900" spans="1:10" x14ac:dyDescent="0.3">
      <c r="A900" s="45">
        <v>44729</v>
      </c>
      <c r="B900" s="3">
        <v>2022</v>
      </c>
      <c r="C900" s="3" t="s">
        <v>2340</v>
      </c>
      <c r="D900" s="3">
        <v>6</v>
      </c>
      <c r="E900" s="3" t="s">
        <v>2343</v>
      </c>
      <c r="F900" s="45">
        <v>44713</v>
      </c>
      <c r="G900" s="45">
        <v>44713</v>
      </c>
      <c r="H900" s="45">
        <v>44742</v>
      </c>
      <c r="I900" s="3">
        <v>17</v>
      </c>
      <c r="J900" s="47" t="s">
        <v>2333</v>
      </c>
    </row>
    <row r="901" spans="1:10" x14ac:dyDescent="0.3">
      <c r="A901" s="45">
        <v>44730</v>
      </c>
      <c r="B901" s="3">
        <v>2022</v>
      </c>
      <c r="C901" s="3" t="s">
        <v>2340</v>
      </c>
      <c r="D901" s="3">
        <v>6</v>
      </c>
      <c r="E901" s="3" t="s">
        <v>2343</v>
      </c>
      <c r="F901" s="45">
        <v>44713</v>
      </c>
      <c r="G901" s="45">
        <v>44713</v>
      </c>
      <c r="H901" s="45">
        <v>44742</v>
      </c>
      <c r="I901" s="3">
        <v>18</v>
      </c>
      <c r="J901" s="47" t="s">
        <v>2334</v>
      </c>
    </row>
    <row r="902" spans="1:10" x14ac:dyDescent="0.3">
      <c r="A902" s="45">
        <v>44731</v>
      </c>
      <c r="B902" s="3">
        <v>2022</v>
      </c>
      <c r="C902" s="3" t="s">
        <v>2340</v>
      </c>
      <c r="D902" s="3">
        <v>6</v>
      </c>
      <c r="E902" s="3" t="s">
        <v>2343</v>
      </c>
      <c r="F902" s="45">
        <v>44713</v>
      </c>
      <c r="G902" s="45">
        <v>44713</v>
      </c>
      <c r="H902" s="45">
        <v>44742</v>
      </c>
      <c r="I902" s="3">
        <v>19</v>
      </c>
      <c r="J902" s="47" t="s">
        <v>2335</v>
      </c>
    </row>
    <row r="903" spans="1:10" x14ac:dyDescent="0.3">
      <c r="A903" s="45">
        <v>44732</v>
      </c>
      <c r="B903" s="3">
        <v>2022</v>
      </c>
      <c r="C903" s="3" t="s">
        <v>2340</v>
      </c>
      <c r="D903" s="3">
        <v>6</v>
      </c>
      <c r="E903" s="3" t="s">
        <v>2343</v>
      </c>
      <c r="F903" s="45">
        <v>44713</v>
      </c>
      <c r="G903" s="45">
        <v>44713</v>
      </c>
      <c r="H903" s="45">
        <v>44742</v>
      </c>
      <c r="I903" s="3">
        <v>20</v>
      </c>
      <c r="J903" s="47" t="s">
        <v>2336</v>
      </c>
    </row>
    <row r="904" spans="1:10" x14ac:dyDescent="0.3">
      <c r="A904" s="45">
        <v>44733</v>
      </c>
      <c r="B904" s="3">
        <v>2022</v>
      </c>
      <c r="C904" s="3" t="s">
        <v>2340</v>
      </c>
      <c r="D904" s="3">
        <v>6</v>
      </c>
      <c r="E904" s="3" t="s">
        <v>2343</v>
      </c>
      <c r="F904" s="45">
        <v>44713</v>
      </c>
      <c r="G904" s="45">
        <v>44713</v>
      </c>
      <c r="H904" s="45">
        <v>44742</v>
      </c>
      <c r="I904" s="3">
        <v>21</v>
      </c>
      <c r="J904" s="47" t="s">
        <v>2337</v>
      </c>
    </row>
    <row r="905" spans="1:10" x14ac:dyDescent="0.3">
      <c r="A905" s="45">
        <v>44734</v>
      </c>
      <c r="B905" s="3">
        <v>2022</v>
      </c>
      <c r="C905" s="3" t="s">
        <v>2340</v>
      </c>
      <c r="D905" s="3">
        <v>6</v>
      </c>
      <c r="E905" s="3" t="s">
        <v>2343</v>
      </c>
      <c r="F905" s="45">
        <v>44713</v>
      </c>
      <c r="G905" s="45">
        <v>44713</v>
      </c>
      <c r="H905" s="45">
        <v>44742</v>
      </c>
      <c r="I905" s="3">
        <v>22</v>
      </c>
      <c r="J905" s="47" t="s">
        <v>2331</v>
      </c>
    </row>
    <row r="906" spans="1:10" x14ac:dyDescent="0.3">
      <c r="A906" s="45">
        <v>44735</v>
      </c>
      <c r="B906" s="3">
        <v>2022</v>
      </c>
      <c r="C906" s="3" t="s">
        <v>2340</v>
      </c>
      <c r="D906" s="3">
        <v>6</v>
      </c>
      <c r="E906" s="3" t="s">
        <v>2343</v>
      </c>
      <c r="F906" s="45">
        <v>44713</v>
      </c>
      <c r="G906" s="45">
        <v>44713</v>
      </c>
      <c r="H906" s="45">
        <v>44742</v>
      </c>
      <c r="I906" s="3">
        <v>23</v>
      </c>
      <c r="J906" s="47" t="s">
        <v>2332</v>
      </c>
    </row>
    <row r="907" spans="1:10" x14ac:dyDescent="0.3">
      <c r="A907" s="45">
        <v>44736</v>
      </c>
      <c r="B907" s="3">
        <v>2022</v>
      </c>
      <c r="C907" s="3" t="s">
        <v>2340</v>
      </c>
      <c r="D907" s="3">
        <v>6</v>
      </c>
      <c r="E907" s="3" t="s">
        <v>2343</v>
      </c>
      <c r="F907" s="45">
        <v>44713</v>
      </c>
      <c r="G907" s="45">
        <v>44713</v>
      </c>
      <c r="H907" s="45">
        <v>44742</v>
      </c>
      <c r="I907" s="3">
        <v>24</v>
      </c>
      <c r="J907" s="47" t="s">
        <v>2333</v>
      </c>
    </row>
    <row r="908" spans="1:10" x14ac:dyDescent="0.3">
      <c r="A908" s="45">
        <v>44737</v>
      </c>
      <c r="B908" s="3">
        <v>2022</v>
      </c>
      <c r="C908" s="3" t="s">
        <v>2340</v>
      </c>
      <c r="D908" s="3">
        <v>6</v>
      </c>
      <c r="E908" s="3" t="s">
        <v>2343</v>
      </c>
      <c r="F908" s="45">
        <v>44713</v>
      </c>
      <c r="G908" s="45">
        <v>44713</v>
      </c>
      <c r="H908" s="45">
        <v>44742</v>
      </c>
      <c r="I908" s="3">
        <v>25</v>
      </c>
      <c r="J908" s="47" t="s">
        <v>2334</v>
      </c>
    </row>
    <row r="909" spans="1:10" x14ac:dyDescent="0.3">
      <c r="A909" s="45">
        <v>44738</v>
      </c>
      <c r="B909" s="3">
        <v>2022</v>
      </c>
      <c r="C909" s="3" t="s">
        <v>2340</v>
      </c>
      <c r="D909" s="3">
        <v>6</v>
      </c>
      <c r="E909" s="3" t="s">
        <v>2343</v>
      </c>
      <c r="F909" s="45">
        <v>44713</v>
      </c>
      <c r="G909" s="45">
        <v>44713</v>
      </c>
      <c r="H909" s="45">
        <v>44742</v>
      </c>
      <c r="I909" s="3">
        <v>26</v>
      </c>
      <c r="J909" s="47" t="s">
        <v>2335</v>
      </c>
    </row>
    <row r="910" spans="1:10" x14ac:dyDescent="0.3">
      <c r="A910" s="45">
        <v>44739</v>
      </c>
      <c r="B910" s="3">
        <v>2022</v>
      </c>
      <c r="C910" s="3" t="s">
        <v>2340</v>
      </c>
      <c r="D910" s="3">
        <v>6</v>
      </c>
      <c r="E910" s="3" t="s">
        <v>2343</v>
      </c>
      <c r="F910" s="45">
        <v>44713</v>
      </c>
      <c r="G910" s="45">
        <v>44713</v>
      </c>
      <c r="H910" s="45">
        <v>44742</v>
      </c>
      <c r="I910" s="3">
        <v>27</v>
      </c>
      <c r="J910" s="47" t="s">
        <v>2336</v>
      </c>
    </row>
    <row r="911" spans="1:10" x14ac:dyDescent="0.3">
      <c r="A911" s="45">
        <v>44740</v>
      </c>
      <c r="B911" s="3">
        <v>2022</v>
      </c>
      <c r="C911" s="3" t="s">
        <v>2340</v>
      </c>
      <c r="D911" s="3">
        <v>6</v>
      </c>
      <c r="E911" s="3" t="s">
        <v>2343</v>
      </c>
      <c r="F911" s="45">
        <v>44713</v>
      </c>
      <c r="G911" s="45">
        <v>44713</v>
      </c>
      <c r="H911" s="45">
        <v>44742</v>
      </c>
      <c r="I911" s="3">
        <v>28</v>
      </c>
      <c r="J911" s="47" t="s">
        <v>2337</v>
      </c>
    </row>
    <row r="912" spans="1:10" x14ac:dyDescent="0.3">
      <c r="A912" s="45">
        <v>44741</v>
      </c>
      <c r="B912" s="3">
        <v>2022</v>
      </c>
      <c r="C912" s="3" t="s">
        <v>2340</v>
      </c>
      <c r="D912" s="3">
        <v>6</v>
      </c>
      <c r="E912" s="3" t="s">
        <v>2343</v>
      </c>
      <c r="F912" s="45">
        <v>44713</v>
      </c>
      <c r="G912" s="45">
        <v>44713</v>
      </c>
      <c r="H912" s="45">
        <v>44742</v>
      </c>
      <c r="I912" s="3">
        <v>29</v>
      </c>
      <c r="J912" s="47" t="s">
        <v>2331</v>
      </c>
    </row>
    <row r="913" spans="1:10" x14ac:dyDescent="0.3">
      <c r="A913" s="45">
        <v>44742</v>
      </c>
      <c r="B913" s="3">
        <v>2022</v>
      </c>
      <c r="C913" s="3" t="s">
        <v>2340</v>
      </c>
      <c r="D913" s="3">
        <v>6</v>
      </c>
      <c r="E913" s="3" t="s">
        <v>2343</v>
      </c>
      <c r="F913" s="45">
        <v>44713</v>
      </c>
      <c r="G913" s="45">
        <v>44713</v>
      </c>
      <c r="H913" s="45">
        <v>44742</v>
      </c>
      <c r="I913" s="3">
        <v>30</v>
      </c>
      <c r="J913" s="47" t="s">
        <v>2332</v>
      </c>
    </row>
    <row r="914" spans="1:10" x14ac:dyDescent="0.3">
      <c r="A914" s="45">
        <v>44743</v>
      </c>
      <c r="B914" s="3">
        <v>2022</v>
      </c>
      <c r="C914" s="3" t="s">
        <v>2344</v>
      </c>
      <c r="D914" s="3">
        <v>7</v>
      </c>
      <c r="E914" s="3" t="s">
        <v>2345</v>
      </c>
      <c r="F914" s="45">
        <v>44743</v>
      </c>
      <c r="G914" s="45">
        <v>44743</v>
      </c>
      <c r="H914" s="45">
        <v>44773</v>
      </c>
      <c r="I914" s="3">
        <v>1</v>
      </c>
      <c r="J914" s="47" t="s">
        <v>2333</v>
      </c>
    </row>
    <row r="915" spans="1:10" x14ac:dyDescent="0.3">
      <c r="A915" s="45">
        <v>44744</v>
      </c>
      <c r="B915" s="3">
        <v>2022</v>
      </c>
      <c r="C915" s="3" t="s">
        <v>2344</v>
      </c>
      <c r="D915" s="3">
        <v>7</v>
      </c>
      <c r="E915" s="3" t="s">
        <v>2345</v>
      </c>
      <c r="F915" s="45">
        <v>44743</v>
      </c>
      <c r="G915" s="45">
        <v>44743</v>
      </c>
      <c r="H915" s="45">
        <v>44773</v>
      </c>
      <c r="I915" s="3">
        <v>2</v>
      </c>
      <c r="J915" s="47" t="s">
        <v>2334</v>
      </c>
    </row>
    <row r="916" spans="1:10" x14ac:dyDescent="0.3">
      <c r="A916" s="45">
        <v>44745</v>
      </c>
      <c r="B916" s="3">
        <v>2022</v>
      </c>
      <c r="C916" s="3" t="s">
        <v>2344</v>
      </c>
      <c r="D916" s="3">
        <v>7</v>
      </c>
      <c r="E916" s="3" t="s">
        <v>2345</v>
      </c>
      <c r="F916" s="45">
        <v>44743</v>
      </c>
      <c r="G916" s="45">
        <v>44743</v>
      </c>
      <c r="H916" s="45">
        <v>44773</v>
      </c>
      <c r="I916" s="3">
        <v>3</v>
      </c>
      <c r="J916" s="47" t="s">
        <v>2335</v>
      </c>
    </row>
    <row r="917" spans="1:10" x14ac:dyDescent="0.3">
      <c r="A917" s="45">
        <v>44746</v>
      </c>
      <c r="B917" s="3">
        <v>2022</v>
      </c>
      <c r="C917" s="3" t="s">
        <v>2344</v>
      </c>
      <c r="D917" s="3">
        <v>7</v>
      </c>
      <c r="E917" s="3" t="s">
        <v>2345</v>
      </c>
      <c r="F917" s="45">
        <v>44743</v>
      </c>
      <c r="G917" s="45">
        <v>44743</v>
      </c>
      <c r="H917" s="45">
        <v>44773</v>
      </c>
      <c r="I917" s="3">
        <v>4</v>
      </c>
      <c r="J917" s="47" t="s">
        <v>2336</v>
      </c>
    </row>
    <row r="918" spans="1:10" x14ac:dyDescent="0.3">
      <c r="A918" s="45">
        <v>44747</v>
      </c>
      <c r="B918" s="3">
        <v>2022</v>
      </c>
      <c r="C918" s="3" t="s">
        <v>2344</v>
      </c>
      <c r="D918" s="3">
        <v>7</v>
      </c>
      <c r="E918" s="3" t="s">
        <v>2345</v>
      </c>
      <c r="F918" s="45">
        <v>44743</v>
      </c>
      <c r="G918" s="45">
        <v>44743</v>
      </c>
      <c r="H918" s="45">
        <v>44773</v>
      </c>
      <c r="I918" s="3">
        <v>5</v>
      </c>
      <c r="J918" s="47" t="s">
        <v>2337</v>
      </c>
    </row>
    <row r="919" spans="1:10" x14ac:dyDescent="0.3">
      <c r="A919" s="45">
        <v>44748</v>
      </c>
      <c r="B919" s="3">
        <v>2022</v>
      </c>
      <c r="C919" s="3" t="s">
        <v>2344</v>
      </c>
      <c r="D919" s="3">
        <v>7</v>
      </c>
      <c r="E919" s="3" t="s">
        <v>2345</v>
      </c>
      <c r="F919" s="45">
        <v>44743</v>
      </c>
      <c r="G919" s="45">
        <v>44743</v>
      </c>
      <c r="H919" s="45">
        <v>44773</v>
      </c>
      <c r="I919" s="3">
        <v>6</v>
      </c>
      <c r="J919" s="47" t="s">
        <v>2331</v>
      </c>
    </row>
    <row r="920" spans="1:10" x14ac:dyDescent="0.3">
      <c r="A920" s="45">
        <v>44749</v>
      </c>
      <c r="B920" s="3">
        <v>2022</v>
      </c>
      <c r="C920" s="3" t="s">
        <v>2344</v>
      </c>
      <c r="D920" s="3">
        <v>7</v>
      </c>
      <c r="E920" s="3" t="s">
        <v>2345</v>
      </c>
      <c r="F920" s="45">
        <v>44743</v>
      </c>
      <c r="G920" s="45">
        <v>44743</v>
      </c>
      <c r="H920" s="45">
        <v>44773</v>
      </c>
      <c r="I920" s="3">
        <v>7</v>
      </c>
      <c r="J920" s="47" t="s">
        <v>2332</v>
      </c>
    </row>
    <row r="921" spans="1:10" x14ac:dyDescent="0.3">
      <c r="A921" s="45">
        <v>44750</v>
      </c>
      <c r="B921" s="3">
        <v>2022</v>
      </c>
      <c r="C921" s="3" t="s">
        <v>2344</v>
      </c>
      <c r="D921" s="3">
        <v>7</v>
      </c>
      <c r="E921" s="3" t="s">
        <v>2345</v>
      </c>
      <c r="F921" s="45">
        <v>44743</v>
      </c>
      <c r="G921" s="45">
        <v>44743</v>
      </c>
      <c r="H921" s="45">
        <v>44773</v>
      </c>
      <c r="I921" s="3">
        <v>8</v>
      </c>
      <c r="J921" s="47" t="s">
        <v>2333</v>
      </c>
    </row>
    <row r="922" spans="1:10" x14ac:dyDescent="0.3">
      <c r="A922" s="45">
        <v>44751</v>
      </c>
      <c r="B922" s="3">
        <v>2022</v>
      </c>
      <c r="C922" s="3" t="s">
        <v>2344</v>
      </c>
      <c r="D922" s="3">
        <v>7</v>
      </c>
      <c r="E922" s="3" t="s">
        <v>2345</v>
      </c>
      <c r="F922" s="45">
        <v>44743</v>
      </c>
      <c r="G922" s="45">
        <v>44743</v>
      </c>
      <c r="H922" s="45">
        <v>44773</v>
      </c>
      <c r="I922" s="3">
        <v>9</v>
      </c>
      <c r="J922" s="47" t="s">
        <v>2334</v>
      </c>
    </row>
    <row r="923" spans="1:10" x14ac:dyDescent="0.3">
      <c r="A923" s="45">
        <v>44752</v>
      </c>
      <c r="B923" s="3">
        <v>2022</v>
      </c>
      <c r="C923" s="3" t="s">
        <v>2344</v>
      </c>
      <c r="D923" s="3">
        <v>7</v>
      </c>
      <c r="E923" s="3" t="s">
        <v>2345</v>
      </c>
      <c r="F923" s="45">
        <v>44743</v>
      </c>
      <c r="G923" s="45">
        <v>44743</v>
      </c>
      <c r="H923" s="45">
        <v>44773</v>
      </c>
      <c r="I923" s="3">
        <v>10</v>
      </c>
      <c r="J923" s="47" t="s">
        <v>2335</v>
      </c>
    </row>
    <row r="924" spans="1:10" x14ac:dyDescent="0.3">
      <c r="A924" s="45">
        <v>44753</v>
      </c>
      <c r="B924" s="3">
        <v>2022</v>
      </c>
      <c r="C924" s="3" t="s">
        <v>2344</v>
      </c>
      <c r="D924" s="3">
        <v>7</v>
      </c>
      <c r="E924" s="3" t="s">
        <v>2345</v>
      </c>
      <c r="F924" s="45">
        <v>44743</v>
      </c>
      <c r="G924" s="45">
        <v>44743</v>
      </c>
      <c r="H924" s="45">
        <v>44773</v>
      </c>
      <c r="I924" s="3">
        <v>11</v>
      </c>
      <c r="J924" s="47" t="s">
        <v>2336</v>
      </c>
    </row>
    <row r="925" spans="1:10" x14ac:dyDescent="0.3">
      <c r="A925" s="45">
        <v>44754</v>
      </c>
      <c r="B925" s="3">
        <v>2022</v>
      </c>
      <c r="C925" s="3" t="s">
        <v>2344</v>
      </c>
      <c r="D925" s="3">
        <v>7</v>
      </c>
      <c r="E925" s="3" t="s">
        <v>2345</v>
      </c>
      <c r="F925" s="45">
        <v>44743</v>
      </c>
      <c r="G925" s="45">
        <v>44743</v>
      </c>
      <c r="H925" s="45">
        <v>44773</v>
      </c>
      <c r="I925" s="3">
        <v>12</v>
      </c>
      <c r="J925" s="47" t="s">
        <v>2337</v>
      </c>
    </row>
    <row r="926" spans="1:10" x14ac:dyDescent="0.3">
      <c r="A926" s="45">
        <v>44755</v>
      </c>
      <c r="B926" s="3">
        <v>2022</v>
      </c>
      <c r="C926" s="3" t="s">
        <v>2344</v>
      </c>
      <c r="D926" s="3">
        <v>7</v>
      </c>
      <c r="E926" s="3" t="s">
        <v>2345</v>
      </c>
      <c r="F926" s="45">
        <v>44743</v>
      </c>
      <c r="G926" s="45">
        <v>44743</v>
      </c>
      <c r="H926" s="45">
        <v>44773</v>
      </c>
      <c r="I926" s="3">
        <v>13</v>
      </c>
      <c r="J926" s="47" t="s">
        <v>2331</v>
      </c>
    </row>
    <row r="927" spans="1:10" x14ac:dyDescent="0.3">
      <c r="A927" s="45">
        <v>44756</v>
      </c>
      <c r="B927" s="3">
        <v>2022</v>
      </c>
      <c r="C927" s="3" t="s">
        <v>2344</v>
      </c>
      <c r="D927" s="3">
        <v>7</v>
      </c>
      <c r="E927" s="3" t="s">
        <v>2345</v>
      </c>
      <c r="F927" s="45">
        <v>44743</v>
      </c>
      <c r="G927" s="45">
        <v>44743</v>
      </c>
      <c r="H927" s="45">
        <v>44773</v>
      </c>
      <c r="I927" s="3">
        <v>14</v>
      </c>
      <c r="J927" s="47" t="s">
        <v>2332</v>
      </c>
    </row>
    <row r="928" spans="1:10" x14ac:dyDescent="0.3">
      <c r="A928" s="45">
        <v>44757</v>
      </c>
      <c r="B928" s="3">
        <v>2022</v>
      </c>
      <c r="C928" s="3" t="s">
        <v>2344</v>
      </c>
      <c r="D928" s="3">
        <v>7</v>
      </c>
      <c r="E928" s="3" t="s">
        <v>2345</v>
      </c>
      <c r="F928" s="45">
        <v>44743</v>
      </c>
      <c r="G928" s="45">
        <v>44743</v>
      </c>
      <c r="H928" s="45">
        <v>44773</v>
      </c>
      <c r="I928" s="3">
        <v>15</v>
      </c>
      <c r="J928" s="47" t="s">
        <v>2333</v>
      </c>
    </row>
    <row r="929" spans="1:10" x14ac:dyDescent="0.3">
      <c r="A929" s="45">
        <v>44758</v>
      </c>
      <c r="B929" s="3">
        <v>2022</v>
      </c>
      <c r="C929" s="3" t="s">
        <v>2344</v>
      </c>
      <c r="D929" s="3">
        <v>7</v>
      </c>
      <c r="E929" s="3" t="s">
        <v>2345</v>
      </c>
      <c r="F929" s="45">
        <v>44743</v>
      </c>
      <c r="G929" s="45">
        <v>44743</v>
      </c>
      <c r="H929" s="45">
        <v>44773</v>
      </c>
      <c r="I929" s="3">
        <v>16</v>
      </c>
      <c r="J929" s="47" t="s">
        <v>2334</v>
      </c>
    </row>
    <row r="930" spans="1:10" x14ac:dyDescent="0.3">
      <c r="A930" s="45">
        <v>44759</v>
      </c>
      <c r="B930" s="3">
        <v>2022</v>
      </c>
      <c r="C930" s="3" t="s">
        <v>2344</v>
      </c>
      <c r="D930" s="3">
        <v>7</v>
      </c>
      <c r="E930" s="3" t="s">
        <v>2345</v>
      </c>
      <c r="F930" s="45">
        <v>44743</v>
      </c>
      <c r="G930" s="45">
        <v>44743</v>
      </c>
      <c r="H930" s="45">
        <v>44773</v>
      </c>
      <c r="I930" s="3">
        <v>17</v>
      </c>
      <c r="J930" s="47" t="s">
        <v>2335</v>
      </c>
    </row>
    <row r="931" spans="1:10" x14ac:dyDescent="0.3">
      <c r="A931" s="45">
        <v>44760</v>
      </c>
      <c r="B931" s="3">
        <v>2022</v>
      </c>
      <c r="C931" s="3" t="s">
        <v>2344</v>
      </c>
      <c r="D931" s="3">
        <v>7</v>
      </c>
      <c r="E931" s="3" t="s">
        <v>2345</v>
      </c>
      <c r="F931" s="45">
        <v>44743</v>
      </c>
      <c r="G931" s="45">
        <v>44743</v>
      </c>
      <c r="H931" s="45">
        <v>44773</v>
      </c>
      <c r="I931" s="3">
        <v>18</v>
      </c>
      <c r="J931" s="47" t="s">
        <v>2336</v>
      </c>
    </row>
    <row r="932" spans="1:10" x14ac:dyDescent="0.3">
      <c r="A932" s="45">
        <v>44761</v>
      </c>
      <c r="B932" s="3">
        <v>2022</v>
      </c>
      <c r="C932" s="3" t="s">
        <v>2344</v>
      </c>
      <c r="D932" s="3">
        <v>7</v>
      </c>
      <c r="E932" s="3" t="s">
        <v>2345</v>
      </c>
      <c r="F932" s="45">
        <v>44743</v>
      </c>
      <c r="G932" s="45">
        <v>44743</v>
      </c>
      <c r="H932" s="45">
        <v>44773</v>
      </c>
      <c r="I932" s="3">
        <v>19</v>
      </c>
      <c r="J932" s="47" t="s">
        <v>2337</v>
      </c>
    </row>
    <row r="933" spans="1:10" x14ac:dyDescent="0.3">
      <c r="A933" s="45">
        <v>44762</v>
      </c>
      <c r="B933" s="3">
        <v>2022</v>
      </c>
      <c r="C933" s="3" t="s">
        <v>2344</v>
      </c>
      <c r="D933" s="3">
        <v>7</v>
      </c>
      <c r="E933" s="3" t="s">
        <v>2345</v>
      </c>
      <c r="F933" s="45">
        <v>44743</v>
      </c>
      <c r="G933" s="45">
        <v>44743</v>
      </c>
      <c r="H933" s="45">
        <v>44773</v>
      </c>
      <c r="I933" s="3">
        <v>20</v>
      </c>
      <c r="J933" s="47" t="s">
        <v>2331</v>
      </c>
    </row>
    <row r="934" spans="1:10" x14ac:dyDescent="0.3">
      <c r="A934" s="45">
        <v>44763</v>
      </c>
      <c r="B934" s="3">
        <v>2022</v>
      </c>
      <c r="C934" s="3" t="s">
        <v>2344</v>
      </c>
      <c r="D934" s="3">
        <v>7</v>
      </c>
      <c r="E934" s="3" t="s">
        <v>2345</v>
      </c>
      <c r="F934" s="45">
        <v>44743</v>
      </c>
      <c r="G934" s="45">
        <v>44743</v>
      </c>
      <c r="H934" s="45">
        <v>44773</v>
      </c>
      <c r="I934" s="3">
        <v>21</v>
      </c>
      <c r="J934" s="47" t="s">
        <v>2332</v>
      </c>
    </row>
    <row r="935" spans="1:10" x14ac:dyDescent="0.3">
      <c r="A935" s="45">
        <v>44764</v>
      </c>
      <c r="B935" s="3">
        <v>2022</v>
      </c>
      <c r="C935" s="3" t="s">
        <v>2344</v>
      </c>
      <c r="D935" s="3">
        <v>7</v>
      </c>
      <c r="E935" s="3" t="s">
        <v>2345</v>
      </c>
      <c r="F935" s="45">
        <v>44743</v>
      </c>
      <c r="G935" s="45">
        <v>44743</v>
      </c>
      <c r="H935" s="45">
        <v>44773</v>
      </c>
      <c r="I935" s="3">
        <v>22</v>
      </c>
      <c r="J935" s="47" t="s">
        <v>2333</v>
      </c>
    </row>
    <row r="936" spans="1:10" x14ac:dyDescent="0.3">
      <c r="A936" s="45">
        <v>44765</v>
      </c>
      <c r="B936" s="3">
        <v>2022</v>
      </c>
      <c r="C936" s="3" t="s">
        <v>2344</v>
      </c>
      <c r="D936" s="3">
        <v>7</v>
      </c>
      <c r="E936" s="3" t="s">
        <v>2345</v>
      </c>
      <c r="F936" s="45">
        <v>44743</v>
      </c>
      <c r="G936" s="45">
        <v>44743</v>
      </c>
      <c r="H936" s="45">
        <v>44773</v>
      </c>
      <c r="I936" s="3">
        <v>23</v>
      </c>
      <c r="J936" s="47" t="s">
        <v>2334</v>
      </c>
    </row>
    <row r="937" spans="1:10" x14ac:dyDescent="0.3">
      <c r="A937" s="45">
        <v>44766</v>
      </c>
      <c r="B937" s="3">
        <v>2022</v>
      </c>
      <c r="C937" s="3" t="s">
        <v>2344</v>
      </c>
      <c r="D937" s="3">
        <v>7</v>
      </c>
      <c r="E937" s="3" t="s">
        <v>2345</v>
      </c>
      <c r="F937" s="45">
        <v>44743</v>
      </c>
      <c r="G937" s="45">
        <v>44743</v>
      </c>
      <c r="H937" s="45">
        <v>44773</v>
      </c>
      <c r="I937" s="3">
        <v>24</v>
      </c>
      <c r="J937" s="47" t="s">
        <v>2335</v>
      </c>
    </row>
    <row r="938" spans="1:10" x14ac:dyDescent="0.3">
      <c r="A938" s="45">
        <v>44767</v>
      </c>
      <c r="B938" s="3">
        <v>2022</v>
      </c>
      <c r="C938" s="3" t="s">
        <v>2344</v>
      </c>
      <c r="D938" s="3">
        <v>7</v>
      </c>
      <c r="E938" s="3" t="s">
        <v>2345</v>
      </c>
      <c r="F938" s="45">
        <v>44743</v>
      </c>
      <c r="G938" s="45">
        <v>44743</v>
      </c>
      <c r="H938" s="45">
        <v>44773</v>
      </c>
      <c r="I938" s="3">
        <v>25</v>
      </c>
      <c r="J938" s="47" t="s">
        <v>2336</v>
      </c>
    </row>
    <row r="939" spans="1:10" x14ac:dyDescent="0.3">
      <c r="A939" s="45">
        <v>44768</v>
      </c>
      <c r="B939" s="3">
        <v>2022</v>
      </c>
      <c r="C939" s="3" t="s">
        <v>2344</v>
      </c>
      <c r="D939" s="3">
        <v>7</v>
      </c>
      <c r="E939" s="3" t="s">
        <v>2345</v>
      </c>
      <c r="F939" s="45">
        <v>44743</v>
      </c>
      <c r="G939" s="45">
        <v>44743</v>
      </c>
      <c r="H939" s="45">
        <v>44773</v>
      </c>
      <c r="I939" s="3">
        <v>26</v>
      </c>
      <c r="J939" s="47" t="s">
        <v>2337</v>
      </c>
    </row>
    <row r="940" spans="1:10" x14ac:dyDescent="0.3">
      <c r="A940" s="45">
        <v>44769</v>
      </c>
      <c r="B940" s="3">
        <v>2022</v>
      </c>
      <c r="C940" s="3" t="s">
        <v>2344</v>
      </c>
      <c r="D940" s="3">
        <v>7</v>
      </c>
      <c r="E940" s="3" t="s">
        <v>2345</v>
      </c>
      <c r="F940" s="45">
        <v>44743</v>
      </c>
      <c r="G940" s="45">
        <v>44743</v>
      </c>
      <c r="H940" s="45">
        <v>44773</v>
      </c>
      <c r="I940" s="3">
        <v>27</v>
      </c>
      <c r="J940" s="47" t="s">
        <v>2331</v>
      </c>
    </row>
    <row r="941" spans="1:10" x14ac:dyDescent="0.3">
      <c r="A941" s="45">
        <v>44770</v>
      </c>
      <c r="B941" s="3">
        <v>2022</v>
      </c>
      <c r="C941" s="3" t="s">
        <v>2344</v>
      </c>
      <c r="D941" s="3">
        <v>7</v>
      </c>
      <c r="E941" s="3" t="s">
        <v>2345</v>
      </c>
      <c r="F941" s="45">
        <v>44743</v>
      </c>
      <c r="G941" s="45">
        <v>44743</v>
      </c>
      <c r="H941" s="45">
        <v>44773</v>
      </c>
      <c r="I941" s="3">
        <v>28</v>
      </c>
      <c r="J941" s="47" t="s">
        <v>2332</v>
      </c>
    </row>
    <row r="942" spans="1:10" x14ac:dyDescent="0.3">
      <c r="A942" s="45">
        <v>44771</v>
      </c>
      <c r="B942" s="3">
        <v>2022</v>
      </c>
      <c r="C942" s="3" t="s">
        <v>2344</v>
      </c>
      <c r="D942" s="3">
        <v>7</v>
      </c>
      <c r="E942" s="3" t="s">
        <v>2345</v>
      </c>
      <c r="F942" s="45">
        <v>44743</v>
      </c>
      <c r="G942" s="45">
        <v>44743</v>
      </c>
      <c r="H942" s="45">
        <v>44773</v>
      </c>
      <c r="I942" s="3">
        <v>29</v>
      </c>
      <c r="J942" s="47" t="s">
        <v>2333</v>
      </c>
    </row>
    <row r="943" spans="1:10" x14ac:dyDescent="0.3">
      <c r="A943" s="45">
        <v>44772</v>
      </c>
      <c r="B943" s="3">
        <v>2022</v>
      </c>
      <c r="C943" s="3" t="s">
        <v>2344</v>
      </c>
      <c r="D943" s="3">
        <v>7</v>
      </c>
      <c r="E943" s="3" t="s">
        <v>2345</v>
      </c>
      <c r="F943" s="45">
        <v>44743</v>
      </c>
      <c r="G943" s="45">
        <v>44743</v>
      </c>
      <c r="H943" s="45">
        <v>44773</v>
      </c>
      <c r="I943" s="3">
        <v>30</v>
      </c>
      <c r="J943" s="47" t="s">
        <v>2334</v>
      </c>
    </row>
    <row r="944" spans="1:10" x14ac:dyDescent="0.3">
      <c r="A944" s="45">
        <v>44773</v>
      </c>
      <c r="B944" s="3">
        <v>2022</v>
      </c>
      <c r="C944" s="3" t="s">
        <v>2344</v>
      </c>
      <c r="D944" s="3">
        <v>7</v>
      </c>
      <c r="E944" s="3" t="s">
        <v>2345</v>
      </c>
      <c r="F944" s="45">
        <v>44743</v>
      </c>
      <c r="G944" s="45">
        <v>44743</v>
      </c>
      <c r="H944" s="45">
        <v>44773</v>
      </c>
      <c r="I944" s="3">
        <v>31</v>
      </c>
      <c r="J944" s="47" t="s">
        <v>2335</v>
      </c>
    </row>
    <row r="945" spans="1:10" x14ac:dyDescent="0.3">
      <c r="A945" s="45">
        <v>44774</v>
      </c>
      <c r="B945" s="3">
        <v>2022</v>
      </c>
      <c r="C945" s="3" t="s">
        <v>2344</v>
      </c>
      <c r="D945" s="3">
        <v>8</v>
      </c>
      <c r="E945" s="3" t="s">
        <v>2346</v>
      </c>
      <c r="F945" s="45">
        <v>44774</v>
      </c>
      <c r="G945" s="45">
        <v>44774</v>
      </c>
      <c r="H945" s="45">
        <v>44804</v>
      </c>
      <c r="I945" s="3">
        <v>1</v>
      </c>
      <c r="J945" s="47" t="s">
        <v>2336</v>
      </c>
    </row>
    <row r="946" spans="1:10" x14ac:dyDescent="0.3">
      <c r="A946" s="45">
        <v>44775</v>
      </c>
      <c r="B946" s="3">
        <v>2022</v>
      </c>
      <c r="C946" s="3" t="s">
        <v>2344</v>
      </c>
      <c r="D946" s="3">
        <v>8</v>
      </c>
      <c r="E946" s="3" t="s">
        <v>2346</v>
      </c>
      <c r="F946" s="45">
        <v>44774</v>
      </c>
      <c r="G946" s="45">
        <v>44774</v>
      </c>
      <c r="H946" s="45">
        <v>44804</v>
      </c>
      <c r="I946" s="3">
        <v>2</v>
      </c>
      <c r="J946" s="47" t="s">
        <v>2337</v>
      </c>
    </row>
    <row r="947" spans="1:10" x14ac:dyDescent="0.3">
      <c r="A947" s="45">
        <v>44776</v>
      </c>
      <c r="B947" s="3">
        <v>2022</v>
      </c>
      <c r="C947" s="3" t="s">
        <v>2344</v>
      </c>
      <c r="D947" s="3">
        <v>8</v>
      </c>
      <c r="E947" s="3" t="s">
        <v>2346</v>
      </c>
      <c r="F947" s="45">
        <v>44774</v>
      </c>
      <c r="G947" s="45">
        <v>44774</v>
      </c>
      <c r="H947" s="45">
        <v>44804</v>
      </c>
      <c r="I947" s="3">
        <v>3</v>
      </c>
      <c r="J947" s="47" t="s">
        <v>2331</v>
      </c>
    </row>
    <row r="948" spans="1:10" x14ac:dyDescent="0.3">
      <c r="A948" s="45">
        <v>44777</v>
      </c>
      <c r="B948" s="3">
        <v>2022</v>
      </c>
      <c r="C948" s="3" t="s">
        <v>2344</v>
      </c>
      <c r="D948" s="3">
        <v>8</v>
      </c>
      <c r="E948" s="3" t="s">
        <v>2346</v>
      </c>
      <c r="F948" s="45">
        <v>44774</v>
      </c>
      <c r="G948" s="45">
        <v>44774</v>
      </c>
      <c r="H948" s="45">
        <v>44804</v>
      </c>
      <c r="I948" s="3">
        <v>4</v>
      </c>
      <c r="J948" s="47" t="s">
        <v>2332</v>
      </c>
    </row>
    <row r="949" spans="1:10" x14ac:dyDescent="0.3">
      <c r="A949" s="45">
        <v>44778</v>
      </c>
      <c r="B949" s="3">
        <v>2022</v>
      </c>
      <c r="C949" s="3" t="s">
        <v>2344</v>
      </c>
      <c r="D949" s="3">
        <v>8</v>
      </c>
      <c r="E949" s="3" t="s">
        <v>2346</v>
      </c>
      <c r="F949" s="45">
        <v>44774</v>
      </c>
      <c r="G949" s="45">
        <v>44774</v>
      </c>
      <c r="H949" s="45">
        <v>44804</v>
      </c>
      <c r="I949" s="3">
        <v>5</v>
      </c>
      <c r="J949" s="47" t="s">
        <v>2333</v>
      </c>
    </row>
    <row r="950" spans="1:10" x14ac:dyDescent="0.3">
      <c r="A950" s="45">
        <v>44779</v>
      </c>
      <c r="B950" s="3">
        <v>2022</v>
      </c>
      <c r="C950" s="3" t="s">
        <v>2344</v>
      </c>
      <c r="D950" s="3">
        <v>8</v>
      </c>
      <c r="E950" s="3" t="s">
        <v>2346</v>
      </c>
      <c r="F950" s="45">
        <v>44774</v>
      </c>
      <c r="G950" s="45">
        <v>44774</v>
      </c>
      <c r="H950" s="45">
        <v>44804</v>
      </c>
      <c r="I950" s="3">
        <v>6</v>
      </c>
      <c r="J950" s="47" t="s">
        <v>2334</v>
      </c>
    </row>
    <row r="951" spans="1:10" x14ac:dyDescent="0.3">
      <c r="A951" s="45">
        <v>44780</v>
      </c>
      <c r="B951" s="3">
        <v>2022</v>
      </c>
      <c r="C951" s="3" t="s">
        <v>2344</v>
      </c>
      <c r="D951" s="3">
        <v>8</v>
      </c>
      <c r="E951" s="3" t="s">
        <v>2346</v>
      </c>
      <c r="F951" s="45">
        <v>44774</v>
      </c>
      <c r="G951" s="45">
        <v>44774</v>
      </c>
      <c r="H951" s="45">
        <v>44804</v>
      </c>
      <c r="I951" s="3">
        <v>7</v>
      </c>
      <c r="J951" s="47" t="s">
        <v>2335</v>
      </c>
    </row>
    <row r="952" spans="1:10" x14ac:dyDescent="0.3">
      <c r="A952" s="45">
        <v>44781</v>
      </c>
      <c r="B952" s="3">
        <v>2022</v>
      </c>
      <c r="C952" s="3" t="s">
        <v>2344</v>
      </c>
      <c r="D952" s="3">
        <v>8</v>
      </c>
      <c r="E952" s="3" t="s">
        <v>2346</v>
      </c>
      <c r="F952" s="45">
        <v>44774</v>
      </c>
      <c r="G952" s="45">
        <v>44774</v>
      </c>
      <c r="H952" s="45">
        <v>44804</v>
      </c>
      <c r="I952" s="3">
        <v>8</v>
      </c>
      <c r="J952" s="47" t="s">
        <v>2336</v>
      </c>
    </row>
    <row r="953" spans="1:10" x14ac:dyDescent="0.3">
      <c r="A953" s="45">
        <v>44782</v>
      </c>
      <c r="B953" s="3">
        <v>2022</v>
      </c>
      <c r="C953" s="3" t="s">
        <v>2344</v>
      </c>
      <c r="D953" s="3">
        <v>8</v>
      </c>
      <c r="E953" s="3" t="s">
        <v>2346</v>
      </c>
      <c r="F953" s="45">
        <v>44774</v>
      </c>
      <c r="G953" s="45">
        <v>44774</v>
      </c>
      <c r="H953" s="45">
        <v>44804</v>
      </c>
      <c r="I953" s="3">
        <v>9</v>
      </c>
      <c r="J953" s="47" t="s">
        <v>2337</v>
      </c>
    </row>
    <row r="954" spans="1:10" x14ac:dyDescent="0.3">
      <c r="A954" s="45">
        <v>44783</v>
      </c>
      <c r="B954" s="3">
        <v>2022</v>
      </c>
      <c r="C954" s="3" t="s">
        <v>2344</v>
      </c>
      <c r="D954" s="3">
        <v>8</v>
      </c>
      <c r="E954" s="3" t="s">
        <v>2346</v>
      </c>
      <c r="F954" s="45">
        <v>44774</v>
      </c>
      <c r="G954" s="45">
        <v>44774</v>
      </c>
      <c r="H954" s="45">
        <v>44804</v>
      </c>
      <c r="I954" s="3">
        <v>10</v>
      </c>
      <c r="J954" s="47" t="s">
        <v>2331</v>
      </c>
    </row>
    <row r="955" spans="1:10" x14ac:dyDescent="0.3">
      <c r="A955" s="45">
        <v>44784</v>
      </c>
      <c r="B955" s="3">
        <v>2022</v>
      </c>
      <c r="C955" s="3" t="s">
        <v>2344</v>
      </c>
      <c r="D955" s="3">
        <v>8</v>
      </c>
      <c r="E955" s="3" t="s">
        <v>2346</v>
      </c>
      <c r="F955" s="45">
        <v>44774</v>
      </c>
      <c r="G955" s="45">
        <v>44774</v>
      </c>
      <c r="H955" s="45">
        <v>44804</v>
      </c>
      <c r="I955" s="3">
        <v>11</v>
      </c>
      <c r="J955" s="47" t="s">
        <v>2332</v>
      </c>
    </row>
    <row r="956" spans="1:10" x14ac:dyDescent="0.3">
      <c r="A956" s="45">
        <v>44785</v>
      </c>
      <c r="B956" s="3">
        <v>2022</v>
      </c>
      <c r="C956" s="3" t="s">
        <v>2344</v>
      </c>
      <c r="D956" s="3">
        <v>8</v>
      </c>
      <c r="E956" s="3" t="s">
        <v>2346</v>
      </c>
      <c r="F956" s="45">
        <v>44774</v>
      </c>
      <c r="G956" s="45">
        <v>44774</v>
      </c>
      <c r="H956" s="45">
        <v>44804</v>
      </c>
      <c r="I956" s="3">
        <v>12</v>
      </c>
      <c r="J956" s="47" t="s">
        <v>2333</v>
      </c>
    </row>
    <row r="957" spans="1:10" x14ac:dyDescent="0.3">
      <c r="A957" s="45">
        <v>44786</v>
      </c>
      <c r="B957" s="3">
        <v>2022</v>
      </c>
      <c r="C957" s="3" t="s">
        <v>2344</v>
      </c>
      <c r="D957" s="3">
        <v>8</v>
      </c>
      <c r="E957" s="3" t="s">
        <v>2346</v>
      </c>
      <c r="F957" s="45">
        <v>44774</v>
      </c>
      <c r="G957" s="45">
        <v>44774</v>
      </c>
      <c r="H957" s="45">
        <v>44804</v>
      </c>
      <c r="I957" s="3">
        <v>13</v>
      </c>
      <c r="J957" s="47" t="s">
        <v>2334</v>
      </c>
    </row>
    <row r="958" spans="1:10" x14ac:dyDescent="0.3">
      <c r="A958" s="45">
        <v>44787</v>
      </c>
      <c r="B958" s="3">
        <v>2022</v>
      </c>
      <c r="C958" s="3" t="s">
        <v>2344</v>
      </c>
      <c r="D958" s="3">
        <v>8</v>
      </c>
      <c r="E958" s="3" t="s">
        <v>2346</v>
      </c>
      <c r="F958" s="45">
        <v>44774</v>
      </c>
      <c r="G958" s="45">
        <v>44774</v>
      </c>
      <c r="H958" s="45">
        <v>44804</v>
      </c>
      <c r="I958" s="3">
        <v>14</v>
      </c>
      <c r="J958" s="47" t="s">
        <v>2335</v>
      </c>
    </row>
    <row r="959" spans="1:10" x14ac:dyDescent="0.3">
      <c r="A959" s="45">
        <v>44788</v>
      </c>
      <c r="B959" s="3">
        <v>2022</v>
      </c>
      <c r="C959" s="3" t="s">
        <v>2344</v>
      </c>
      <c r="D959" s="3">
        <v>8</v>
      </c>
      <c r="E959" s="3" t="s">
        <v>2346</v>
      </c>
      <c r="F959" s="45">
        <v>44774</v>
      </c>
      <c r="G959" s="45">
        <v>44774</v>
      </c>
      <c r="H959" s="45">
        <v>44804</v>
      </c>
      <c r="I959" s="3">
        <v>15</v>
      </c>
      <c r="J959" s="47" t="s">
        <v>2336</v>
      </c>
    </row>
    <row r="960" spans="1:10" x14ac:dyDescent="0.3">
      <c r="A960" s="45">
        <v>44789</v>
      </c>
      <c r="B960" s="3">
        <v>2022</v>
      </c>
      <c r="C960" s="3" t="s">
        <v>2344</v>
      </c>
      <c r="D960" s="3">
        <v>8</v>
      </c>
      <c r="E960" s="3" t="s">
        <v>2346</v>
      </c>
      <c r="F960" s="45">
        <v>44774</v>
      </c>
      <c r="G960" s="45">
        <v>44774</v>
      </c>
      <c r="H960" s="45">
        <v>44804</v>
      </c>
      <c r="I960" s="3">
        <v>16</v>
      </c>
      <c r="J960" s="47" t="s">
        <v>2337</v>
      </c>
    </row>
    <row r="961" spans="1:10" x14ac:dyDescent="0.3">
      <c r="A961" s="45">
        <v>44790</v>
      </c>
      <c r="B961" s="3">
        <v>2022</v>
      </c>
      <c r="C961" s="3" t="s">
        <v>2344</v>
      </c>
      <c r="D961" s="3">
        <v>8</v>
      </c>
      <c r="E961" s="3" t="s">
        <v>2346</v>
      </c>
      <c r="F961" s="45">
        <v>44774</v>
      </c>
      <c r="G961" s="45">
        <v>44774</v>
      </c>
      <c r="H961" s="45">
        <v>44804</v>
      </c>
      <c r="I961" s="3">
        <v>17</v>
      </c>
      <c r="J961" s="47" t="s">
        <v>2331</v>
      </c>
    </row>
    <row r="962" spans="1:10" x14ac:dyDescent="0.3">
      <c r="A962" s="45">
        <v>44791</v>
      </c>
      <c r="B962" s="3">
        <v>2022</v>
      </c>
      <c r="C962" s="3" t="s">
        <v>2344</v>
      </c>
      <c r="D962" s="3">
        <v>8</v>
      </c>
      <c r="E962" s="3" t="s">
        <v>2346</v>
      </c>
      <c r="F962" s="45">
        <v>44774</v>
      </c>
      <c r="G962" s="45">
        <v>44774</v>
      </c>
      <c r="H962" s="45">
        <v>44804</v>
      </c>
      <c r="I962" s="3">
        <v>18</v>
      </c>
      <c r="J962" s="47" t="s">
        <v>2332</v>
      </c>
    </row>
    <row r="963" spans="1:10" x14ac:dyDescent="0.3">
      <c r="A963" s="45">
        <v>44792</v>
      </c>
      <c r="B963" s="3">
        <v>2022</v>
      </c>
      <c r="C963" s="3" t="s">
        <v>2344</v>
      </c>
      <c r="D963" s="3">
        <v>8</v>
      </c>
      <c r="E963" s="3" t="s">
        <v>2346</v>
      </c>
      <c r="F963" s="45">
        <v>44774</v>
      </c>
      <c r="G963" s="45">
        <v>44774</v>
      </c>
      <c r="H963" s="45">
        <v>44804</v>
      </c>
      <c r="I963" s="3">
        <v>19</v>
      </c>
      <c r="J963" s="47" t="s">
        <v>2333</v>
      </c>
    </row>
    <row r="964" spans="1:10" x14ac:dyDescent="0.3">
      <c r="A964" s="45">
        <v>44793</v>
      </c>
      <c r="B964" s="3">
        <v>2022</v>
      </c>
      <c r="C964" s="3" t="s">
        <v>2344</v>
      </c>
      <c r="D964" s="3">
        <v>8</v>
      </c>
      <c r="E964" s="3" t="s">
        <v>2346</v>
      </c>
      <c r="F964" s="45">
        <v>44774</v>
      </c>
      <c r="G964" s="45">
        <v>44774</v>
      </c>
      <c r="H964" s="45">
        <v>44804</v>
      </c>
      <c r="I964" s="3">
        <v>20</v>
      </c>
      <c r="J964" s="47" t="s">
        <v>2334</v>
      </c>
    </row>
    <row r="965" spans="1:10" x14ac:dyDescent="0.3">
      <c r="A965" s="45">
        <v>44794</v>
      </c>
      <c r="B965" s="3">
        <v>2022</v>
      </c>
      <c r="C965" s="3" t="s">
        <v>2344</v>
      </c>
      <c r="D965" s="3">
        <v>8</v>
      </c>
      <c r="E965" s="3" t="s">
        <v>2346</v>
      </c>
      <c r="F965" s="45">
        <v>44774</v>
      </c>
      <c r="G965" s="45">
        <v>44774</v>
      </c>
      <c r="H965" s="45">
        <v>44804</v>
      </c>
      <c r="I965" s="3">
        <v>21</v>
      </c>
      <c r="J965" s="47" t="s">
        <v>2335</v>
      </c>
    </row>
    <row r="966" spans="1:10" x14ac:dyDescent="0.3">
      <c r="A966" s="45">
        <v>44795</v>
      </c>
      <c r="B966" s="3">
        <v>2022</v>
      </c>
      <c r="C966" s="3" t="s">
        <v>2344</v>
      </c>
      <c r="D966" s="3">
        <v>8</v>
      </c>
      <c r="E966" s="3" t="s">
        <v>2346</v>
      </c>
      <c r="F966" s="45">
        <v>44774</v>
      </c>
      <c r="G966" s="45">
        <v>44774</v>
      </c>
      <c r="H966" s="45">
        <v>44804</v>
      </c>
      <c r="I966" s="3">
        <v>22</v>
      </c>
      <c r="J966" s="47" t="s">
        <v>2336</v>
      </c>
    </row>
    <row r="967" spans="1:10" x14ac:dyDescent="0.3">
      <c r="A967" s="45">
        <v>44796</v>
      </c>
      <c r="B967" s="3">
        <v>2022</v>
      </c>
      <c r="C967" s="3" t="s">
        <v>2344</v>
      </c>
      <c r="D967" s="3">
        <v>8</v>
      </c>
      <c r="E967" s="3" t="s">
        <v>2346</v>
      </c>
      <c r="F967" s="45">
        <v>44774</v>
      </c>
      <c r="G967" s="45">
        <v>44774</v>
      </c>
      <c r="H967" s="45">
        <v>44804</v>
      </c>
      <c r="I967" s="3">
        <v>23</v>
      </c>
      <c r="J967" s="47" t="s">
        <v>2337</v>
      </c>
    </row>
    <row r="968" spans="1:10" x14ac:dyDescent="0.3">
      <c r="A968" s="45">
        <v>44797</v>
      </c>
      <c r="B968" s="3">
        <v>2022</v>
      </c>
      <c r="C968" s="3" t="s">
        <v>2344</v>
      </c>
      <c r="D968" s="3">
        <v>8</v>
      </c>
      <c r="E968" s="3" t="s">
        <v>2346</v>
      </c>
      <c r="F968" s="45">
        <v>44774</v>
      </c>
      <c r="G968" s="45">
        <v>44774</v>
      </c>
      <c r="H968" s="45">
        <v>44804</v>
      </c>
      <c r="I968" s="3">
        <v>24</v>
      </c>
      <c r="J968" s="47" t="s">
        <v>2331</v>
      </c>
    </row>
    <row r="969" spans="1:10" x14ac:dyDescent="0.3">
      <c r="A969" s="45">
        <v>44798</v>
      </c>
      <c r="B969" s="3">
        <v>2022</v>
      </c>
      <c r="C969" s="3" t="s">
        <v>2344</v>
      </c>
      <c r="D969" s="3">
        <v>8</v>
      </c>
      <c r="E969" s="3" t="s">
        <v>2346</v>
      </c>
      <c r="F969" s="45">
        <v>44774</v>
      </c>
      <c r="G969" s="45">
        <v>44774</v>
      </c>
      <c r="H969" s="45">
        <v>44804</v>
      </c>
      <c r="I969" s="3">
        <v>25</v>
      </c>
      <c r="J969" s="47" t="s">
        <v>2332</v>
      </c>
    </row>
    <row r="970" spans="1:10" x14ac:dyDescent="0.3">
      <c r="A970" s="45">
        <v>44799</v>
      </c>
      <c r="B970" s="3">
        <v>2022</v>
      </c>
      <c r="C970" s="3" t="s">
        <v>2344</v>
      </c>
      <c r="D970" s="3">
        <v>8</v>
      </c>
      <c r="E970" s="3" t="s">
        <v>2346</v>
      </c>
      <c r="F970" s="45">
        <v>44774</v>
      </c>
      <c r="G970" s="45">
        <v>44774</v>
      </c>
      <c r="H970" s="45">
        <v>44804</v>
      </c>
      <c r="I970" s="3">
        <v>26</v>
      </c>
      <c r="J970" s="47" t="s">
        <v>2333</v>
      </c>
    </row>
    <row r="971" spans="1:10" x14ac:dyDescent="0.3">
      <c r="A971" s="45">
        <v>44800</v>
      </c>
      <c r="B971" s="3">
        <v>2022</v>
      </c>
      <c r="C971" s="3" t="s">
        <v>2344</v>
      </c>
      <c r="D971" s="3">
        <v>8</v>
      </c>
      <c r="E971" s="3" t="s">
        <v>2346</v>
      </c>
      <c r="F971" s="45">
        <v>44774</v>
      </c>
      <c r="G971" s="45">
        <v>44774</v>
      </c>
      <c r="H971" s="45">
        <v>44804</v>
      </c>
      <c r="I971" s="3">
        <v>27</v>
      </c>
      <c r="J971" s="47" t="s">
        <v>2334</v>
      </c>
    </row>
    <row r="972" spans="1:10" x14ac:dyDescent="0.3">
      <c r="A972" s="45">
        <v>44801</v>
      </c>
      <c r="B972" s="3">
        <v>2022</v>
      </c>
      <c r="C972" s="3" t="s">
        <v>2344</v>
      </c>
      <c r="D972" s="3">
        <v>8</v>
      </c>
      <c r="E972" s="3" t="s">
        <v>2346</v>
      </c>
      <c r="F972" s="45">
        <v>44774</v>
      </c>
      <c r="G972" s="45">
        <v>44774</v>
      </c>
      <c r="H972" s="45">
        <v>44804</v>
      </c>
      <c r="I972" s="3">
        <v>28</v>
      </c>
      <c r="J972" s="47" t="s">
        <v>2335</v>
      </c>
    </row>
    <row r="973" spans="1:10" x14ac:dyDescent="0.3">
      <c r="A973" s="45">
        <v>44802</v>
      </c>
      <c r="B973" s="3">
        <v>2022</v>
      </c>
      <c r="C973" s="3" t="s">
        <v>2344</v>
      </c>
      <c r="D973" s="3">
        <v>8</v>
      </c>
      <c r="E973" s="3" t="s">
        <v>2346</v>
      </c>
      <c r="F973" s="45">
        <v>44774</v>
      </c>
      <c r="G973" s="45">
        <v>44774</v>
      </c>
      <c r="H973" s="45">
        <v>44804</v>
      </c>
      <c r="I973" s="3">
        <v>29</v>
      </c>
      <c r="J973" s="47" t="s">
        <v>2336</v>
      </c>
    </row>
    <row r="974" spans="1:10" x14ac:dyDescent="0.3">
      <c r="A974" s="45">
        <v>44803</v>
      </c>
      <c r="B974" s="3">
        <v>2022</v>
      </c>
      <c r="C974" s="3" t="s">
        <v>2344</v>
      </c>
      <c r="D974" s="3">
        <v>8</v>
      </c>
      <c r="E974" s="3" t="s">
        <v>2346</v>
      </c>
      <c r="F974" s="45">
        <v>44774</v>
      </c>
      <c r="G974" s="45">
        <v>44774</v>
      </c>
      <c r="H974" s="45">
        <v>44804</v>
      </c>
      <c r="I974" s="3">
        <v>30</v>
      </c>
      <c r="J974" s="47" t="s">
        <v>2337</v>
      </c>
    </row>
    <row r="975" spans="1:10" x14ac:dyDescent="0.3">
      <c r="A975" s="45">
        <v>44804</v>
      </c>
      <c r="B975" s="3">
        <v>2022</v>
      </c>
      <c r="C975" s="3" t="s">
        <v>2344</v>
      </c>
      <c r="D975" s="3">
        <v>8</v>
      </c>
      <c r="E975" s="3" t="s">
        <v>2346</v>
      </c>
      <c r="F975" s="45">
        <v>44774</v>
      </c>
      <c r="G975" s="45">
        <v>44774</v>
      </c>
      <c r="H975" s="45">
        <v>44804</v>
      </c>
      <c r="I975" s="3">
        <v>31</v>
      </c>
      <c r="J975" s="47" t="s">
        <v>2331</v>
      </c>
    </row>
    <row r="976" spans="1:10" x14ac:dyDescent="0.3">
      <c r="A976" s="45">
        <v>44805</v>
      </c>
      <c r="B976" s="3">
        <v>2022</v>
      </c>
      <c r="C976" s="3" t="s">
        <v>2344</v>
      </c>
      <c r="D976" s="3">
        <v>9</v>
      </c>
      <c r="E976" s="3" t="s">
        <v>2347</v>
      </c>
      <c r="F976" s="45">
        <v>44805</v>
      </c>
      <c r="G976" s="45">
        <v>44805</v>
      </c>
      <c r="H976" s="45">
        <v>44834</v>
      </c>
      <c r="I976" s="3">
        <v>1</v>
      </c>
      <c r="J976" s="47" t="s">
        <v>2332</v>
      </c>
    </row>
    <row r="977" spans="1:10" x14ac:dyDescent="0.3">
      <c r="A977" s="45">
        <v>44806</v>
      </c>
      <c r="B977" s="3">
        <v>2022</v>
      </c>
      <c r="C977" s="3" t="s">
        <v>2344</v>
      </c>
      <c r="D977" s="3">
        <v>9</v>
      </c>
      <c r="E977" s="3" t="s">
        <v>2347</v>
      </c>
      <c r="F977" s="45">
        <v>44805</v>
      </c>
      <c r="G977" s="45">
        <v>44805</v>
      </c>
      <c r="H977" s="45">
        <v>44834</v>
      </c>
      <c r="I977" s="3">
        <v>2</v>
      </c>
      <c r="J977" s="47" t="s">
        <v>2333</v>
      </c>
    </row>
    <row r="978" spans="1:10" x14ac:dyDescent="0.3">
      <c r="A978" s="45">
        <v>44807</v>
      </c>
      <c r="B978" s="3">
        <v>2022</v>
      </c>
      <c r="C978" s="3" t="s">
        <v>2344</v>
      </c>
      <c r="D978" s="3">
        <v>9</v>
      </c>
      <c r="E978" s="3" t="s">
        <v>2347</v>
      </c>
      <c r="F978" s="45">
        <v>44805</v>
      </c>
      <c r="G978" s="45">
        <v>44805</v>
      </c>
      <c r="H978" s="45">
        <v>44834</v>
      </c>
      <c r="I978" s="3">
        <v>3</v>
      </c>
      <c r="J978" s="47" t="s">
        <v>2334</v>
      </c>
    </row>
    <row r="979" spans="1:10" x14ac:dyDescent="0.3">
      <c r="A979" s="45">
        <v>44808</v>
      </c>
      <c r="B979" s="3">
        <v>2022</v>
      </c>
      <c r="C979" s="3" t="s">
        <v>2344</v>
      </c>
      <c r="D979" s="3">
        <v>9</v>
      </c>
      <c r="E979" s="3" t="s">
        <v>2347</v>
      </c>
      <c r="F979" s="45">
        <v>44805</v>
      </c>
      <c r="G979" s="45">
        <v>44805</v>
      </c>
      <c r="H979" s="45">
        <v>44834</v>
      </c>
      <c r="I979" s="3">
        <v>4</v>
      </c>
      <c r="J979" s="47" t="s">
        <v>2335</v>
      </c>
    </row>
    <row r="980" spans="1:10" x14ac:dyDescent="0.3">
      <c r="A980" s="45">
        <v>44809</v>
      </c>
      <c r="B980" s="3">
        <v>2022</v>
      </c>
      <c r="C980" s="3" t="s">
        <v>2344</v>
      </c>
      <c r="D980" s="3">
        <v>9</v>
      </c>
      <c r="E980" s="3" t="s">
        <v>2347</v>
      </c>
      <c r="F980" s="45">
        <v>44805</v>
      </c>
      <c r="G980" s="45">
        <v>44805</v>
      </c>
      <c r="H980" s="45">
        <v>44834</v>
      </c>
      <c r="I980" s="3">
        <v>5</v>
      </c>
      <c r="J980" s="47" t="s">
        <v>2336</v>
      </c>
    </row>
    <row r="981" spans="1:10" x14ac:dyDescent="0.3">
      <c r="A981" s="45">
        <v>44810</v>
      </c>
      <c r="B981" s="3">
        <v>2022</v>
      </c>
      <c r="C981" s="3" t="s">
        <v>2344</v>
      </c>
      <c r="D981" s="3">
        <v>9</v>
      </c>
      <c r="E981" s="3" t="s">
        <v>2347</v>
      </c>
      <c r="F981" s="45">
        <v>44805</v>
      </c>
      <c r="G981" s="45">
        <v>44805</v>
      </c>
      <c r="H981" s="45">
        <v>44834</v>
      </c>
      <c r="I981" s="3">
        <v>6</v>
      </c>
      <c r="J981" s="47" t="s">
        <v>2337</v>
      </c>
    </row>
    <row r="982" spans="1:10" x14ac:dyDescent="0.3">
      <c r="A982" s="45">
        <v>44811</v>
      </c>
      <c r="B982" s="3">
        <v>2022</v>
      </c>
      <c r="C982" s="3" t="s">
        <v>2344</v>
      </c>
      <c r="D982" s="3">
        <v>9</v>
      </c>
      <c r="E982" s="3" t="s">
        <v>2347</v>
      </c>
      <c r="F982" s="45">
        <v>44805</v>
      </c>
      <c r="G982" s="45">
        <v>44805</v>
      </c>
      <c r="H982" s="45">
        <v>44834</v>
      </c>
      <c r="I982" s="3">
        <v>7</v>
      </c>
      <c r="J982" s="47" t="s">
        <v>2331</v>
      </c>
    </row>
    <row r="983" spans="1:10" x14ac:dyDescent="0.3">
      <c r="A983" s="45">
        <v>44812</v>
      </c>
      <c r="B983" s="3">
        <v>2022</v>
      </c>
      <c r="C983" s="3" t="s">
        <v>2344</v>
      </c>
      <c r="D983" s="3">
        <v>9</v>
      </c>
      <c r="E983" s="3" t="s">
        <v>2347</v>
      </c>
      <c r="F983" s="45">
        <v>44805</v>
      </c>
      <c r="G983" s="45">
        <v>44805</v>
      </c>
      <c r="H983" s="45">
        <v>44834</v>
      </c>
      <c r="I983" s="3">
        <v>8</v>
      </c>
      <c r="J983" s="47" t="s">
        <v>2332</v>
      </c>
    </row>
    <row r="984" spans="1:10" x14ac:dyDescent="0.3">
      <c r="A984" s="45">
        <v>44813</v>
      </c>
      <c r="B984" s="3">
        <v>2022</v>
      </c>
      <c r="C984" s="3" t="s">
        <v>2344</v>
      </c>
      <c r="D984" s="3">
        <v>9</v>
      </c>
      <c r="E984" s="3" t="s">
        <v>2347</v>
      </c>
      <c r="F984" s="45">
        <v>44805</v>
      </c>
      <c r="G984" s="45">
        <v>44805</v>
      </c>
      <c r="H984" s="45">
        <v>44834</v>
      </c>
      <c r="I984" s="3">
        <v>9</v>
      </c>
      <c r="J984" s="47" t="s">
        <v>2333</v>
      </c>
    </row>
    <row r="985" spans="1:10" x14ac:dyDescent="0.3">
      <c r="A985" s="45">
        <v>44814</v>
      </c>
      <c r="B985" s="3">
        <v>2022</v>
      </c>
      <c r="C985" s="3" t="s">
        <v>2344</v>
      </c>
      <c r="D985" s="3">
        <v>9</v>
      </c>
      <c r="E985" s="3" t="s">
        <v>2347</v>
      </c>
      <c r="F985" s="45">
        <v>44805</v>
      </c>
      <c r="G985" s="45">
        <v>44805</v>
      </c>
      <c r="H985" s="45">
        <v>44834</v>
      </c>
      <c r="I985" s="3">
        <v>10</v>
      </c>
      <c r="J985" s="47" t="s">
        <v>2334</v>
      </c>
    </row>
    <row r="986" spans="1:10" x14ac:dyDescent="0.3">
      <c r="A986" s="45">
        <v>44815</v>
      </c>
      <c r="B986" s="3">
        <v>2022</v>
      </c>
      <c r="C986" s="3" t="s">
        <v>2344</v>
      </c>
      <c r="D986" s="3">
        <v>9</v>
      </c>
      <c r="E986" s="3" t="s">
        <v>2347</v>
      </c>
      <c r="F986" s="45">
        <v>44805</v>
      </c>
      <c r="G986" s="45">
        <v>44805</v>
      </c>
      <c r="H986" s="45">
        <v>44834</v>
      </c>
      <c r="I986" s="3">
        <v>11</v>
      </c>
      <c r="J986" s="47" t="s">
        <v>2335</v>
      </c>
    </row>
    <row r="987" spans="1:10" x14ac:dyDescent="0.3">
      <c r="A987" s="45">
        <v>44816</v>
      </c>
      <c r="B987" s="3">
        <v>2022</v>
      </c>
      <c r="C987" s="3" t="s">
        <v>2344</v>
      </c>
      <c r="D987" s="3">
        <v>9</v>
      </c>
      <c r="E987" s="3" t="s">
        <v>2347</v>
      </c>
      <c r="F987" s="45">
        <v>44805</v>
      </c>
      <c r="G987" s="45">
        <v>44805</v>
      </c>
      <c r="H987" s="45">
        <v>44834</v>
      </c>
      <c r="I987" s="3">
        <v>12</v>
      </c>
      <c r="J987" s="47" t="s">
        <v>2336</v>
      </c>
    </row>
    <row r="988" spans="1:10" x14ac:dyDescent="0.3">
      <c r="A988" s="45">
        <v>44817</v>
      </c>
      <c r="B988" s="3">
        <v>2022</v>
      </c>
      <c r="C988" s="3" t="s">
        <v>2344</v>
      </c>
      <c r="D988" s="3">
        <v>9</v>
      </c>
      <c r="E988" s="3" t="s">
        <v>2347</v>
      </c>
      <c r="F988" s="45">
        <v>44805</v>
      </c>
      <c r="G988" s="45">
        <v>44805</v>
      </c>
      <c r="H988" s="45">
        <v>44834</v>
      </c>
      <c r="I988" s="3">
        <v>13</v>
      </c>
      <c r="J988" s="47" t="s">
        <v>2337</v>
      </c>
    </row>
    <row r="989" spans="1:10" x14ac:dyDescent="0.3">
      <c r="A989" s="45">
        <v>44818</v>
      </c>
      <c r="B989" s="3">
        <v>2022</v>
      </c>
      <c r="C989" s="3" t="s">
        <v>2344</v>
      </c>
      <c r="D989" s="3">
        <v>9</v>
      </c>
      <c r="E989" s="3" t="s">
        <v>2347</v>
      </c>
      <c r="F989" s="45">
        <v>44805</v>
      </c>
      <c r="G989" s="45">
        <v>44805</v>
      </c>
      <c r="H989" s="45">
        <v>44834</v>
      </c>
      <c r="I989" s="3">
        <v>14</v>
      </c>
      <c r="J989" s="47" t="s">
        <v>2331</v>
      </c>
    </row>
    <row r="990" spans="1:10" x14ac:dyDescent="0.3">
      <c r="A990" s="45">
        <v>44819</v>
      </c>
      <c r="B990" s="3">
        <v>2022</v>
      </c>
      <c r="C990" s="3" t="s">
        <v>2344</v>
      </c>
      <c r="D990" s="3">
        <v>9</v>
      </c>
      <c r="E990" s="3" t="s">
        <v>2347</v>
      </c>
      <c r="F990" s="45">
        <v>44805</v>
      </c>
      <c r="G990" s="45">
        <v>44805</v>
      </c>
      <c r="H990" s="45">
        <v>44834</v>
      </c>
      <c r="I990" s="3">
        <v>15</v>
      </c>
      <c r="J990" s="47" t="s">
        <v>2332</v>
      </c>
    </row>
    <row r="991" spans="1:10" x14ac:dyDescent="0.3">
      <c r="A991" s="45">
        <v>44820</v>
      </c>
      <c r="B991" s="3">
        <v>2022</v>
      </c>
      <c r="C991" s="3" t="s">
        <v>2344</v>
      </c>
      <c r="D991" s="3">
        <v>9</v>
      </c>
      <c r="E991" s="3" t="s">
        <v>2347</v>
      </c>
      <c r="F991" s="45">
        <v>44805</v>
      </c>
      <c r="G991" s="45">
        <v>44805</v>
      </c>
      <c r="H991" s="45">
        <v>44834</v>
      </c>
      <c r="I991" s="3">
        <v>16</v>
      </c>
      <c r="J991" s="47" t="s">
        <v>2333</v>
      </c>
    </row>
    <row r="992" spans="1:10" x14ac:dyDescent="0.3">
      <c r="A992" s="45">
        <v>44821</v>
      </c>
      <c r="B992" s="3">
        <v>2022</v>
      </c>
      <c r="C992" s="3" t="s">
        <v>2344</v>
      </c>
      <c r="D992" s="3">
        <v>9</v>
      </c>
      <c r="E992" s="3" t="s">
        <v>2347</v>
      </c>
      <c r="F992" s="45">
        <v>44805</v>
      </c>
      <c r="G992" s="45">
        <v>44805</v>
      </c>
      <c r="H992" s="45">
        <v>44834</v>
      </c>
      <c r="I992" s="3">
        <v>17</v>
      </c>
      <c r="J992" s="47" t="s">
        <v>2334</v>
      </c>
    </row>
    <row r="993" spans="1:10" x14ac:dyDescent="0.3">
      <c r="A993" s="45">
        <v>44822</v>
      </c>
      <c r="B993" s="3">
        <v>2022</v>
      </c>
      <c r="C993" s="3" t="s">
        <v>2344</v>
      </c>
      <c r="D993" s="3">
        <v>9</v>
      </c>
      <c r="E993" s="3" t="s">
        <v>2347</v>
      </c>
      <c r="F993" s="45">
        <v>44805</v>
      </c>
      <c r="G993" s="45">
        <v>44805</v>
      </c>
      <c r="H993" s="45">
        <v>44834</v>
      </c>
      <c r="I993" s="3">
        <v>18</v>
      </c>
      <c r="J993" s="47" t="s">
        <v>2335</v>
      </c>
    </row>
    <row r="994" spans="1:10" x14ac:dyDescent="0.3">
      <c r="A994" s="45">
        <v>44823</v>
      </c>
      <c r="B994" s="3">
        <v>2022</v>
      </c>
      <c r="C994" s="3" t="s">
        <v>2344</v>
      </c>
      <c r="D994" s="3">
        <v>9</v>
      </c>
      <c r="E994" s="3" t="s">
        <v>2347</v>
      </c>
      <c r="F994" s="45">
        <v>44805</v>
      </c>
      <c r="G994" s="45">
        <v>44805</v>
      </c>
      <c r="H994" s="45">
        <v>44834</v>
      </c>
      <c r="I994" s="3">
        <v>19</v>
      </c>
      <c r="J994" s="47" t="s">
        <v>2336</v>
      </c>
    </row>
    <row r="995" spans="1:10" x14ac:dyDescent="0.3">
      <c r="A995" s="45">
        <v>44824</v>
      </c>
      <c r="B995" s="3">
        <v>2022</v>
      </c>
      <c r="C995" s="3" t="s">
        <v>2344</v>
      </c>
      <c r="D995" s="3">
        <v>9</v>
      </c>
      <c r="E995" s="3" t="s">
        <v>2347</v>
      </c>
      <c r="F995" s="45">
        <v>44805</v>
      </c>
      <c r="G995" s="45">
        <v>44805</v>
      </c>
      <c r="H995" s="45">
        <v>44834</v>
      </c>
      <c r="I995" s="3">
        <v>20</v>
      </c>
      <c r="J995" s="47" t="s">
        <v>2337</v>
      </c>
    </row>
    <row r="996" spans="1:10" x14ac:dyDescent="0.3">
      <c r="A996" s="45">
        <v>44825</v>
      </c>
      <c r="B996" s="3">
        <v>2022</v>
      </c>
      <c r="C996" s="3" t="s">
        <v>2344</v>
      </c>
      <c r="D996" s="3">
        <v>9</v>
      </c>
      <c r="E996" s="3" t="s">
        <v>2347</v>
      </c>
      <c r="F996" s="45">
        <v>44805</v>
      </c>
      <c r="G996" s="45">
        <v>44805</v>
      </c>
      <c r="H996" s="45">
        <v>44834</v>
      </c>
      <c r="I996" s="3">
        <v>21</v>
      </c>
      <c r="J996" s="47" t="s">
        <v>2331</v>
      </c>
    </row>
    <row r="997" spans="1:10" x14ac:dyDescent="0.3">
      <c r="A997" s="45">
        <v>44826</v>
      </c>
      <c r="B997" s="3">
        <v>2022</v>
      </c>
      <c r="C997" s="3" t="s">
        <v>2344</v>
      </c>
      <c r="D997" s="3">
        <v>9</v>
      </c>
      <c r="E997" s="3" t="s">
        <v>2347</v>
      </c>
      <c r="F997" s="45">
        <v>44805</v>
      </c>
      <c r="G997" s="45">
        <v>44805</v>
      </c>
      <c r="H997" s="45">
        <v>44834</v>
      </c>
      <c r="I997" s="3">
        <v>22</v>
      </c>
      <c r="J997" s="47" t="s">
        <v>2332</v>
      </c>
    </row>
    <row r="998" spans="1:10" x14ac:dyDescent="0.3">
      <c r="A998" s="45">
        <v>44827</v>
      </c>
      <c r="B998" s="3">
        <v>2022</v>
      </c>
      <c r="C998" s="3" t="s">
        <v>2344</v>
      </c>
      <c r="D998" s="3">
        <v>9</v>
      </c>
      <c r="E998" s="3" t="s">
        <v>2347</v>
      </c>
      <c r="F998" s="45">
        <v>44805</v>
      </c>
      <c r="G998" s="45">
        <v>44805</v>
      </c>
      <c r="H998" s="45">
        <v>44834</v>
      </c>
      <c r="I998" s="3">
        <v>23</v>
      </c>
      <c r="J998" s="47" t="s">
        <v>2333</v>
      </c>
    </row>
    <row r="999" spans="1:10" x14ac:dyDescent="0.3">
      <c r="A999" s="45">
        <v>44828</v>
      </c>
      <c r="B999" s="3">
        <v>2022</v>
      </c>
      <c r="C999" s="3" t="s">
        <v>2344</v>
      </c>
      <c r="D999" s="3">
        <v>9</v>
      </c>
      <c r="E999" s="3" t="s">
        <v>2347</v>
      </c>
      <c r="F999" s="45">
        <v>44805</v>
      </c>
      <c r="G999" s="45">
        <v>44805</v>
      </c>
      <c r="H999" s="45">
        <v>44834</v>
      </c>
      <c r="I999" s="3">
        <v>24</v>
      </c>
      <c r="J999" s="47" t="s">
        <v>2334</v>
      </c>
    </row>
    <row r="1000" spans="1:10" x14ac:dyDescent="0.3">
      <c r="A1000" s="45">
        <v>44829</v>
      </c>
      <c r="B1000" s="3">
        <v>2022</v>
      </c>
      <c r="C1000" s="3" t="s">
        <v>2344</v>
      </c>
      <c r="D1000" s="3">
        <v>9</v>
      </c>
      <c r="E1000" s="3" t="s">
        <v>2347</v>
      </c>
      <c r="F1000" s="45">
        <v>44805</v>
      </c>
      <c r="G1000" s="45">
        <v>44805</v>
      </c>
      <c r="H1000" s="45">
        <v>44834</v>
      </c>
      <c r="I1000" s="3">
        <v>25</v>
      </c>
      <c r="J1000" s="47" t="s">
        <v>2335</v>
      </c>
    </row>
    <row r="1001" spans="1:10" x14ac:dyDescent="0.3">
      <c r="A1001" s="45">
        <v>44830</v>
      </c>
      <c r="B1001" s="3">
        <v>2022</v>
      </c>
      <c r="C1001" s="3" t="s">
        <v>2344</v>
      </c>
      <c r="D1001" s="3">
        <v>9</v>
      </c>
      <c r="E1001" s="3" t="s">
        <v>2347</v>
      </c>
      <c r="F1001" s="45">
        <v>44805</v>
      </c>
      <c r="G1001" s="45">
        <v>44805</v>
      </c>
      <c r="H1001" s="45">
        <v>44834</v>
      </c>
      <c r="I1001" s="3">
        <v>26</v>
      </c>
      <c r="J1001" s="47" t="s">
        <v>2336</v>
      </c>
    </row>
    <row r="1002" spans="1:10" x14ac:dyDescent="0.3">
      <c r="A1002" s="45">
        <v>44831</v>
      </c>
      <c r="B1002" s="3">
        <v>2022</v>
      </c>
      <c r="C1002" s="3" t="s">
        <v>2344</v>
      </c>
      <c r="D1002" s="3">
        <v>9</v>
      </c>
      <c r="E1002" s="3" t="s">
        <v>2347</v>
      </c>
      <c r="F1002" s="45">
        <v>44805</v>
      </c>
      <c r="G1002" s="45">
        <v>44805</v>
      </c>
      <c r="H1002" s="45">
        <v>44834</v>
      </c>
      <c r="I1002" s="3">
        <v>27</v>
      </c>
      <c r="J1002" s="47" t="s">
        <v>2337</v>
      </c>
    </row>
    <row r="1003" spans="1:10" x14ac:dyDescent="0.3">
      <c r="A1003" s="45">
        <v>44832</v>
      </c>
      <c r="B1003" s="3">
        <v>2022</v>
      </c>
      <c r="C1003" s="3" t="s">
        <v>2344</v>
      </c>
      <c r="D1003" s="3">
        <v>9</v>
      </c>
      <c r="E1003" s="3" t="s">
        <v>2347</v>
      </c>
      <c r="F1003" s="45">
        <v>44805</v>
      </c>
      <c r="G1003" s="45">
        <v>44805</v>
      </c>
      <c r="H1003" s="45">
        <v>44834</v>
      </c>
      <c r="I1003" s="3">
        <v>28</v>
      </c>
      <c r="J1003" s="47" t="s">
        <v>2331</v>
      </c>
    </row>
    <row r="1004" spans="1:10" x14ac:dyDescent="0.3">
      <c r="A1004" s="45">
        <v>44833</v>
      </c>
      <c r="B1004" s="3">
        <v>2022</v>
      </c>
      <c r="C1004" s="3" t="s">
        <v>2344</v>
      </c>
      <c r="D1004" s="3">
        <v>9</v>
      </c>
      <c r="E1004" s="3" t="s">
        <v>2347</v>
      </c>
      <c r="F1004" s="45">
        <v>44805</v>
      </c>
      <c r="G1004" s="45">
        <v>44805</v>
      </c>
      <c r="H1004" s="45">
        <v>44834</v>
      </c>
      <c r="I1004" s="3">
        <v>29</v>
      </c>
      <c r="J1004" s="47" t="s">
        <v>2332</v>
      </c>
    </row>
    <row r="1005" spans="1:10" x14ac:dyDescent="0.3">
      <c r="A1005" s="45">
        <v>44834</v>
      </c>
      <c r="B1005" s="3">
        <v>2022</v>
      </c>
      <c r="C1005" s="3" t="s">
        <v>2344</v>
      </c>
      <c r="D1005" s="3">
        <v>9</v>
      </c>
      <c r="E1005" s="3" t="s">
        <v>2347</v>
      </c>
      <c r="F1005" s="45">
        <v>44805</v>
      </c>
      <c r="G1005" s="45">
        <v>44805</v>
      </c>
      <c r="H1005" s="45">
        <v>44834</v>
      </c>
      <c r="I1005" s="3">
        <v>30</v>
      </c>
      <c r="J1005" s="47" t="s">
        <v>2333</v>
      </c>
    </row>
    <row r="1006" spans="1:10" x14ac:dyDescent="0.3">
      <c r="A1006" s="45">
        <v>44835</v>
      </c>
      <c r="B1006" s="3">
        <v>2022</v>
      </c>
      <c r="C1006" s="3" t="s">
        <v>2348</v>
      </c>
      <c r="D1006" s="3">
        <v>10</v>
      </c>
      <c r="E1006" s="3" t="s">
        <v>2349</v>
      </c>
      <c r="F1006" s="45">
        <v>44835</v>
      </c>
      <c r="G1006" s="45">
        <v>44835</v>
      </c>
      <c r="H1006" s="45">
        <v>44865</v>
      </c>
      <c r="I1006" s="3">
        <v>1</v>
      </c>
      <c r="J1006" s="47" t="s">
        <v>2334</v>
      </c>
    </row>
    <row r="1007" spans="1:10" x14ac:dyDescent="0.3">
      <c r="A1007" s="45">
        <v>44836</v>
      </c>
      <c r="B1007" s="3">
        <v>2022</v>
      </c>
      <c r="C1007" s="3" t="s">
        <v>2348</v>
      </c>
      <c r="D1007" s="3">
        <v>10</v>
      </c>
      <c r="E1007" s="3" t="s">
        <v>2349</v>
      </c>
      <c r="F1007" s="45">
        <v>44835</v>
      </c>
      <c r="G1007" s="45">
        <v>44835</v>
      </c>
      <c r="H1007" s="45">
        <v>44865</v>
      </c>
      <c r="I1007" s="3">
        <v>2</v>
      </c>
      <c r="J1007" s="47" t="s">
        <v>2335</v>
      </c>
    </row>
    <row r="1008" spans="1:10" x14ac:dyDescent="0.3">
      <c r="A1008" s="45">
        <v>44837</v>
      </c>
      <c r="B1008" s="3">
        <v>2022</v>
      </c>
      <c r="C1008" s="3" t="s">
        <v>2348</v>
      </c>
      <c r="D1008" s="3">
        <v>10</v>
      </c>
      <c r="E1008" s="3" t="s">
        <v>2349</v>
      </c>
      <c r="F1008" s="45">
        <v>44835</v>
      </c>
      <c r="G1008" s="45">
        <v>44835</v>
      </c>
      <c r="H1008" s="45">
        <v>44865</v>
      </c>
      <c r="I1008" s="3">
        <v>3</v>
      </c>
      <c r="J1008" s="47" t="s">
        <v>2336</v>
      </c>
    </row>
    <row r="1009" spans="1:10" x14ac:dyDescent="0.3">
      <c r="A1009" s="45">
        <v>44838</v>
      </c>
      <c r="B1009" s="3">
        <v>2022</v>
      </c>
      <c r="C1009" s="3" t="s">
        <v>2348</v>
      </c>
      <c r="D1009" s="3">
        <v>10</v>
      </c>
      <c r="E1009" s="3" t="s">
        <v>2349</v>
      </c>
      <c r="F1009" s="45">
        <v>44835</v>
      </c>
      <c r="G1009" s="45">
        <v>44835</v>
      </c>
      <c r="H1009" s="45">
        <v>44865</v>
      </c>
      <c r="I1009" s="3">
        <v>4</v>
      </c>
      <c r="J1009" s="47" t="s">
        <v>2337</v>
      </c>
    </row>
    <row r="1010" spans="1:10" x14ac:dyDescent="0.3">
      <c r="A1010" s="45">
        <v>44839</v>
      </c>
      <c r="B1010" s="3">
        <v>2022</v>
      </c>
      <c r="C1010" s="3" t="s">
        <v>2348</v>
      </c>
      <c r="D1010" s="3">
        <v>10</v>
      </c>
      <c r="E1010" s="3" t="s">
        <v>2349</v>
      </c>
      <c r="F1010" s="45">
        <v>44835</v>
      </c>
      <c r="G1010" s="45">
        <v>44835</v>
      </c>
      <c r="H1010" s="45">
        <v>44865</v>
      </c>
      <c r="I1010" s="3">
        <v>5</v>
      </c>
      <c r="J1010" s="47" t="s">
        <v>2331</v>
      </c>
    </row>
    <row r="1011" spans="1:10" x14ac:dyDescent="0.3">
      <c r="A1011" s="45">
        <v>44840</v>
      </c>
      <c r="B1011" s="3">
        <v>2022</v>
      </c>
      <c r="C1011" s="3" t="s">
        <v>2348</v>
      </c>
      <c r="D1011" s="3">
        <v>10</v>
      </c>
      <c r="E1011" s="3" t="s">
        <v>2349</v>
      </c>
      <c r="F1011" s="45">
        <v>44835</v>
      </c>
      <c r="G1011" s="45">
        <v>44835</v>
      </c>
      <c r="H1011" s="45">
        <v>44865</v>
      </c>
      <c r="I1011" s="3">
        <v>6</v>
      </c>
      <c r="J1011" s="47" t="s">
        <v>2332</v>
      </c>
    </row>
    <row r="1012" spans="1:10" x14ac:dyDescent="0.3">
      <c r="A1012" s="45">
        <v>44841</v>
      </c>
      <c r="B1012" s="3">
        <v>2022</v>
      </c>
      <c r="C1012" s="3" t="s">
        <v>2348</v>
      </c>
      <c r="D1012" s="3">
        <v>10</v>
      </c>
      <c r="E1012" s="3" t="s">
        <v>2349</v>
      </c>
      <c r="F1012" s="45">
        <v>44835</v>
      </c>
      <c r="G1012" s="45">
        <v>44835</v>
      </c>
      <c r="H1012" s="45">
        <v>44865</v>
      </c>
      <c r="I1012" s="3">
        <v>7</v>
      </c>
      <c r="J1012" s="47" t="s">
        <v>2333</v>
      </c>
    </row>
    <row r="1013" spans="1:10" x14ac:dyDescent="0.3">
      <c r="A1013" s="45">
        <v>44842</v>
      </c>
      <c r="B1013" s="3">
        <v>2022</v>
      </c>
      <c r="C1013" s="3" t="s">
        <v>2348</v>
      </c>
      <c r="D1013" s="3">
        <v>10</v>
      </c>
      <c r="E1013" s="3" t="s">
        <v>2349</v>
      </c>
      <c r="F1013" s="45">
        <v>44835</v>
      </c>
      <c r="G1013" s="45">
        <v>44835</v>
      </c>
      <c r="H1013" s="45">
        <v>44865</v>
      </c>
      <c r="I1013" s="3">
        <v>8</v>
      </c>
      <c r="J1013" s="47" t="s">
        <v>2334</v>
      </c>
    </row>
    <row r="1014" spans="1:10" x14ac:dyDescent="0.3">
      <c r="A1014" s="45">
        <v>44843</v>
      </c>
      <c r="B1014" s="3">
        <v>2022</v>
      </c>
      <c r="C1014" s="3" t="s">
        <v>2348</v>
      </c>
      <c r="D1014" s="3">
        <v>10</v>
      </c>
      <c r="E1014" s="3" t="s">
        <v>2349</v>
      </c>
      <c r="F1014" s="45">
        <v>44835</v>
      </c>
      <c r="G1014" s="45">
        <v>44835</v>
      </c>
      <c r="H1014" s="45">
        <v>44865</v>
      </c>
      <c r="I1014" s="3">
        <v>9</v>
      </c>
      <c r="J1014" s="47" t="s">
        <v>2335</v>
      </c>
    </row>
    <row r="1015" spans="1:10" x14ac:dyDescent="0.3">
      <c r="A1015" s="45">
        <v>44844</v>
      </c>
      <c r="B1015" s="3">
        <v>2022</v>
      </c>
      <c r="C1015" s="3" t="s">
        <v>2348</v>
      </c>
      <c r="D1015" s="3">
        <v>10</v>
      </c>
      <c r="E1015" s="3" t="s">
        <v>2349</v>
      </c>
      <c r="F1015" s="45">
        <v>44835</v>
      </c>
      <c r="G1015" s="45">
        <v>44835</v>
      </c>
      <c r="H1015" s="45">
        <v>44865</v>
      </c>
      <c r="I1015" s="3">
        <v>10</v>
      </c>
      <c r="J1015" s="47" t="s">
        <v>2336</v>
      </c>
    </row>
    <row r="1016" spans="1:10" x14ac:dyDescent="0.3">
      <c r="A1016" s="45">
        <v>44845</v>
      </c>
      <c r="B1016" s="3">
        <v>2022</v>
      </c>
      <c r="C1016" s="3" t="s">
        <v>2348</v>
      </c>
      <c r="D1016" s="3">
        <v>10</v>
      </c>
      <c r="E1016" s="3" t="s">
        <v>2349</v>
      </c>
      <c r="F1016" s="45">
        <v>44835</v>
      </c>
      <c r="G1016" s="45">
        <v>44835</v>
      </c>
      <c r="H1016" s="45">
        <v>44865</v>
      </c>
      <c r="I1016" s="3">
        <v>11</v>
      </c>
      <c r="J1016" s="47" t="s">
        <v>2337</v>
      </c>
    </row>
    <row r="1017" spans="1:10" x14ac:dyDescent="0.3">
      <c r="A1017" s="45">
        <v>44846</v>
      </c>
      <c r="B1017" s="3">
        <v>2022</v>
      </c>
      <c r="C1017" s="3" t="s">
        <v>2348</v>
      </c>
      <c r="D1017" s="3">
        <v>10</v>
      </c>
      <c r="E1017" s="3" t="s">
        <v>2349</v>
      </c>
      <c r="F1017" s="45">
        <v>44835</v>
      </c>
      <c r="G1017" s="45">
        <v>44835</v>
      </c>
      <c r="H1017" s="45">
        <v>44865</v>
      </c>
      <c r="I1017" s="3">
        <v>12</v>
      </c>
      <c r="J1017" s="47" t="s">
        <v>2331</v>
      </c>
    </row>
    <row r="1018" spans="1:10" x14ac:dyDescent="0.3">
      <c r="A1018" s="45">
        <v>44847</v>
      </c>
      <c r="B1018" s="3">
        <v>2022</v>
      </c>
      <c r="C1018" s="3" t="s">
        <v>2348</v>
      </c>
      <c r="D1018" s="3">
        <v>10</v>
      </c>
      <c r="E1018" s="3" t="s">
        <v>2349</v>
      </c>
      <c r="F1018" s="45">
        <v>44835</v>
      </c>
      <c r="G1018" s="45">
        <v>44835</v>
      </c>
      <c r="H1018" s="45">
        <v>44865</v>
      </c>
      <c r="I1018" s="3">
        <v>13</v>
      </c>
      <c r="J1018" s="47" t="s">
        <v>2332</v>
      </c>
    </row>
    <row r="1019" spans="1:10" x14ac:dyDescent="0.3">
      <c r="A1019" s="45">
        <v>44848</v>
      </c>
      <c r="B1019" s="3">
        <v>2022</v>
      </c>
      <c r="C1019" s="3" t="s">
        <v>2348</v>
      </c>
      <c r="D1019" s="3">
        <v>10</v>
      </c>
      <c r="E1019" s="3" t="s">
        <v>2349</v>
      </c>
      <c r="F1019" s="45">
        <v>44835</v>
      </c>
      <c r="G1019" s="45">
        <v>44835</v>
      </c>
      <c r="H1019" s="45">
        <v>44865</v>
      </c>
      <c r="I1019" s="3">
        <v>14</v>
      </c>
      <c r="J1019" s="47" t="s">
        <v>2333</v>
      </c>
    </row>
    <row r="1020" spans="1:10" x14ac:dyDescent="0.3">
      <c r="A1020" s="45">
        <v>44849</v>
      </c>
      <c r="B1020" s="3">
        <v>2022</v>
      </c>
      <c r="C1020" s="3" t="s">
        <v>2348</v>
      </c>
      <c r="D1020" s="3">
        <v>10</v>
      </c>
      <c r="E1020" s="3" t="s">
        <v>2349</v>
      </c>
      <c r="F1020" s="45">
        <v>44835</v>
      </c>
      <c r="G1020" s="45">
        <v>44835</v>
      </c>
      <c r="H1020" s="45">
        <v>44865</v>
      </c>
      <c r="I1020" s="3">
        <v>15</v>
      </c>
      <c r="J1020" s="47" t="s">
        <v>2334</v>
      </c>
    </row>
    <row r="1021" spans="1:10" x14ac:dyDescent="0.3">
      <c r="A1021" s="45">
        <v>44850</v>
      </c>
      <c r="B1021" s="3">
        <v>2022</v>
      </c>
      <c r="C1021" s="3" t="s">
        <v>2348</v>
      </c>
      <c r="D1021" s="3">
        <v>10</v>
      </c>
      <c r="E1021" s="3" t="s">
        <v>2349</v>
      </c>
      <c r="F1021" s="45">
        <v>44835</v>
      </c>
      <c r="G1021" s="45">
        <v>44835</v>
      </c>
      <c r="H1021" s="45">
        <v>44865</v>
      </c>
      <c r="I1021" s="3">
        <v>16</v>
      </c>
      <c r="J1021" s="47" t="s">
        <v>2335</v>
      </c>
    </row>
    <row r="1022" spans="1:10" x14ac:dyDescent="0.3">
      <c r="A1022" s="45">
        <v>44851</v>
      </c>
      <c r="B1022" s="3">
        <v>2022</v>
      </c>
      <c r="C1022" s="3" t="s">
        <v>2348</v>
      </c>
      <c r="D1022" s="3">
        <v>10</v>
      </c>
      <c r="E1022" s="3" t="s">
        <v>2349</v>
      </c>
      <c r="F1022" s="45">
        <v>44835</v>
      </c>
      <c r="G1022" s="45">
        <v>44835</v>
      </c>
      <c r="H1022" s="45">
        <v>44865</v>
      </c>
      <c r="I1022" s="3">
        <v>17</v>
      </c>
      <c r="J1022" s="47" t="s">
        <v>2336</v>
      </c>
    </row>
    <row r="1023" spans="1:10" x14ac:dyDescent="0.3">
      <c r="A1023" s="45">
        <v>44852</v>
      </c>
      <c r="B1023" s="3">
        <v>2022</v>
      </c>
      <c r="C1023" s="3" t="s">
        <v>2348</v>
      </c>
      <c r="D1023" s="3">
        <v>10</v>
      </c>
      <c r="E1023" s="3" t="s">
        <v>2349</v>
      </c>
      <c r="F1023" s="45">
        <v>44835</v>
      </c>
      <c r="G1023" s="45">
        <v>44835</v>
      </c>
      <c r="H1023" s="45">
        <v>44865</v>
      </c>
      <c r="I1023" s="3">
        <v>18</v>
      </c>
      <c r="J1023" s="47" t="s">
        <v>2337</v>
      </c>
    </row>
    <row r="1024" spans="1:10" x14ac:dyDescent="0.3">
      <c r="A1024" s="45">
        <v>44853</v>
      </c>
      <c r="B1024" s="3">
        <v>2022</v>
      </c>
      <c r="C1024" s="3" t="s">
        <v>2348</v>
      </c>
      <c r="D1024" s="3">
        <v>10</v>
      </c>
      <c r="E1024" s="3" t="s">
        <v>2349</v>
      </c>
      <c r="F1024" s="45">
        <v>44835</v>
      </c>
      <c r="G1024" s="45">
        <v>44835</v>
      </c>
      <c r="H1024" s="45">
        <v>44865</v>
      </c>
      <c r="I1024" s="3">
        <v>19</v>
      </c>
      <c r="J1024" s="47" t="s">
        <v>2331</v>
      </c>
    </row>
    <row r="1025" spans="1:10" x14ac:dyDescent="0.3">
      <c r="A1025" s="45">
        <v>44854</v>
      </c>
      <c r="B1025" s="3">
        <v>2022</v>
      </c>
      <c r="C1025" s="3" t="s">
        <v>2348</v>
      </c>
      <c r="D1025" s="3">
        <v>10</v>
      </c>
      <c r="E1025" s="3" t="s">
        <v>2349</v>
      </c>
      <c r="F1025" s="45">
        <v>44835</v>
      </c>
      <c r="G1025" s="45">
        <v>44835</v>
      </c>
      <c r="H1025" s="45">
        <v>44865</v>
      </c>
      <c r="I1025" s="3">
        <v>20</v>
      </c>
      <c r="J1025" s="47" t="s">
        <v>2332</v>
      </c>
    </row>
    <row r="1026" spans="1:10" x14ac:dyDescent="0.3">
      <c r="A1026" s="45">
        <v>44855</v>
      </c>
      <c r="B1026" s="3">
        <v>2022</v>
      </c>
      <c r="C1026" s="3" t="s">
        <v>2348</v>
      </c>
      <c r="D1026" s="3">
        <v>10</v>
      </c>
      <c r="E1026" s="3" t="s">
        <v>2349</v>
      </c>
      <c r="F1026" s="45">
        <v>44835</v>
      </c>
      <c r="G1026" s="45">
        <v>44835</v>
      </c>
      <c r="H1026" s="45">
        <v>44865</v>
      </c>
      <c r="I1026" s="3">
        <v>21</v>
      </c>
      <c r="J1026" s="47" t="s">
        <v>2333</v>
      </c>
    </row>
    <row r="1027" spans="1:10" x14ac:dyDescent="0.3">
      <c r="A1027" s="45">
        <v>44856</v>
      </c>
      <c r="B1027" s="3">
        <v>2022</v>
      </c>
      <c r="C1027" s="3" t="s">
        <v>2348</v>
      </c>
      <c r="D1027" s="3">
        <v>10</v>
      </c>
      <c r="E1027" s="3" t="s">
        <v>2349</v>
      </c>
      <c r="F1027" s="45">
        <v>44835</v>
      </c>
      <c r="G1027" s="45">
        <v>44835</v>
      </c>
      <c r="H1027" s="45">
        <v>44865</v>
      </c>
      <c r="I1027" s="3">
        <v>22</v>
      </c>
      <c r="J1027" s="47" t="s">
        <v>2334</v>
      </c>
    </row>
    <row r="1028" spans="1:10" x14ac:dyDescent="0.3">
      <c r="A1028" s="45">
        <v>44857</v>
      </c>
      <c r="B1028" s="3">
        <v>2022</v>
      </c>
      <c r="C1028" s="3" t="s">
        <v>2348</v>
      </c>
      <c r="D1028" s="3">
        <v>10</v>
      </c>
      <c r="E1028" s="3" t="s">
        <v>2349</v>
      </c>
      <c r="F1028" s="45">
        <v>44835</v>
      </c>
      <c r="G1028" s="45">
        <v>44835</v>
      </c>
      <c r="H1028" s="45">
        <v>44865</v>
      </c>
      <c r="I1028" s="3">
        <v>23</v>
      </c>
      <c r="J1028" s="47" t="s">
        <v>2335</v>
      </c>
    </row>
    <row r="1029" spans="1:10" x14ac:dyDescent="0.3">
      <c r="A1029" s="45">
        <v>44858</v>
      </c>
      <c r="B1029" s="3">
        <v>2022</v>
      </c>
      <c r="C1029" s="3" t="s">
        <v>2348</v>
      </c>
      <c r="D1029" s="3">
        <v>10</v>
      </c>
      <c r="E1029" s="3" t="s">
        <v>2349</v>
      </c>
      <c r="F1029" s="45">
        <v>44835</v>
      </c>
      <c r="G1029" s="45">
        <v>44835</v>
      </c>
      <c r="H1029" s="45">
        <v>44865</v>
      </c>
      <c r="I1029" s="3">
        <v>24</v>
      </c>
      <c r="J1029" s="47" t="s">
        <v>2336</v>
      </c>
    </row>
    <row r="1030" spans="1:10" x14ac:dyDescent="0.3">
      <c r="A1030" s="45">
        <v>44859</v>
      </c>
      <c r="B1030" s="3">
        <v>2022</v>
      </c>
      <c r="C1030" s="3" t="s">
        <v>2348</v>
      </c>
      <c r="D1030" s="3">
        <v>10</v>
      </c>
      <c r="E1030" s="3" t="s">
        <v>2349</v>
      </c>
      <c r="F1030" s="45">
        <v>44835</v>
      </c>
      <c r="G1030" s="45">
        <v>44835</v>
      </c>
      <c r="H1030" s="45">
        <v>44865</v>
      </c>
      <c r="I1030" s="3">
        <v>25</v>
      </c>
      <c r="J1030" s="47" t="s">
        <v>2337</v>
      </c>
    </row>
    <row r="1031" spans="1:10" x14ac:dyDescent="0.3">
      <c r="A1031" s="45">
        <v>44860</v>
      </c>
      <c r="B1031" s="3">
        <v>2022</v>
      </c>
      <c r="C1031" s="3" t="s">
        <v>2348</v>
      </c>
      <c r="D1031" s="3">
        <v>10</v>
      </c>
      <c r="E1031" s="3" t="s">
        <v>2349</v>
      </c>
      <c r="F1031" s="45">
        <v>44835</v>
      </c>
      <c r="G1031" s="45">
        <v>44835</v>
      </c>
      <c r="H1031" s="45">
        <v>44865</v>
      </c>
      <c r="I1031" s="3">
        <v>26</v>
      </c>
      <c r="J1031" s="47" t="s">
        <v>2331</v>
      </c>
    </row>
    <row r="1032" spans="1:10" x14ac:dyDescent="0.3">
      <c r="A1032" s="45">
        <v>44861</v>
      </c>
      <c r="B1032" s="3">
        <v>2022</v>
      </c>
      <c r="C1032" s="3" t="s">
        <v>2348</v>
      </c>
      <c r="D1032" s="3">
        <v>10</v>
      </c>
      <c r="E1032" s="3" t="s">
        <v>2349</v>
      </c>
      <c r="F1032" s="45">
        <v>44835</v>
      </c>
      <c r="G1032" s="45">
        <v>44835</v>
      </c>
      <c r="H1032" s="45">
        <v>44865</v>
      </c>
      <c r="I1032" s="3">
        <v>27</v>
      </c>
      <c r="J1032" s="47" t="s">
        <v>2332</v>
      </c>
    </row>
    <row r="1033" spans="1:10" x14ac:dyDescent="0.3">
      <c r="A1033" s="45">
        <v>44862</v>
      </c>
      <c r="B1033" s="3">
        <v>2022</v>
      </c>
      <c r="C1033" s="3" t="s">
        <v>2348</v>
      </c>
      <c r="D1033" s="3">
        <v>10</v>
      </c>
      <c r="E1033" s="3" t="s">
        <v>2349</v>
      </c>
      <c r="F1033" s="45">
        <v>44835</v>
      </c>
      <c r="G1033" s="45">
        <v>44835</v>
      </c>
      <c r="H1033" s="45">
        <v>44865</v>
      </c>
      <c r="I1033" s="3">
        <v>28</v>
      </c>
      <c r="J1033" s="47" t="s">
        <v>2333</v>
      </c>
    </row>
    <row r="1034" spans="1:10" x14ac:dyDescent="0.3">
      <c r="A1034" s="45">
        <v>44863</v>
      </c>
      <c r="B1034" s="3">
        <v>2022</v>
      </c>
      <c r="C1034" s="3" t="s">
        <v>2348</v>
      </c>
      <c r="D1034" s="3">
        <v>10</v>
      </c>
      <c r="E1034" s="3" t="s">
        <v>2349</v>
      </c>
      <c r="F1034" s="45">
        <v>44835</v>
      </c>
      <c r="G1034" s="45">
        <v>44835</v>
      </c>
      <c r="H1034" s="45">
        <v>44865</v>
      </c>
      <c r="I1034" s="3">
        <v>29</v>
      </c>
      <c r="J1034" s="47" t="s">
        <v>2334</v>
      </c>
    </row>
    <row r="1035" spans="1:10" x14ac:dyDescent="0.3">
      <c r="A1035" s="45">
        <v>44864</v>
      </c>
      <c r="B1035" s="3">
        <v>2022</v>
      </c>
      <c r="C1035" s="3" t="s">
        <v>2348</v>
      </c>
      <c r="D1035" s="3">
        <v>10</v>
      </c>
      <c r="E1035" s="3" t="s">
        <v>2349</v>
      </c>
      <c r="F1035" s="45">
        <v>44835</v>
      </c>
      <c r="G1035" s="45">
        <v>44835</v>
      </c>
      <c r="H1035" s="45">
        <v>44865</v>
      </c>
      <c r="I1035" s="3">
        <v>30</v>
      </c>
      <c r="J1035" s="47" t="s">
        <v>2335</v>
      </c>
    </row>
    <row r="1036" spans="1:10" x14ac:dyDescent="0.3">
      <c r="A1036" s="45">
        <v>44865</v>
      </c>
      <c r="B1036" s="3">
        <v>2022</v>
      </c>
      <c r="C1036" s="3" t="s">
        <v>2348</v>
      </c>
      <c r="D1036" s="3">
        <v>10</v>
      </c>
      <c r="E1036" s="3" t="s">
        <v>2349</v>
      </c>
      <c r="F1036" s="45">
        <v>44835</v>
      </c>
      <c r="G1036" s="45">
        <v>44835</v>
      </c>
      <c r="H1036" s="45">
        <v>44865</v>
      </c>
      <c r="I1036" s="3">
        <v>31</v>
      </c>
      <c r="J1036" s="47" t="s">
        <v>2336</v>
      </c>
    </row>
    <row r="1037" spans="1:10" x14ac:dyDescent="0.3">
      <c r="A1037" s="45">
        <v>44866</v>
      </c>
      <c r="B1037" s="3">
        <v>2022</v>
      </c>
      <c r="C1037" s="3" t="s">
        <v>2348</v>
      </c>
      <c r="D1037" s="3">
        <v>11</v>
      </c>
      <c r="E1037" s="3" t="s">
        <v>2350</v>
      </c>
      <c r="F1037" s="45">
        <v>44866</v>
      </c>
      <c r="G1037" s="45">
        <v>44866</v>
      </c>
      <c r="H1037" s="45">
        <v>44895</v>
      </c>
      <c r="I1037" s="3">
        <v>1</v>
      </c>
      <c r="J1037" s="47" t="s">
        <v>2337</v>
      </c>
    </row>
    <row r="1038" spans="1:10" x14ac:dyDescent="0.3">
      <c r="A1038" s="45">
        <v>44867</v>
      </c>
      <c r="B1038" s="3">
        <v>2022</v>
      </c>
      <c r="C1038" s="3" t="s">
        <v>2348</v>
      </c>
      <c r="D1038" s="3">
        <v>11</v>
      </c>
      <c r="E1038" s="3" t="s">
        <v>2350</v>
      </c>
      <c r="F1038" s="45">
        <v>44866</v>
      </c>
      <c r="G1038" s="45">
        <v>44866</v>
      </c>
      <c r="H1038" s="45">
        <v>44895</v>
      </c>
      <c r="I1038" s="3">
        <v>2</v>
      </c>
      <c r="J1038" s="47" t="s">
        <v>2331</v>
      </c>
    </row>
    <row r="1039" spans="1:10" x14ac:dyDescent="0.3">
      <c r="A1039" s="45">
        <v>44868</v>
      </c>
      <c r="B1039" s="3">
        <v>2022</v>
      </c>
      <c r="C1039" s="3" t="s">
        <v>2348</v>
      </c>
      <c r="D1039" s="3">
        <v>11</v>
      </c>
      <c r="E1039" s="3" t="s">
        <v>2350</v>
      </c>
      <c r="F1039" s="45">
        <v>44866</v>
      </c>
      <c r="G1039" s="45">
        <v>44866</v>
      </c>
      <c r="H1039" s="45">
        <v>44895</v>
      </c>
      <c r="I1039" s="3">
        <v>3</v>
      </c>
      <c r="J1039" s="47" t="s">
        <v>2332</v>
      </c>
    </row>
    <row r="1040" spans="1:10" x14ac:dyDescent="0.3">
      <c r="A1040" s="45">
        <v>44869</v>
      </c>
      <c r="B1040" s="3">
        <v>2022</v>
      </c>
      <c r="C1040" s="3" t="s">
        <v>2348</v>
      </c>
      <c r="D1040" s="3">
        <v>11</v>
      </c>
      <c r="E1040" s="3" t="s">
        <v>2350</v>
      </c>
      <c r="F1040" s="45">
        <v>44866</v>
      </c>
      <c r="G1040" s="45">
        <v>44866</v>
      </c>
      <c r="H1040" s="45">
        <v>44895</v>
      </c>
      <c r="I1040" s="3">
        <v>4</v>
      </c>
      <c r="J1040" s="47" t="s">
        <v>2333</v>
      </c>
    </row>
    <row r="1041" spans="1:10" x14ac:dyDescent="0.3">
      <c r="A1041" s="45">
        <v>44870</v>
      </c>
      <c r="B1041" s="3">
        <v>2022</v>
      </c>
      <c r="C1041" s="3" t="s">
        <v>2348</v>
      </c>
      <c r="D1041" s="3">
        <v>11</v>
      </c>
      <c r="E1041" s="3" t="s">
        <v>2350</v>
      </c>
      <c r="F1041" s="45">
        <v>44866</v>
      </c>
      <c r="G1041" s="45">
        <v>44866</v>
      </c>
      <c r="H1041" s="45">
        <v>44895</v>
      </c>
      <c r="I1041" s="3">
        <v>5</v>
      </c>
      <c r="J1041" s="47" t="s">
        <v>2334</v>
      </c>
    </row>
    <row r="1042" spans="1:10" x14ac:dyDescent="0.3">
      <c r="A1042" s="45">
        <v>44871</v>
      </c>
      <c r="B1042" s="3">
        <v>2022</v>
      </c>
      <c r="C1042" s="3" t="s">
        <v>2348</v>
      </c>
      <c r="D1042" s="3">
        <v>11</v>
      </c>
      <c r="E1042" s="3" t="s">
        <v>2350</v>
      </c>
      <c r="F1042" s="45">
        <v>44866</v>
      </c>
      <c r="G1042" s="45">
        <v>44866</v>
      </c>
      <c r="H1042" s="45">
        <v>44895</v>
      </c>
      <c r="I1042" s="3">
        <v>6</v>
      </c>
      <c r="J1042" s="47" t="s">
        <v>2335</v>
      </c>
    </row>
    <row r="1043" spans="1:10" x14ac:dyDescent="0.3">
      <c r="A1043" s="45">
        <v>44872</v>
      </c>
      <c r="B1043" s="3">
        <v>2022</v>
      </c>
      <c r="C1043" s="3" t="s">
        <v>2348</v>
      </c>
      <c r="D1043" s="3">
        <v>11</v>
      </c>
      <c r="E1043" s="3" t="s">
        <v>2350</v>
      </c>
      <c r="F1043" s="45">
        <v>44866</v>
      </c>
      <c r="G1043" s="45">
        <v>44866</v>
      </c>
      <c r="H1043" s="45">
        <v>44895</v>
      </c>
      <c r="I1043" s="3">
        <v>7</v>
      </c>
      <c r="J1043" s="47" t="s">
        <v>2336</v>
      </c>
    </row>
    <row r="1044" spans="1:10" x14ac:dyDescent="0.3">
      <c r="A1044" s="45">
        <v>44873</v>
      </c>
      <c r="B1044" s="3">
        <v>2022</v>
      </c>
      <c r="C1044" s="3" t="s">
        <v>2348</v>
      </c>
      <c r="D1044" s="3">
        <v>11</v>
      </c>
      <c r="E1044" s="3" t="s">
        <v>2350</v>
      </c>
      <c r="F1044" s="45">
        <v>44866</v>
      </c>
      <c r="G1044" s="45">
        <v>44866</v>
      </c>
      <c r="H1044" s="45">
        <v>44895</v>
      </c>
      <c r="I1044" s="3">
        <v>8</v>
      </c>
      <c r="J1044" s="47" t="s">
        <v>2337</v>
      </c>
    </row>
    <row r="1045" spans="1:10" x14ac:dyDescent="0.3">
      <c r="A1045" s="45">
        <v>44874</v>
      </c>
      <c r="B1045" s="3">
        <v>2022</v>
      </c>
      <c r="C1045" s="3" t="s">
        <v>2348</v>
      </c>
      <c r="D1045" s="3">
        <v>11</v>
      </c>
      <c r="E1045" s="3" t="s">
        <v>2350</v>
      </c>
      <c r="F1045" s="45">
        <v>44866</v>
      </c>
      <c r="G1045" s="45">
        <v>44866</v>
      </c>
      <c r="H1045" s="45">
        <v>44895</v>
      </c>
      <c r="I1045" s="3">
        <v>9</v>
      </c>
      <c r="J1045" s="47" t="s">
        <v>2331</v>
      </c>
    </row>
    <row r="1046" spans="1:10" x14ac:dyDescent="0.3">
      <c r="A1046" s="45">
        <v>44875</v>
      </c>
      <c r="B1046" s="3">
        <v>2022</v>
      </c>
      <c r="C1046" s="3" t="s">
        <v>2348</v>
      </c>
      <c r="D1046" s="3">
        <v>11</v>
      </c>
      <c r="E1046" s="3" t="s">
        <v>2350</v>
      </c>
      <c r="F1046" s="45">
        <v>44866</v>
      </c>
      <c r="G1046" s="45">
        <v>44866</v>
      </c>
      <c r="H1046" s="45">
        <v>44895</v>
      </c>
      <c r="I1046" s="3">
        <v>10</v>
      </c>
      <c r="J1046" s="47" t="s">
        <v>2332</v>
      </c>
    </row>
    <row r="1047" spans="1:10" x14ac:dyDescent="0.3">
      <c r="A1047" s="45">
        <v>44876</v>
      </c>
      <c r="B1047" s="3">
        <v>2022</v>
      </c>
      <c r="C1047" s="3" t="s">
        <v>2348</v>
      </c>
      <c r="D1047" s="3">
        <v>11</v>
      </c>
      <c r="E1047" s="3" t="s">
        <v>2350</v>
      </c>
      <c r="F1047" s="45">
        <v>44866</v>
      </c>
      <c r="G1047" s="45">
        <v>44866</v>
      </c>
      <c r="H1047" s="45">
        <v>44895</v>
      </c>
      <c r="I1047" s="3">
        <v>11</v>
      </c>
      <c r="J1047" s="47" t="s">
        <v>2333</v>
      </c>
    </row>
    <row r="1048" spans="1:10" x14ac:dyDescent="0.3">
      <c r="A1048" s="45">
        <v>44877</v>
      </c>
      <c r="B1048" s="3">
        <v>2022</v>
      </c>
      <c r="C1048" s="3" t="s">
        <v>2348</v>
      </c>
      <c r="D1048" s="3">
        <v>11</v>
      </c>
      <c r="E1048" s="3" t="s">
        <v>2350</v>
      </c>
      <c r="F1048" s="45">
        <v>44866</v>
      </c>
      <c r="G1048" s="45">
        <v>44866</v>
      </c>
      <c r="H1048" s="45">
        <v>44895</v>
      </c>
      <c r="I1048" s="3">
        <v>12</v>
      </c>
      <c r="J1048" s="47" t="s">
        <v>2334</v>
      </c>
    </row>
    <row r="1049" spans="1:10" x14ac:dyDescent="0.3">
      <c r="A1049" s="45">
        <v>44878</v>
      </c>
      <c r="B1049" s="3">
        <v>2022</v>
      </c>
      <c r="C1049" s="3" t="s">
        <v>2348</v>
      </c>
      <c r="D1049" s="3">
        <v>11</v>
      </c>
      <c r="E1049" s="3" t="s">
        <v>2350</v>
      </c>
      <c r="F1049" s="45">
        <v>44866</v>
      </c>
      <c r="G1049" s="45">
        <v>44866</v>
      </c>
      <c r="H1049" s="45">
        <v>44895</v>
      </c>
      <c r="I1049" s="3">
        <v>13</v>
      </c>
      <c r="J1049" s="47" t="s">
        <v>2335</v>
      </c>
    </row>
    <row r="1050" spans="1:10" x14ac:dyDescent="0.3">
      <c r="A1050" s="45">
        <v>44879</v>
      </c>
      <c r="B1050" s="3">
        <v>2022</v>
      </c>
      <c r="C1050" s="3" t="s">
        <v>2348</v>
      </c>
      <c r="D1050" s="3">
        <v>11</v>
      </c>
      <c r="E1050" s="3" t="s">
        <v>2350</v>
      </c>
      <c r="F1050" s="45">
        <v>44866</v>
      </c>
      <c r="G1050" s="45">
        <v>44866</v>
      </c>
      <c r="H1050" s="45">
        <v>44895</v>
      </c>
      <c r="I1050" s="3">
        <v>14</v>
      </c>
      <c r="J1050" s="47" t="s">
        <v>2336</v>
      </c>
    </row>
    <row r="1051" spans="1:10" x14ac:dyDescent="0.3">
      <c r="A1051" s="45">
        <v>44880</v>
      </c>
      <c r="B1051" s="3">
        <v>2022</v>
      </c>
      <c r="C1051" s="3" t="s">
        <v>2348</v>
      </c>
      <c r="D1051" s="3">
        <v>11</v>
      </c>
      <c r="E1051" s="3" t="s">
        <v>2350</v>
      </c>
      <c r="F1051" s="45">
        <v>44866</v>
      </c>
      <c r="G1051" s="45">
        <v>44866</v>
      </c>
      <c r="H1051" s="45">
        <v>44895</v>
      </c>
      <c r="I1051" s="3">
        <v>15</v>
      </c>
      <c r="J1051" s="47" t="s">
        <v>2337</v>
      </c>
    </row>
    <row r="1052" spans="1:10" x14ac:dyDescent="0.3">
      <c r="A1052" s="45">
        <v>44881</v>
      </c>
      <c r="B1052" s="3">
        <v>2022</v>
      </c>
      <c r="C1052" s="3" t="s">
        <v>2348</v>
      </c>
      <c r="D1052" s="3">
        <v>11</v>
      </c>
      <c r="E1052" s="3" t="s">
        <v>2350</v>
      </c>
      <c r="F1052" s="45">
        <v>44866</v>
      </c>
      <c r="G1052" s="45">
        <v>44866</v>
      </c>
      <c r="H1052" s="45">
        <v>44895</v>
      </c>
      <c r="I1052" s="3">
        <v>16</v>
      </c>
      <c r="J1052" s="47" t="s">
        <v>2331</v>
      </c>
    </row>
    <row r="1053" spans="1:10" x14ac:dyDescent="0.3">
      <c r="A1053" s="45">
        <v>44882</v>
      </c>
      <c r="B1053" s="3">
        <v>2022</v>
      </c>
      <c r="C1053" s="3" t="s">
        <v>2348</v>
      </c>
      <c r="D1053" s="3">
        <v>11</v>
      </c>
      <c r="E1053" s="3" t="s">
        <v>2350</v>
      </c>
      <c r="F1053" s="45">
        <v>44866</v>
      </c>
      <c r="G1053" s="45">
        <v>44866</v>
      </c>
      <c r="H1053" s="45">
        <v>44895</v>
      </c>
      <c r="I1053" s="3">
        <v>17</v>
      </c>
      <c r="J1053" s="47" t="s">
        <v>2332</v>
      </c>
    </row>
    <row r="1054" spans="1:10" x14ac:dyDescent="0.3">
      <c r="A1054" s="45">
        <v>44883</v>
      </c>
      <c r="B1054" s="3">
        <v>2022</v>
      </c>
      <c r="C1054" s="3" t="s">
        <v>2348</v>
      </c>
      <c r="D1054" s="3">
        <v>11</v>
      </c>
      <c r="E1054" s="3" t="s">
        <v>2350</v>
      </c>
      <c r="F1054" s="45">
        <v>44866</v>
      </c>
      <c r="G1054" s="45">
        <v>44866</v>
      </c>
      <c r="H1054" s="45">
        <v>44895</v>
      </c>
      <c r="I1054" s="3">
        <v>18</v>
      </c>
      <c r="J1054" s="47" t="s">
        <v>2333</v>
      </c>
    </row>
    <row r="1055" spans="1:10" x14ac:dyDescent="0.3">
      <c r="A1055" s="45">
        <v>44884</v>
      </c>
      <c r="B1055" s="3">
        <v>2022</v>
      </c>
      <c r="C1055" s="3" t="s">
        <v>2348</v>
      </c>
      <c r="D1055" s="3">
        <v>11</v>
      </c>
      <c r="E1055" s="3" t="s">
        <v>2350</v>
      </c>
      <c r="F1055" s="45">
        <v>44866</v>
      </c>
      <c r="G1055" s="45">
        <v>44866</v>
      </c>
      <c r="H1055" s="45">
        <v>44895</v>
      </c>
      <c r="I1055" s="3">
        <v>19</v>
      </c>
      <c r="J1055" s="47" t="s">
        <v>2334</v>
      </c>
    </row>
    <row r="1056" spans="1:10" x14ac:dyDescent="0.3">
      <c r="A1056" s="45">
        <v>44885</v>
      </c>
      <c r="B1056" s="3">
        <v>2022</v>
      </c>
      <c r="C1056" s="3" t="s">
        <v>2348</v>
      </c>
      <c r="D1056" s="3">
        <v>11</v>
      </c>
      <c r="E1056" s="3" t="s">
        <v>2350</v>
      </c>
      <c r="F1056" s="45">
        <v>44866</v>
      </c>
      <c r="G1056" s="45">
        <v>44866</v>
      </c>
      <c r="H1056" s="45">
        <v>44895</v>
      </c>
      <c r="I1056" s="3">
        <v>20</v>
      </c>
      <c r="J1056" s="47" t="s">
        <v>2335</v>
      </c>
    </row>
    <row r="1057" spans="1:10" x14ac:dyDescent="0.3">
      <c r="A1057" s="45">
        <v>44886</v>
      </c>
      <c r="B1057" s="3">
        <v>2022</v>
      </c>
      <c r="C1057" s="3" t="s">
        <v>2348</v>
      </c>
      <c r="D1057" s="3">
        <v>11</v>
      </c>
      <c r="E1057" s="3" t="s">
        <v>2350</v>
      </c>
      <c r="F1057" s="45">
        <v>44866</v>
      </c>
      <c r="G1057" s="45">
        <v>44866</v>
      </c>
      <c r="H1057" s="45">
        <v>44895</v>
      </c>
      <c r="I1057" s="3">
        <v>21</v>
      </c>
      <c r="J1057" s="47" t="s">
        <v>2336</v>
      </c>
    </row>
    <row r="1058" spans="1:10" x14ac:dyDescent="0.3">
      <c r="A1058" s="45">
        <v>44887</v>
      </c>
      <c r="B1058" s="3">
        <v>2022</v>
      </c>
      <c r="C1058" s="3" t="s">
        <v>2348</v>
      </c>
      <c r="D1058" s="3">
        <v>11</v>
      </c>
      <c r="E1058" s="3" t="s">
        <v>2350</v>
      </c>
      <c r="F1058" s="45">
        <v>44866</v>
      </c>
      <c r="G1058" s="45">
        <v>44866</v>
      </c>
      <c r="H1058" s="45">
        <v>44895</v>
      </c>
      <c r="I1058" s="3">
        <v>22</v>
      </c>
      <c r="J1058" s="47" t="s">
        <v>2337</v>
      </c>
    </row>
    <row r="1059" spans="1:10" x14ac:dyDescent="0.3">
      <c r="A1059" s="45">
        <v>44888</v>
      </c>
      <c r="B1059" s="3">
        <v>2022</v>
      </c>
      <c r="C1059" s="3" t="s">
        <v>2348</v>
      </c>
      <c r="D1059" s="3">
        <v>11</v>
      </c>
      <c r="E1059" s="3" t="s">
        <v>2350</v>
      </c>
      <c r="F1059" s="45">
        <v>44866</v>
      </c>
      <c r="G1059" s="45">
        <v>44866</v>
      </c>
      <c r="H1059" s="45">
        <v>44895</v>
      </c>
      <c r="I1059" s="3">
        <v>23</v>
      </c>
      <c r="J1059" s="47" t="s">
        <v>2331</v>
      </c>
    </row>
    <row r="1060" spans="1:10" x14ac:dyDescent="0.3">
      <c r="A1060" s="45">
        <v>44889</v>
      </c>
      <c r="B1060" s="3">
        <v>2022</v>
      </c>
      <c r="C1060" s="3" t="s">
        <v>2348</v>
      </c>
      <c r="D1060" s="3">
        <v>11</v>
      </c>
      <c r="E1060" s="3" t="s">
        <v>2350</v>
      </c>
      <c r="F1060" s="45">
        <v>44866</v>
      </c>
      <c r="G1060" s="45">
        <v>44866</v>
      </c>
      <c r="H1060" s="45">
        <v>44895</v>
      </c>
      <c r="I1060" s="3">
        <v>24</v>
      </c>
      <c r="J1060" s="47" t="s">
        <v>2332</v>
      </c>
    </row>
    <row r="1061" spans="1:10" x14ac:dyDescent="0.3">
      <c r="A1061" s="45">
        <v>44890</v>
      </c>
      <c r="B1061" s="3">
        <v>2022</v>
      </c>
      <c r="C1061" s="3" t="s">
        <v>2348</v>
      </c>
      <c r="D1061" s="3">
        <v>11</v>
      </c>
      <c r="E1061" s="3" t="s">
        <v>2350</v>
      </c>
      <c r="F1061" s="45">
        <v>44866</v>
      </c>
      <c r="G1061" s="45">
        <v>44866</v>
      </c>
      <c r="H1061" s="45">
        <v>44895</v>
      </c>
      <c r="I1061" s="3">
        <v>25</v>
      </c>
      <c r="J1061" s="47" t="s">
        <v>2333</v>
      </c>
    </row>
    <row r="1062" spans="1:10" x14ac:dyDescent="0.3">
      <c r="A1062" s="45">
        <v>44891</v>
      </c>
      <c r="B1062" s="3">
        <v>2022</v>
      </c>
      <c r="C1062" s="3" t="s">
        <v>2348</v>
      </c>
      <c r="D1062" s="3">
        <v>11</v>
      </c>
      <c r="E1062" s="3" t="s">
        <v>2350</v>
      </c>
      <c r="F1062" s="45">
        <v>44866</v>
      </c>
      <c r="G1062" s="45">
        <v>44866</v>
      </c>
      <c r="H1062" s="45">
        <v>44895</v>
      </c>
      <c r="I1062" s="3">
        <v>26</v>
      </c>
      <c r="J1062" s="47" t="s">
        <v>2334</v>
      </c>
    </row>
    <row r="1063" spans="1:10" x14ac:dyDescent="0.3">
      <c r="A1063" s="45">
        <v>44892</v>
      </c>
      <c r="B1063" s="3">
        <v>2022</v>
      </c>
      <c r="C1063" s="3" t="s">
        <v>2348</v>
      </c>
      <c r="D1063" s="3">
        <v>11</v>
      </c>
      <c r="E1063" s="3" t="s">
        <v>2350</v>
      </c>
      <c r="F1063" s="45">
        <v>44866</v>
      </c>
      <c r="G1063" s="45">
        <v>44866</v>
      </c>
      <c r="H1063" s="45">
        <v>44895</v>
      </c>
      <c r="I1063" s="3">
        <v>27</v>
      </c>
      <c r="J1063" s="47" t="s">
        <v>2335</v>
      </c>
    </row>
    <row r="1064" spans="1:10" x14ac:dyDescent="0.3">
      <c r="A1064" s="45">
        <v>44893</v>
      </c>
      <c r="B1064" s="3">
        <v>2022</v>
      </c>
      <c r="C1064" s="3" t="s">
        <v>2348</v>
      </c>
      <c r="D1064" s="3">
        <v>11</v>
      </c>
      <c r="E1064" s="3" t="s">
        <v>2350</v>
      </c>
      <c r="F1064" s="45">
        <v>44866</v>
      </c>
      <c r="G1064" s="45">
        <v>44866</v>
      </c>
      <c r="H1064" s="45">
        <v>44895</v>
      </c>
      <c r="I1064" s="3">
        <v>28</v>
      </c>
      <c r="J1064" s="47" t="s">
        <v>2336</v>
      </c>
    </row>
    <row r="1065" spans="1:10" x14ac:dyDescent="0.3">
      <c r="A1065" s="45">
        <v>44894</v>
      </c>
      <c r="B1065" s="3">
        <v>2022</v>
      </c>
      <c r="C1065" s="3" t="s">
        <v>2348</v>
      </c>
      <c r="D1065" s="3">
        <v>11</v>
      </c>
      <c r="E1065" s="3" t="s">
        <v>2350</v>
      </c>
      <c r="F1065" s="45">
        <v>44866</v>
      </c>
      <c r="G1065" s="45">
        <v>44866</v>
      </c>
      <c r="H1065" s="45">
        <v>44895</v>
      </c>
      <c r="I1065" s="3">
        <v>29</v>
      </c>
      <c r="J1065" s="47" t="s">
        <v>2337</v>
      </c>
    </row>
    <row r="1066" spans="1:10" x14ac:dyDescent="0.3">
      <c r="A1066" s="45">
        <v>44895</v>
      </c>
      <c r="B1066" s="3">
        <v>2022</v>
      </c>
      <c r="C1066" s="3" t="s">
        <v>2348</v>
      </c>
      <c r="D1066" s="3">
        <v>11</v>
      </c>
      <c r="E1066" s="3" t="s">
        <v>2350</v>
      </c>
      <c r="F1066" s="45">
        <v>44866</v>
      </c>
      <c r="G1066" s="45">
        <v>44866</v>
      </c>
      <c r="H1066" s="45">
        <v>44895</v>
      </c>
      <c r="I1066" s="3">
        <v>30</v>
      </c>
      <c r="J1066" s="47" t="s">
        <v>2331</v>
      </c>
    </row>
    <row r="1067" spans="1:10" x14ac:dyDescent="0.3">
      <c r="A1067" s="45">
        <v>44896</v>
      </c>
      <c r="B1067" s="3">
        <v>2022</v>
      </c>
      <c r="C1067" s="3" t="s">
        <v>2348</v>
      </c>
      <c r="D1067" s="3">
        <v>12</v>
      </c>
      <c r="E1067" s="3" t="s">
        <v>2351</v>
      </c>
      <c r="F1067" s="45">
        <v>44896</v>
      </c>
      <c r="G1067" s="45">
        <v>44896</v>
      </c>
      <c r="H1067" s="45">
        <v>44926</v>
      </c>
      <c r="I1067" s="3">
        <v>1</v>
      </c>
      <c r="J1067" s="47" t="s">
        <v>2332</v>
      </c>
    </row>
    <row r="1068" spans="1:10" x14ac:dyDescent="0.3">
      <c r="A1068" s="45">
        <v>44897</v>
      </c>
      <c r="B1068" s="3">
        <v>2022</v>
      </c>
      <c r="C1068" s="3" t="s">
        <v>2348</v>
      </c>
      <c r="D1068" s="3">
        <v>12</v>
      </c>
      <c r="E1068" s="3" t="s">
        <v>2351</v>
      </c>
      <c r="F1068" s="45">
        <v>44896</v>
      </c>
      <c r="G1068" s="45">
        <v>44896</v>
      </c>
      <c r="H1068" s="45">
        <v>44926</v>
      </c>
      <c r="I1068" s="3">
        <v>2</v>
      </c>
      <c r="J1068" s="47" t="s">
        <v>2333</v>
      </c>
    </row>
    <row r="1069" spans="1:10" x14ac:dyDescent="0.3">
      <c r="A1069" s="45">
        <v>44898</v>
      </c>
      <c r="B1069" s="3">
        <v>2022</v>
      </c>
      <c r="C1069" s="3" t="s">
        <v>2348</v>
      </c>
      <c r="D1069" s="3">
        <v>12</v>
      </c>
      <c r="E1069" s="3" t="s">
        <v>2351</v>
      </c>
      <c r="F1069" s="45">
        <v>44896</v>
      </c>
      <c r="G1069" s="45">
        <v>44896</v>
      </c>
      <c r="H1069" s="45">
        <v>44926</v>
      </c>
      <c r="I1069" s="3">
        <v>3</v>
      </c>
      <c r="J1069" s="47" t="s">
        <v>2334</v>
      </c>
    </row>
    <row r="1070" spans="1:10" x14ac:dyDescent="0.3">
      <c r="A1070" s="45">
        <v>44899</v>
      </c>
      <c r="B1070" s="3">
        <v>2022</v>
      </c>
      <c r="C1070" s="3" t="s">
        <v>2348</v>
      </c>
      <c r="D1070" s="3">
        <v>12</v>
      </c>
      <c r="E1070" s="3" t="s">
        <v>2351</v>
      </c>
      <c r="F1070" s="45">
        <v>44896</v>
      </c>
      <c r="G1070" s="45">
        <v>44896</v>
      </c>
      <c r="H1070" s="45">
        <v>44926</v>
      </c>
      <c r="I1070" s="3">
        <v>4</v>
      </c>
      <c r="J1070" s="47" t="s">
        <v>2335</v>
      </c>
    </row>
    <row r="1071" spans="1:10" x14ac:dyDescent="0.3">
      <c r="A1071" s="45">
        <v>44900</v>
      </c>
      <c r="B1071" s="3">
        <v>2022</v>
      </c>
      <c r="C1071" s="3" t="s">
        <v>2348</v>
      </c>
      <c r="D1071" s="3">
        <v>12</v>
      </c>
      <c r="E1071" s="3" t="s">
        <v>2351</v>
      </c>
      <c r="F1071" s="45">
        <v>44896</v>
      </c>
      <c r="G1071" s="45">
        <v>44896</v>
      </c>
      <c r="H1071" s="45">
        <v>44926</v>
      </c>
      <c r="I1071" s="3">
        <v>5</v>
      </c>
      <c r="J1071" s="47" t="s">
        <v>2336</v>
      </c>
    </row>
    <row r="1072" spans="1:10" x14ac:dyDescent="0.3">
      <c r="A1072" s="45">
        <v>44901</v>
      </c>
      <c r="B1072" s="3">
        <v>2022</v>
      </c>
      <c r="C1072" s="3" t="s">
        <v>2348</v>
      </c>
      <c r="D1072" s="3">
        <v>12</v>
      </c>
      <c r="E1072" s="3" t="s">
        <v>2351</v>
      </c>
      <c r="F1072" s="45">
        <v>44896</v>
      </c>
      <c r="G1072" s="45">
        <v>44896</v>
      </c>
      <c r="H1072" s="45">
        <v>44926</v>
      </c>
      <c r="I1072" s="3">
        <v>6</v>
      </c>
      <c r="J1072" s="47" t="s">
        <v>2337</v>
      </c>
    </row>
    <row r="1073" spans="1:10" x14ac:dyDescent="0.3">
      <c r="A1073" s="45">
        <v>44902</v>
      </c>
      <c r="B1073" s="3">
        <v>2022</v>
      </c>
      <c r="C1073" s="3" t="s">
        <v>2348</v>
      </c>
      <c r="D1073" s="3">
        <v>12</v>
      </c>
      <c r="E1073" s="3" t="s">
        <v>2351</v>
      </c>
      <c r="F1073" s="45">
        <v>44896</v>
      </c>
      <c r="G1073" s="45">
        <v>44896</v>
      </c>
      <c r="H1073" s="45">
        <v>44926</v>
      </c>
      <c r="I1073" s="3">
        <v>7</v>
      </c>
      <c r="J1073" s="47" t="s">
        <v>2331</v>
      </c>
    </row>
    <row r="1074" spans="1:10" x14ac:dyDescent="0.3">
      <c r="A1074" s="45">
        <v>44903</v>
      </c>
      <c r="B1074" s="3">
        <v>2022</v>
      </c>
      <c r="C1074" s="3" t="s">
        <v>2348</v>
      </c>
      <c r="D1074" s="3">
        <v>12</v>
      </c>
      <c r="E1074" s="3" t="s">
        <v>2351</v>
      </c>
      <c r="F1074" s="45">
        <v>44896</v>
      </c>
      <c r="G1074" s="45">
        <v>44896</v>
      </c>
      <c r="H1074" s="45">
        <v>44926</v>
      </c>
      <c r="I1074" s="3">
        <v>8</v>
      </c>
      <c r="J1074" s="47" t="s">
        <v>2332</v>
      </c>
    </row>
    <row r="1075" spans="1:10" x14ac:dyDescent="0.3">
      <c r="A1075" s="45">
        <v>44904</v>
      </c>
      <c r="B1075" s="3">
        <v>2022</v>
      </c>
      <c r="C1075" s="3" t="s">
        <v>2348</v>
      </c>
      <c r="D1075" s="3">
        <v>12</v>
      </c>
      <c r="E1075" s="3" t="s">
        <v>2351</v>
      </c>
      <c r="F1075" s="45">
        <v>44896</v>
      </c>
      <c r="G1075" s="45">
        <v>44896</v>
      </c>
      <c r="H1075" s="45">
        <v>44926</v>
      </c>
      <c r="I1075" s="3">
        <v>9</v>
      </c>
      <c r="J1075" s="47" t="s">
        <v>2333</v>
      </c>
    </row>
    <row r="1076" spans="1:10" x14ac:dyDescent="0.3">
      <c r="A1076" s="45">
        <v>44905</v>
      </c>
      <c r="B1076" s="3">
        <v>2022</v>
      </c>
      <c r="C1076" s="3" t="s">
        <v>2348</v>
      </c>
      <c r="D1076" s="3">
        <v>12</v>
      </c>
      <c r="E1076" s="3" t="s">
        <v>2351</v>
      </c>
      <c r="F1076" s="45">
        <v>44896</v>
      </c>
      <c r="G1076" s="45">
        <v>44896</v>
      </c>
      <c r="H1076" s="45">
        <v>44926</v>
      </c>
      <c r="I1076" s="3">
        <v>10</v>
      </c>
      <c r="J1076" s="47" t="s">
        <v>2334</v>
      </c>
    </row>
    <row r="1077" spans="1:10" x14ac:dyDescent="0.3">
      <c r="A1077" s="45">
        <v>44906</v>
      </c>
      <c r="B1077" s="3">
        <v>2022</v>
      </c>
      <c r="C1077" s="3" t="s">
        <v>2348</v>
      </c>
      <c r="D1077" s="3">
        <v>12</v>
      </c>
      <c r="E1077" s="3" t="s">
        <v>2351</v>
      </c>
      <c r="F1077" s="45">
        <v>44896</v>
      </c>
      <c r="G1077" s="45">
        <v>44896</v>
      </c>
      <c r="H1077" s="45">
        <v>44926</v>
      </c>
      <c r="I1077" s="3">
        <v>11</v>
      </c>
      <c r="J1077" s="47" t="s">
        <v>2335</v>
      </c>
    </row>
    <row r="1078" spans="1:10" x14ac:dyDescent="0.3">
      <c r="A1078" s="45">
        <v>44907</v>
      </c>
      <c r="B1078" s="3">
        <v>2022</v>
      </c>
      <c r="C1078" s="3" t="s">
        <v>2348</v>
      </c>
      <c r="D1078" s="3">
        <v>12</v>
      </c>
      <c r="E1078" s="3" t="s">
        <v>2351</v>
      </c>
      <c r="F1078" s="45">
        <v>44896</v>
      </c>
      <c r="G1078" s="45">
        <v>44896</v>
      </c>
      <c r="H1078" s="45">
        <v>44926</v>
      </c>
      <c r="I1078" s="3">
        <v>12</v>
      </c>
      <c r="J1078" s="47" t="s">
        <v>2336</v>
      </c>
    </row>
    <row r="1079" spans="1:10" x14ac:dyDescent="0.3">
      <c r="A1079" s="45">
        <v>44908</v>
      </c>
      <c r="B1079" s="3">
        <v>2022</v>
      </c>
      <c r="C1079" s="3" t="s">
        <v>2348</v>
      </c>
      <c r="D1079" s="3">
        <v>12</v>
      </c>
      <c r="E1079" s="3" t="s">
        <v>2351</v>
      </c>
      <c r="F1079" s="45">
        <v>44896</v>
      </c>
      <c r="G1079" s="45">
        <v>44896</v>
      </c>
      <c r="H1079" s="45">
        <v>44926</v>
      </c>
      <c r="I1079" s="3">
        <v>13</v>
      </c>
      <c r="J1079" s="47" t="s">
        <v>2337</v>
      </c>
    </row>
    <row r="1080" spans="1:10" x14ac:dyDescent="0.3">
      <c r="A1080" s="45">
        <v>44909</v>
      </c>
      <c r="B1080" s="3">
        <v>2022</v>
      </c>
      <c r="C1080" s="3" t="s">
        <v>2348</v>
      </c>
      <c r="D1080" s="3">
        <v>12</v>
      </c>
      <c r="E1080" s="3" t="s">
        <v>2351</v>
      </c>
      <c r="F1080" s="45">
        <v>44896</v>
      </c>
      <c r="G1080" s="45">
        <v>44896</v>
      </c>
      <c r="H1080" s="45">
        <v>44926</v>
      </c>
      <c r="I1080" s="3">
        <v>14</v>
      </c>
      <c r="J1080" s="47" t="s">
        <v>2331</v>
      </c>
    </row>
    <row r="1081" spans="1:10" x14ac:dyDescent="0.3">
      <c r="A1081" s="45">
        <v>44910</v>
      </c>
      <c r="B1081" s="3">
        <v>2022</v>
      </c>
      <c r="C1081" s="3" t="s">
        <v>2348</v>
      </c>
      <c r="D1081" s="3">
        <v>12</v>
      </c>
      <c r="E1081" s="3" t="s">
        <v>2351</v>
      </c>
      <c r="F1081" s="45">
        <v>44896</v>
      </c>
      <c r="G1081" s="45">
        <v>44896</v>
      </c>
      <c r="H1081" s="45">
        <v>44926</v>
      </c>
      <c r="I1081" s="3">
        <v>15</v>
      </c>
      <c r="J1081" s="47" t="s">
        <v>2332</v>
      </c>
    </row>
    <row r="1082" spans="1:10" x14ac:dyDescent="0.3">
      <c r="A1082" s="45">
        <v>44911</v>
      </c>
      <c r="B1082" s="3">
        <v>2022</v>
      </c>
      <c r="C1082" s="3" t="s">
        <v>2348</v>
      </c>
      <c r="D1082" s="3">
        <v>12</v>
      </c>
      <c r="E1082" s="3" t="s">
        <v>2351</v>
      </c>
      <c r="F1082" s="45">
        <v>44896</v>
      </c>
      <c r="G1082" s="45">
        <v>44896</v>
      </c>
      <c r="H1082" s="45">
        <v>44926</v>
      </c>
      <c r="I1082" s="3">
        <v>16</v>
      </c>
      <c r="J1082" s="47" t="s">
        <v>2333</v>
      </c>
    </row>
    <row r="1083" spans="1:10" x14ac:dyDescent="0.3">
      <c r="A1083" s="45">
        <v>44912</v>
      </c>
      <c r="B1083" s="3">
        <v>2022</v>
      </c>
      <c r="C1083" s="3" t="s">
        <v>2348</v>
      </c>
      <c r="D1083" s="3">
        <v>12</v>
      </c>
      <c r="E1083" s="3" t="s">
        <v>2351</v>
      </c>
      <c r="F1083" s="45">
        <v>44896</v>
      </c>
      <c r="G1083" s="45">
        <v>44896</v>
      </c>
      <c r="H1083" s="45">
        <v>44926</v>
      </c>
      <c r="I1083" s="3">
        <v>17</v>
      </c>
      <c r="J1083" s="47" t="s">
        <v>2334</v>
      </c>
    </row>
    <row r="1084" spans="1:10" x14ac:dyDescent="0.3">
      <c r="A1084" s="45">
        <v>44913</v>
      </c>
      <c r="B1084" s="3">
        <v>2022</v>
      </c>
      <c r="C1084" s="3" t="s">
        <v>2348</v>
      </c>
      <c r="D1084" s="3">
        <v>12</v>
      </c>
      <c r="E1084" s="3" t="s">
        <v>2351</v>
      </c>
      <c r="F1084" s="45">
        <v>44896</v>
      </c>
      <c r="G1084" s="45">
        <v>44896</v>
      </c>
      <c r="H1084" s="45">
        <v>44926</v>
      </c>
      <c r="I1084" s="3">
        <v>18</v>
      </c>
      <c r="J1084" s="47" t="s">
        <v>2335</v>
      </c>
    </row>
    <row r="1085" spans="1:10" x14ac:dyDescent="0.3">
      <c r="A1085" s="45">
        <v>44914</v>
      </c>
      <c r="B1085" s="3">
        <v>2022</v>
      </c>
      <c r="C1085" s="3" t="s">
        <v>2348</v>
      </c>
      <c r="D1085" s="3">
        <v>12</v>
      </c>
      <c r="E1085" s="3" t="s">
        <v>2351</v>
      </c>
      <c r="F1085" s="45">
        <v>44896</v>
      </c>
      <c r="G1085" s="45">
        <v>44896</v>
      </c>
      <c r="H1085" s="45">
        <v>44926</v>
      </c>
      <c r="I1085" s="3">
        <v>19</v>
      </c>
      <c r="J1085" s="47" t="s">
        <v>2336</v>
      </c>
    </row>
    <row r="1086" spans="1:10" x14ac:dyDescent="0.3">
      <c r="A1086" s="45">
        <v>44915</v>
      </c>
      <c r="B1086" s="3">
        <v>2022</v>
      </c>
      <c r="C1086" s="3" t="s">
        <v>2348</v>
      </c>
      <c r="D1086" s="3">
        <v>12</v>
      </c>
      <c r="E1086" s="3" t="s">
        <v>2351</v>
      </c>
      <c r="F1086" s="45">
        <v>44896</v>
      </c>
      <c r="G1086" s="45">
        <v>44896</v>
      </c>
      <c r="H1086" s="45">
        <v>44926</v>
      </c>
      <c r="I1086" s="3">
        <v>20</v>
      </c>
      <c r="J1086" s="47" t="s">
        <v>2337</v>
      </c>
    </row>
    <row r="1087" spans="1:10" x14ac:dyDescent="0.3">
      <c r="A1087" s="45">
        <v>44916</v>
      </c>
      <c r="B1087" s="3">
        <v>2022</v>
      </c>
      <c r="C1087" s="3" t="s">
        <v>2348</v>
      </c>
      <c r="D1087" s="3">
        <v>12</v>
      </c>
      <c r="E1087" s="3" t="s">
        <v>2351</v>
      </c>
      <c r="F1087" s="45">
        <v>44896</v>
      </c>
      <c r="G1087" s="45">
        <v>44896</v>
      </c>
      <c r="H1087" s="45">
        <v>44926</v>
      </c>
      <c r="I1087" s="3">
        <v>21</v>
      </c>
      <c r="J1087" s="47" t="s">
        <v>2331</v>
      </c>
    </row>
    <row r="1088" spans="1:10" x14ac:dyDescent="0.3">
      <c r="A1088" s="45">
        <v>44917</v>
      </c>
      <c r="B1088" s="3">
        <v>2022</v>
      </c>
      <c r="C1088" s="3" t="s">
        <v>2348</v>
      </c>
      <c r="D1088" s="3">
        <v>12</v>
      </c>
      <c r="E1088" s="3" t="s">
        <v>2351</v>
      </c>
      <c r="F1088" s="45">
        <v>44896</v>
      </c>
      <c r="G1088" s="45">
        <v>44896</v>
      </c>
      <c r="H1088" s="45">
        <v>44926</v>
      </c>
      <c r="I1088" s="3">
        <v>22</v>
      </c>
      <c r="J1088" s="47" t="s">
        <v>2332</v>
      </c>
    </row>
    <row r="1089" spans="1:10" x14ac:dyDescent="0.3">
      <c r="A1089" s="45">
        <v>44918</v>
      </c>
      <c r="B1089" s="3">
        <v>2022</v>
      </c>
      <c r="C1089" s="3" t="s">
        <v>2348</v>
      </c>
      <c r="D1089" s="3">
        <v>12</v>
      </c>
      <c r="E1089" s="3" t="s">
        <v>2351</v>
      </c>
      <c r="F1089" s="45">
        <v>44896</v>
      </c>
      <c r="G1089" s="45">
        <v>44896</v>
      </c>
      <c r="H1089" s="45">
        <v>44926</v>
      </c>
      <c r="I1089" s="3">
        <v>23</v>
      </c>
      <c r="J1089" s="47" t="s">
        <v>2333</v>
      </c>
    </row>
    <row r="1090" spans="1:10" x14ac:dyDescent="0.3">
      <c r="A1090" s="45">
        <v>44919</v>
      </c>
      <c r="B1090" s="3">
        <v>2022</v>
      </c>
      <c r="C1090" s="3" t="s">
        <v>2348</v>
      </c>
      <c r="D1090" s="3">
        <v>12</v>
      </c>
      <c r="E1090" s="3" t="s">
        <v>2351</v>
      </c>
      <c r="F1090" s="45">
        <v>44896</v>
      </c>
      <c r="G1090" s="45">
        <v>44896</v>
      </c>
      <c r="H1090" s="45">
        <v>44926</v>
      </c>
      <c r="I1090" s="3">
        <v>24</v>
      </c>
      <c r="J1090" s="47" t="s">
        <v>2334</v>
      </c>
    </row>
    <row r="1091" spans="1:10" x14ac:dyDescent="0.3">
      <c r="A1091" s="45">
        <v>44920</v>
      </c>
      <c r="B1091" s="3">
        <v>2022</v>
      </c>
      <c r="C1091" s="3" t="s">
        <v>2348</v>
      </c>
      <c r="D1091" s="3">
        <v>12</v>
      </c>
      <c r="E1091" s="3" t="s">
        <v>2351</v>
      </c>
      <c r="F1091" s="45">
        <v>44896</v>
      </c>
      <c r="G1091" s="45">
        <v>44896</v>
      </c>
      <c r="H1091" s="45">
        <v>44926</v>
      </c>
      <c r="I1091" s="3">
        <v>25</v>
      </c>
      <c r="J1091" s="47" t="s">
        <v>2335</v>
      </c>
    </row>
    <row r="1092" spans="1:10" x14ac:dyDescent="0.3">
      <c r="A1092" s="45">
        <v>44921</v>
      </c>
      <c r="B1092" s="3">
        <v>2022</v>
      </c>
      <c r="C1092" s="3" t="s">
        <v>2348</v>
      </c>
      <c r="D1092" s="3">
        <v>12</v>
      </c>
      <c r="E1092" s="3" t="s">
        <v>2351</v>
      </c>
      <c r="F1092" s="45">
        <v>44896</v>
      </c>
      <c r="G1092" s="45">
        <v>44896</v>
      </c>
      <c r="H1092" s="45">
        <v>44926</v>
      </c>
      <c r="I1092" s="3">
        <v>26</v>
      </c>
      <c r="J1092" s="47" t="s">
        <v>2336</v>
      </c>
    </row>
    <row r="1093" spans="1:10" x14ac:dyDescent="0.3">
      <c r="A1093" s="45">
        <v>44922</v>
      </c>
      <c r="B1093" s="3">
        <v>2022</v>
      </c>
      <c r="C1093" s="3" t="s">
        <v>2348</v>
      </c>
      <c r="D1093" s="3">
        <v>12</v>
      </c>
      <c r="E1093" s="3" t="s">
        <v>2351</v>
      </c>
      <c r="F1093" s="45">
        <v>44896</v>
      </c>
      <c r="G1093" s="45">
        <v>44896</v>
      </c>
      <c r="H1093" s="45">
        <v>44926</v>
      </c>
      <c r="I1093" s="3">
        <v>27</v>
      </c>
      <c r="J1093" s="47" t="s">
        <v>2337</v>
      </c>
    </row>
    <row r="1094" spans="1:10" x14ac:dyDescent="0.3">
      <c r="A1094" s="45">
        <v>44923</v>
      </c>
      <c r="B1094" s="3">
        <v>2022</v>
      </c>
      <c r="C1094" s="3" t="s">
        <v>2348</v>
      </c>
      <c r="D1094" s="3">
        <v>12</v>
      </c>
      <c r="E1094" s="3" t="s">
        <v>2351</v>
      </c>
      <c r="F1094" s="45">
        <v>44896</v>
      </c>
      <c r="G1094" s="45">
        <v>44896</v>
      </c>
      <c r="H1094" s="45">
        <v>44926</v>
      </c>
      <c r="I1094" s="3">
        <v>28</v>
      </c>
      <c r="J1094" s="47" t="s">
        <v>2331</v>
      </c>
    </row>
    <row r="1095" spans="1:10" x14ac:dyDescent="0.3">
      <c r="A1095" s="45">
        <v>44924</v>
      </c>
      <c r="B1095" s="3">
        <v>2022</v>
      </c>
      <c r="C1095" s="3" t="s">
        <v>2348</v>
      </c>
      <c r="D1095" s="3">
        <v>12</v>
      </c>
      <c r="E1095" s="3" t="s">
        <v>2351</v>
      </c>
      <c r="F1095" s="45">
        <v>44896</v>
      </c>
      <c r="G1095" s="45">
        <v>44896</v>
      </c>
      <c r="H1095" s="45">
        <v>44926</v>
      </c>
      <c r="I1095" s="3">
        <v>29</v>
      </c>
      <c r="J1095" s="47" t="s">
        <v>2332</v>
      </c>
    </row>
    <row r="1096" spans="1:10" x14ac:dyDescent="0.3">
      <c r="A1096" s="45">
        <v>44925</v>
      </c>
      <c r="B1096" s="3">
        <v>2022</v>
      </c>
      <c r="C1096" s="3" t="s">
        <v>2348</v>
      </c>
      <c r="D1096" s="3">
        <v>12</v>
      </c>
      <c r="E1096" s="3" t="s">
        <v>2351</v>
      </c>
      <c r="F1096" s="45">
        <v>44896</v>
      </c>
      <c r="G1096" s="45">
        <v>44896</v>
      </c>
      <c r="H1096" s="45">
        <v>44926</v>
      </c>
      <c r="I1096" s="3">
        <v>30</v>
      </c>
      <c r="J1096" s="47" t="s">
        <v>2333</v>
      </c>
    </row>
    <row r="1097" spans="1:10" x14ac:dyDescent="0.3">
      <c r="A1097" s="45">
        <v>44926</v>
      </c>
      <c r="B1097" s="3">
        <v>2022</v>
      </c>
      <c r="C1097" s="3" t="s">
        <v>2348</v>
      </c>
      <c r="D1097" s="3">
        <v>12</v>
      </c>
      <c r="E1097" s="3" t="s">
        <v>2351</v>
      </c>
      <c r="F1097" s="45">
        <v>44896</v>
      </c>
      <c r="G1097" s="45">
        <v>44896</v>
      </c>
      <c r="H1097" s="45">
        <v>44926</v>
      </c>
      <c r="I1097" s="3">
        <v>31</v>
      </c>
      <c r="J1097" s="47" t="s">
        <v>2334</v>
      </c>
    </row>
    <row r="1098" spans="1:10" x14ac:dyDescent="0.3">
      <c r="A1098" s="45">
        <v>44927</v>
      </c>
      <c r="B1098" s="3">
        <v>2023</v>
      </c>
      <c r="C1098" s="3" t="s">
        <v>2329</v>
      </c>
      <c r="D1098" s="3">
        <v>1</v>
      </c>
      <c r="E1098" s="3" t="s">
        <v>2330</v>
      </c>
      <c r="F1098" s="45">
        <v>44927</v>
      </c>
      <c r="G1098" s="45">
        <v>44927</v>
      </c>
      <c r="H1098" s="45">
        <v>44957</v>
      </c>
      <c r="I1098" s="3">
        <v>1</v>
      </c>
      <c r="J1098" s="47" t="s">
        <v>2335</v>
      </c>
    </row>
    <row r="1099" spans="1:10" x14ac:dyDescent="0.3">
      <c r="A1099" s="45">
        <v>44928</v>
      </c>
      <c r="B1099" s="3">
        <v>2023</v>
      </c>
      <c r="C1099" s="3" t="s">
        <v>2329</v>
      </c>
      <c r="D1099" s="3">
        <v>1</v>
      </c>
      <c r="E1099" s="3" t="s">
        <v>2330</v>
      </c>
      <c r="F1099" s="45">
        <v>44927</v>
      </c>
      <c r="G1099" s="45">
        <v>44927</v>
      </c>
      <c r="H1099" s="45">
        <v>44957</v>
      </c>
      <c r="I1099" s="3">
        <v>2</v>
      </c>
      <c r="J1099" s="47" t="s">
        <v>2336</v>
      </c>
    </row>
    <row r="1100" spans="1:10" x14ac:dyDescent="0.3">
      <c r="A1100" s="45">
        <v>44929</v>
      </c>
      <c r="B1100" s="3">
        <v>2023</v>
      </c>
      <c r="C1100" s="3" t="s">
        <v>2329</v>
      </c>
      <c r="D1100" s="3">
        <v>1</v>
      </c>
      <c r="E1100" s="3" t="s">
        <v>2330</v>
      </c>
      <c r="F1100" s="45">
        <v>44927</v>
      </c>
      <c r="G1100" s="45">
        <v>44927</v>
      </c>
      <c r="H1100" s="45">
        <v>44957</v>
      </c>
      <c r="I1100" s="3">
        <v>3</v>
      </c>
      <c r="J1100" s="47" t="s">
        <v>2337</v>
      </c>
    </row>
    <row r="1101" spans="1:10" x14ac:dyDescent="0.3">
      <c r="A1101" s="45">
        <v>44930</v>
      </c>
      <c r="B1101" s="3">
        <v>2023</v>
      </c>
      <c r="C1101" s="3" t="s">
        <v>2329</v>
      </c>
      <c r="D1101" s="3">
        <v>1</v>
      </c>
      <c r="E1101" s="3" t="s">
        <v>2330</v>
      </c>
      <c r="F1101" s="45">
        <v>44927</v>
      </c>
      <c r="G1101" s="45">
        <v>44927</v>
      </c>
      <c r="H1101" s="45">
        <v>44957</v>
      </c>
      <c r="I1101" s="3">
        <v>4</v>
      </c>
      <c r="J1101" s="47" t="s">
        <v>2331</v>
      </c>
    </row>
    <row r="1102" spans="1:10" x14ac:dyDescent="0.3">
      <c r="A1102" s="45">
        <v>44931</v>
      </c>
      <c r="B1102" s="3">
        <v>2023</v>
      </c>
      <c r="C1102" s="3" t="s">
        <v>2329</v>
      </c>
      <c r="D1102" s="3">
        <v>1</v>
      </c>
      <c r="E1102" s="3" t="s">
        <v>2330</v>
      </c>
      <c r="F1102" s="45">
        <v>44927</v>
      </c>
      <c r="G1102" s="45">
        <v>44927</v>
      </c>
      <c r="H1102" s="45">
        <v>44957</v>
      </c>
      <c r="I1102" s="3">
        <v>5</v>
      </c>
      <c r="J1102" s="47" t="s">
        <v>2332</v>
      </c>
    </row>
    <row r="1103" spans="1:10" x14ac:dyDescent="0.3">
      <c r="A1103" s="45">
        <v>44932</v>
      </c>
      <c r="B1103" s="3">
        <v>2023</v>
      </c>
      <c r="C1103" s="3" t="s">
        <v>2329</v>
      </c>
      <c r="D1103" s="3">
        <v>1</v>
      </c>
      <c r="E1103" s="3" t="s">
        <v>2330</v>
      </c>
      <c r="F1103" s="45">
        <v>44927</v>
      </c>
      <c r="G1103" s="45">
        <v>44927</v>
      </c>
      <c r="H1103" s="45">
        <v>44957</v>
      </c>
      <c r="I1103" s="3">
        <v>6</v>
      </c>
      <c r="J1103" s="47" t="s">
        <v>2333</v>
      </c>
    </row>
    <row r="1104" spans="1:10" x14ac:dyDescent="0.3">
      <c r="A1104" s="45">
        <v>44933</v>
      </c>
      <c r="B1104" s="3">
        <v>2023</v>
      </c>
      <c r="C1104" s="3" t="s">
        <v>2329</v>
      </c>
      <c r="D1104" s="3">
        <v>1</v>
      </c>
      <c r="E1104" s="3" t="s">
        <v>2330</v>
      </c>
      <c r="F1104" s="45">
        <v>44927</v>
      </c>
      <c r="G1104" s="45">
        <v>44927</v>
      </c>
      <c r="H1104" s="45">
        <v>44957</v>
      </c>
      <c r="I1104" s="3">
        <v>7</v>
      </c>
      <c r="J1104" s="47" t="s">
        <v>2334</v>
      </c>
    </row>
    <row r="1105" spans="1:10" x14ac:dyDescent="0.3">
      <c r="A1105" s="45">
        <v>44934</v>
      </c>
      <c r="B1105" s="3">
        <v>2023</v>
      </c>
      <c r="C1105" s="3" t="s">
        <v>2329</v>
      </c>
      <c r="D1105" s="3">
        <v>1</v>
      </c>
      <c r="E1105" s="3" t="s">
        <v>2330</v>
      </c>
      <c r="F1105" s="45">
        <v>44927</v>
      </c>
      <c r="G1105" s="45">
        <v>44927</v>
      </c>
      <c r="H1105" s="45">
        <v>44957</v>
      </c>
      <c r="I1105" s="3">
        <v>8</v>
      </c>
      <c r="J1105" s="47" t="s">
        <v>2335</v>
      </c>
    </row>
    <row r="1106" spans="1:10" x14ac:dyDescent="0.3">
      <c r="A1106" s="45">
        <v>44935</v>
      </c>
      <c r="B1106" s="3">
        <v>2023</v>
      </c>
      <c r="C1106" s="3" t="s">
        <v>2329</v>
      </c>
      <c r="D1106" s="3">
        <v>1</v>
      </c>
      <c r="E1106" s="3" t="s">
        <v>2330</v>
      </c>
      <c r="F1106" s="45">
        <v>44927</v>
      </c>
      <c r="G1106" s="45">
        <v>44927</v>
      </c>
      <c r="H1106" s="45">
        <v>44957</v>
      </c>
      <c r="I1106" s="3">
        <v>9</v>
      </c>
      <c r="J1106" s="47" t="s">
        <v>2336</v>
      </c>
    </row>
    <row r="1107" spans="1:10" x14ac:dyDescent="0.3">
      <c r="A1107" s="45">
        <v>44936</v>
      </c>
      <c r="B1107" s="3">
        <v>2023</v>
      </c>
      <c r="C1107" s="3" t="s">
        <v>2329</v>
      </c>
      <c r="D1107" s="3">
        <v>1</v>
      </c>
      <c r="E1107" s="3" t="s">
        <v>2330</v>
      </c>
      <c r="F1107" s="45">
        <v>44927</v>
      </c>
      <c r="G1107" s="45">
        <v>44927</v>
      </c>
      <c r="H1107" s="45">
        <v>44957</v>
      </c>
      <c r="I1107" s="3">
        <v>10</v>
      </c>
      <c r="J1107" s="47" t="s">
        <v>2337</v>
      </c>
    </row>
    <row r="1108" spans="1:10" x14ac:dyDescent="0.3">
      <c r="A1108" s="45">
        <v>44937</v>
      </c>
      <c r="B1108" s="3">
        <v>2023</v>
      </c>
      <c r="C1108" s="3" t="s">
        <v>2329</v>
      </c>
      <c r="D1108" s="3">
        <v>1</v>
      </c>
      <c r="E1108" s="3" t="s">
        <v>2330</v>
      </c>
      <c r="F1108" s="45">
        <v>44927</v>
      </c>
      <c r="G1108" s="45">
        <v>44927</v>
      </c>
      <c r="H1108" s="45">
        <v>44957</v>
      </c>
      <c r="I1108" s="3">
        <v>11</v>
      </c>
      <c r="J1108" s="47" t="s">
        <v>2331</v>
      </c>
    </row>
    <row r="1109" spans="1:10" x14ac:dyDescent="0.3">
      <c r="A1109" s="45">
        <v>44938</v>
      </c>
      <c r="B1109" s="3">
        <v>2023</v>
      </c>
      <c r="C1109" s="3" t="s">
        <v>2329</v>
      </c>
      <c r="D1109" s="3">
        <v>1</v>
      </c>
      <c r="E1109" s="3" t="s">
        <v>2330</v>
      </c>
      <c r="F1109" s="45">
        <v>44927</v>
      </c>
      <c r="G1109" s="45">
        <v>44927</v>
      </c>
      <c r="H1109" s="45">
        <v>44957</v>
      </c>
      <c r="I1109" s="3">
        <v>12</v>
      </c>
      <c r="J1109" s="47" t="s">
        <v>2332</v>
      </c>
    </row>
    <row r="1110" spans="1:10" x14ac:dyDescent="0.3">
      <c r="A1110" s="45">
        <v>44939</v>
      </c>
      <c r="B1110" s="3">
        <v>2023</v>
      </c>
      <c r="C1110" s="3" t="s">
        <v>2329</v>
      </c>
      <c r="D1110" s="3">
        <v>1</v>
      </c>
      <c r="E1110" s="3" t="s">
        <v>2330</v>
      </c>
      <c r="F1110" s="45">
        <v>44927</v>
      </c>
      <c r="G1110" s="45">
        <v>44927</v>
      </c>
      <c r="H1110" s="45">
        <v>44957</v>
      </c>
      <c r="I1110" s="3">
        <v>13</v>
      </c>
      <c r="J1110" s="47" t="s">
        <v>2333</v>
      </c>
    </row>
    <row r="1111" spans="1:10" x14ac:dyDescent="0.3">
      <c r="A1111" s="45">
        <v>44940</v>
      </c>
      <c r="B1111" s="3">
        <v>2023</v>
      </c>
      <c r="C1111" s="3" t="s">
        <v>2329</v>
      </c>
      <c r="D1111" s="3">
        <v>1</v>
      </c>
      <c r="E1111" s="3" t="s">
        <v>2330</v>
      </c>
      <c r="F1111" s="45">
        <v>44927</v>
      </c>
      <c r="G1111" s="45">
        <v>44927</v>
      </c>
      <c r="H1111" s="45">
        <v>44957</v>
      </c>
      <c r="I1111" s="3">
        <v>14</v>
      </c>
      <c r="J1111" s="47" t="s">
        <v>2334</v>
      </c>
    </row>
    <row r="1112" spans="1:10" x14ac:dyDescent="0.3">
      <c r="A1112" s="45">
        <v>44941</v>
      </c>
      <c r="B1112" s="3">
        <v>2023</v>
      </c>
      <c r="C1112" s="3" t="s">
        <v>2329</v>
      </c>
      <c r="D1112" s="3">
        <v>1</v>
      </c>
      <c r="E1112" s="3" t="s">
        <v>2330</v>
      </c>
      <c r="F1112" s="45">
        <v>44927</v>
      </c>
      <c r="G1112" s="45">
        <v>44927</v>
      </c>
      <c r="H1112" s="45">
        <v>44957</v>
      </c>
      <c r="I1112" s="3">
        <v>15</v>
      </c>
      <c r="J1112" s="47" t="s">
        <v>2335</v>
      </c>
    </row>
    <row r="1113" spans="1:10" x14ac:dyDescent="0.3">
      <c r="A1113" s="45">
        <v>44942</v>
      </c>
      <c r="B1113" s="3">
        <v>2023</v>
      </c>
      <c r="C1113" s="3" t="s">
        <v>2329</v>
      </c>
      <c r="D1113" s="3">
        <v>1</v>
      </c>
      <c r="E1113" s="3" t="s">
        <v>2330</v>
      </c>
      <c r="F1113" s="45">
        <v>44927</v>
      </c>
      <c r="G1113" s="45">
        <v>44927</v>
      </c>
      <c r="H1113" s="45">
        <v>44957</v>
      </c>
      <c r="I1113" s="3">
        <v>16</v>
      </c>
      <c r="J1113" s="47" t="s">
        <v>2336</v>
      </c>
    </row>
    <row r="1114" spans="1:10" x14ac:dyDescent="0.3">
      <c r="A1114" s="45">
        <v>44943</v>
      </c>
      <c r="B1114" s="3">
        <v>2023</v>
      </c>
      <c r="C1114" s="3" t="s">
        <v>2329</v>
      </c>
      <c r="D1114" s="3">
        <v>1</v>
      </c>
      <c r="E1114" s="3" t="s">
        <v>2330</v>
      </c>
      <c r="F1114" s="45">
        <v>44927</v>
      </c>
      <c r="G1114" s="45">
        <v>44927</v>
      </c>
      <c r="H1114" s="45">
        <v>44957</v>
      </c>
      <c r="I1114" s="3">
        <v>17</v>
      </c>
      <c r="J1114" s="47" t="s">
        <v>2337</v>
      </c>
    </row>
    <row r="1115" spans="1:10" x14ac:dyDescent="0.3">
      <c r="A1115" s="45">
        <v>44944</v>
      </c>
      <c r="B1115" s="3">
        <v>2023</v>
      </c>
      <c r="C1115" s="3" t="s">
        <v>2329</v>
      </c>
      <c r="D1115" s="3">
        <v>1</v>
      </c>
      <c r="E1115" s="3" t="s">
        <v>2330</v>
      </c>
      <c r="F1115" s="45">
        <v>44927</v>
      </c>
      <c r="G1115" s="45">
        <v>44927</v>
      </c>
      <c r="H1115" s="45">
        <v>44957</v>
      </c>
      <c r="I1115" s="3">
        <v>18</v>
      </c>
      <c r="J1115" s="47" t="s">
        <v>2331</v>
      </c>
    </row>
    <row r="1116" spans="1:10" x14ac:dyDescent="0.3">
      <c r="A1116" s="45">
        <v>44945</v>
      </c>
      <c r="B1116" s="3">
        <v>2023</v>
      </c>
      <c r="C1116" s="3" t="s">
        <v>2329</v>
      </c>
      <c r="D1116" s="3">
        <v>1</v>
      </c>
      <c r="E1116" s="3" t="s">
        <v>2330</v>
      </c>
      <c r="F1116" s="45">
        <v>44927</v>
      </c>
      <c r="G1116" s="45">
        <v>44927</v>
      </c>
      <c r="H1116" s="45">
        <v>44957</v>
      </c>
      <c r="I1116" s="3">
        <v>19</v>
      </c>
      <c r="J1116" s="47" t="s">
        <v>2332</v>
      </c>
    </row>
    <row r="1117" spans="1:10" x14ac:dyDescent="0.3">
      <c r="A1117" s="45">
        <v>44946</v>
      </c>
      <c r="B1117" s="3">
        <v>2023</v>
      </c>
      <c r="C1117" s="3" t="s">
        <v>2329</v>
      </c>
      <c r="D1117" s="3">
        <v>1</v>
      </c>
      <c r="E1117" s="3" t="s">
        <v>2330</v>
      </c>
      <c r="F1117" s="45">
        <v>44927</v>
      </c>
      <c r="G1117" s="45">
        <v>44927</v>
      </c>
      <c r="H1117" s="45">
        <v>44957</v>
      </c>
      <c r="I1117" s="3">
        <v>20</v>
      </c>
      <c r="J1117" s="47" t="s">
        <v>2333</v>
      </c>
    </row>
    <row r="1118" spans="1:10" x14ac:dyDescent="0.3">
      <c r="A1118" s="45">
        <v>44947</v>
      </c>
      <c r="B1118" s="3">
        <v>2023</v>
      </c>
      <c r="C1118" s="3" t="s">
        <v>2329</v>
      </c>
      <c r="D1118" s="3">
        <v>1</v>
      </c>
      <c r="E1118" s="3" t="s">
        <v>2330</v>
      </c>
      <c r="F1118" s="45">
        <v>44927</v>
      </c>
      <c r="G1118" s="45">
        <v>44927</v>
      </c>
      <c r="H1118" s="45">
        <v>44957</v>
      </c>
      <c r="I1118" s="3">
        <v>21</v>
      </c>
      <c r="J1118" s="47" t="s">
        <v>2334</v>
      </c>
    </row>
    <row r="1119" spans="1:10" x14ac:dyDescent="0.3">
      <c r="A1119" s="45">
        <v>44948</v>
      </c>
      <c r="B1119" s="3">
        <v>2023</v>
      </c>
      <c r="C1119" s="3" t="s">
        <v>2329</v>
      </c>
      <c r="D1119" s="3">
        <v>1</v>
      </c>
      <c r="E1119" s="3" t="s">
        <v>2330</v>
      </c>
      <c r="F1119" s="45">
        <v>44927</v>
      </c>
      <c r="G1119" s="45">
        <v>44927</v>
      </c>
      <c r="H1119" s="45">
        <v>44957</v>
      </c>
      <c r="I1119" s="3">
        <v>22</v>
      </c>
      <c r="J1119" s="47" t="s">
        <v>2335</v>
      </c>
    </row>
    <row r="1120" spans="1:10" x14ac:dyDescent="0.3">
      <c r="A1120" s="45">
        <v>44949</v>
      </c>
      <c r="B1120" s="3">
        <v>2023</v>
      </c>
      <c r="C1120" s="3" t="s">
        <v>2329</v>
      </c>
      <c r="D1120" s="3">
        <v>1</v>
      </c>
      <c r="E1120" s="3" t="s">
        <v>2330</v>
      </c>
      <c r="F1120" s="45">
        <v>44927</v>
      </c>
      <c r="G1120" s="45">
        <v>44927</v>
      </c>
      <c r="H1120" s="45">
        <v>44957</v>
      </c>
      <c r="I1120" s="3">
        <v>23</v>
      </c>
      <c r="J1120" s="47" t="s">
        <v>2336</v>
      </c>
    </row>
    <row r="1121" spans="1:10" x14ac:dyDescent="0.3">
      <c r="A1121" s="45">
        <v>44950</v>
      </c>
      <c r="B1121" s="3">
        <v>2023</v>
      </c>
      <c r="C1121" s="3" t="s">
        <v>2329</v>
      </c>
      <c r="D1121" s="3">
        <v>1</v>
      </c>
      <c r="E1121" s="3" t="s">
        <v>2330</v>
      </c>
      <c r="F1121" s="45">
        <v>44927</v>
      </c>
      <c r="G1121" s="45">
        <v>44927</v>
      </c>
      <c r="H1121" s="45">
        <v>44957</v>
      </c>
      <c r="I1121" s="3">
        <v>24</v>
      </c>
      <c r="J1121" s="47" t="s">
        <v>2337</v>
      </c>
    </row>
    <row r="1122" spans="1:10" x14ac:dyDescent="0.3">
      <c r="A1122" s="45">
        <v>44951</v>
      </c>
      <c r="B1122" s="3">
        <v>2023</v>
      </c>
      <c r="C1122" s="3" t="s">
        <v>2329</v>
      </c>
      <c r="D1122" s="3">
        <v>1</v>
      </c>
      <c r="E1122" s="3" t="s">
        <v>2330</v>
      </c>
      <c r="F1122" s="45">
        <v>44927</v>
      </c>
      <c r="G1122" s="45">
        <v>44927</v>
      </c>
      <c r="H1122" s="45">
        <v>44957</v>
      </c>
      <c r="I1122" s="3">
        <v>25</v>
      </c>
      <c r="J1122" s="47" t="s">
        <v>2331</v>
      </c>
    </row>
    <row r="1123" spans="1:10" x14ac:dyDescent="0.3">
      <c r="A1123" s="45">
        <v>44952</v>
      </c>
      <c r="B1123" s="3">
        <v>2023</v>
      </c>
      <c r="C1123" s="3" t="s">
        <v>2329</v>
      </c>
      <c r="D1123" s="3">
        <v>1</v>
      </c>
      <c r="E1123" s="3" t="s">
        <v>2330</v>
      </c>
      <c r="F1123" s="45">
        <v>44927</v>
      </c>
      <c r="G1123" s="45">
        <v>44927</v>
      </c>
      <c r="H1123" s="45">
        <v>44957</v>
      </c>
      <c r="I1123" s="3">
        <v>26</v>
      </c>
      <c r="J1123" s="47" t="s">
        <v>2332</v>
      </c>
    </row>
    <row r="1124" spans="1:10" x14ac:dyDescent="0.3">
      <c r="A1124" s="45">
        <v>44953</v>
      </c>
      <c r="B1124" s="3">
        <v>2023</v>
      </c>
      <c r="C1124" s="3" t="s">
        <v>2329</v>
      </c>
      <c r="D1124" s="3">
        <v>1</v>
      </c>
      <c r="E1124" s="3" t="s">
        <v>2330</v>
      </c>
      <c r="F1124" s="45">
        <v>44927</v>
      </c>
      <c r="G1124" s="45">
        <v>44927</v>
      </c>
      <c r="H1124" s="45">
        <v>44957</v>
      </c>
      <c r="I1124" s="3">
        <v>27</v>
      </c>
      <c r="J1124" s="47" t="s">
        <v>2333</v>
      </c>
    </row>
    <row r="1125" spans="1:10" x14ac:dyDescent="0.3">
      <c r="A1125" s="45">
        <v>44954</v>
      </c>
      <c r="B1125" s="3">
        <v>2023</v>
      </c>
      <c r="C1125" s="3" t="s">
        <v>2329</v>
      </c>
      <c r="D1125" s="3">
        <v>1</v>
      </c>
      <c r="E1125" s="3" t="s">
        <v>2330</v>
      </c>
      <c r="F1125" s="45">
        <v>44927</v>
      </c>
      <c r="G1125" s="45">
        <v>44927</v>
      </c>
      <c r="H1125" s="45">
        <v>44957</v>
      </c>
      <c r="I1125" s="3">
        <v>28</v>
      </c>
      <c r="J1125" s="47" t="s">
        <v>2334</v>
      </c>
    </row>
    <row r="1126" spans="1:10" x14ac:dyDescent="0.3">
      <c r="A1126" s="45">
        <v>44955</v>
      </c>
      <c r="B1126" s="3">
        <v>2023</v>
      </c>
      <c r="C1126" s="3" t="s">
        <v>2329</v>
      </c>
      <c r="D1126" s="3">
        <v>1</v>
      </c>
      <c r="E1126" s="3" t="s">
        <v>2330</v>
      </c>
      <c r="F1126" s="45">
        <v>44927</v>
      </c>
      <c r="G1126" s="45">
        <v>44927</v>
      </c>
      <c r="H1126" s="45">
        <v>44957</v>
      </c>
      <c r="I1126" s="3">
        <v>29</v>
      </c>
      <c r="J1126" s="47" t="s">
        <v>2335</v>
      </c>
    </row>
    <row r="1127" spans="1:10" x14ac:dyDescent="0.3">
      <c r="A1127" s="45">
        <v>44956</v>
      </c>
      <c r="B1127" s="3">
        <v>2023</v>
      </c>
      <c r="C1127" s="3" t="s">
        <v>2329</v>
      </c>
      <c r="D1127" s="3">
        <v>1</v>
      </c>
      <c r="E1127" s="3" t="s">
        <v>2330</v>
      </c>
      <c r="F1127" s="45">
        <v>44927</v>
      </c>
      <c r="G1127" s="45">
        <v>44927</v>
      </c>
      <c r="H1127" s="45">
        <v>44957</v>
      </c>
      <c r="I1127" s="3">
        <v>30</v>
      </c>
      <c r="J1127" s="47" t="s">
        <v>2336</v>
      </c>
    </row>
    <row r="1128" spans="1:10" x14ac:dyDescent="0.3">
      <c r="A1128" s="45">
        <v>44957</v>
      </c>
      <c r="B1128" s="3">
        <v>2023</v>
      </c>
      <c r="C1128" s="3" t="s">
        <v>2329</v>
      </c>
      <c r="D1128" s="3">
        <v>1</v>
      </c>
      <c r="E1128" s="3" t="s">
        <v>2330</v>
      </c>
      <c r="F1128" s="45">
        <v>44927</v>
      </c>
      <c r="G1128" s="45">
        <v>44927</v>
      </c>
      <c r="H1128" s="45">
        <v>44957</v>
      </c>
      <c r="I1128" s="3">
        <v>31</v>
      </c>
      <c r="J1128" s="47" t="s">
        <v>2337</v>
      </c>
    </row>
    <row r="1129" spans="1:10" x14ac:dyDescent="0.3">
      <c r="A1129" s="45">
        <v>44958</v>
      </c>
      <c r="B1129" s="3">
        <v>2023</v>
      </c>
      <c r="C1129" s="3" t="s">
        <v>2329</v>
      </c>
      <c r="D1129" s="3">
        <v>2</v>
      </c>
      <c r="E1129" s="3" t="s">
        <v>2338</v>
      </c>
      <c r="F1129" s="45">
        <v>44958</v>
      </c>
      <c r="G1129" s="45">
        <v>44958</v>
      </c>
      <c r="H1129" s="45">
        <v>44985</v>
      </c>
      <c r="I1129" s="3">
        <v>1</v>
      </c>
      <c r="J1129" s="47" t="s">
        <v>2331</v>
      </c>
    </row>
    <row r="1130" spans="1:10" x14ac:dyDescent="0.3">
      <c r="A1130" s="45">
        <v>44959</v>
      </c>
      <c r="B1130" s="3">
        <v>2023</v>
      </c>
      <c r="C1130" s="3" t="s">
        <v>2329</v>
      </c>
      <c r="D1130" s="3">
        <v>2</v>
      </c>
      <c r="E1130" s="3" t="s">
        <v>2338</v>
      </c>
      <c r="F1130" s="45">
        <v>44958</v>
      </c>
      <c r="G1130" s="45">
        <v>44958</v>
      </c>
      <c r="H1130" s="45">
        <v>44985</v>
      </c>
      <c r="I1130" s="3">
        <v>2</v>
      </c>
      <c r="J1130" s="47" t="s">
        <v>2332</v>
      </c>
    </row>
    <row r="1131" spans="1:10" x14ac:dyDescent="0.3">
      <c r="A1131" s="45">
        <v>44960</v>
      </c>
      <c r="B1131" s="3">
        <v>2023</v>
      </c>
      <c r="C1131" s="3" t="s">
        <v>2329</v>
      </c>
      <c r="D1131" s="3">
        <v>2</v>
      </c>
      <c r="E1131" s="3" t="s">
        <v>2338</v>
      </c>
      <c r="F1131" s="45">
        <v>44958</v>
      </c>
      <c r="G1131" s="45">
        <v>44958</v>
      </c>
      <c r="H1131" s="45">
        <v>44985</v>
      </c>
      <c r="I1131" s="3">
        <v>3</v>
      </c>
      <c r="J1131" s="47" t="s">
        <v>2333</v>
      </c>
    </row>
    <row r="1132" spans="1:10" x14ac:dyDescent="0.3">
      <c r="A1132" s="45">
        <v>44961</v>
      </c>
      <c r="B1132" s="3">
        <v>2023</v>
      </c>
      <c r="C1132" s="3" t="s">
        <v>2329</v>
      </c>
      <c r="D1132" s="3">
        <v>2</v>
      </c>
      <c r="E1132" s="3" t="s">
        <v>2338</v>
      </c>
      <c r="F1132" s="45">
        <v>44958</v>
      </c>
      <c r="G1132" s="45">
        <v>44958</v>
      </c>
      <c r="H1132" s="45">
        <v>44985</v>
      </c>
      <c r="I1132" s="3">
        <v>4</v>
      </c>
      <c r="J1132" s="47" t="s">
        <v>2334</v>
      </c>
    </row>
    <row r="1133" spans="1:10" x14ac:dyDescent="0.3">
      <c r="A1133" s="45">
        <v>44962</v>
      </c>
      <c r="B1133" s="3">
        <v>2023</v>
      </c>
      <c r="C1133" s="3" t="s">
        <v>2329</v>
      </c>
      <c r="D1133" s="3">
        <v>2</v>
      </c>
      <c r="E1133" s="3" t="s">
        <v>2338</v>
      </c>
      <c r="F1133" s="45">
        <v>44958</v>
      </c>
      <c r="G1133" s="45">
        <v>44958</v>
      </c>
      <c r="H1133" s="45">
        <v>44985</v>
      </c>
      <c r="I1133" s="3">
        <v>5</v>
      </c>
      <c r="J1133" s="47" t="s">
        <v>2335</v>
      </c>
    </row>
    <row r="1134" spans="1:10" x14ac:dyDescent="0.3">
      <c r="A1134" s="45">
        <v>44963</v>
      </c>
      <c r="B1134" s="3">
        <v>2023</v>
      </c>
      <c r="C1134" s="3" t="s">
        <v>2329</v>
      </c>
      <c r="D1134" s="3">
        <v>2</v>
      </c>
      <c r="E1134" s="3" t="s">
        <v>2338</v>
      </c>
      <c r="F1134" s="45">
        <v>44958</v>
      </c>
      <c r="G1134" s="45">
        <v>44958</v>
      </c>
      <c r="H1134" s="45">
        <v>44985</v>
      </c>
      <c r="I1134" s="3">
        <v>6</v>
      </c>
      <c r="J1134" s="47" t="s">
        <v>2336</v>
      </c>
    </row>
    <row r="1135" spans="1:10" x14ac:dyDescent="0.3">
      <c r="A1135" s="45">
        <v>44964</v>
      </c>
      <c r="B1135" s="3">
        <v>2023</v>
      </c>
      <c r="C1135" s="3" t="s">
        <v>2329</v>
      </c>
      <c r="D1135" s="3">
        <v>2</v>
      </c>
      <c r="E1135" s="3" t="s">
        <v>2338</v>
      </c>
      <c r="F1135" s="45">
        <v>44958</v>
      </c>
      <c r="G1135" s="45">
        <v>44958</v>
      </c>
      <c r="H1135" s="45">
        <v>44985</v>
      </c>
      <c r="I1135" s="3">
        <v>7</v>
      </c>
      <c r="J1135" s="47" t="s">
        <v>2337</v>
      </c>
    </row>
    <row r="1136" spans="1:10" x14ac:dyDescent="0.3">
      <c r="A1136" s="45">
        <v>44965</v>
      </c>
      <c r="B1136" s="3">
        <v>2023</v>
      </c>
      <c r="C1136" s="3" t="s">
        <v>2329</v>
      </c>
      <c r="D1136" s="3">
        <v>2</v>
      </c>
      <c r="E1136" s="3" t="s">
        <v>2338</v>
      </c>
      <c r="F1136" s="45">
        <v>44958</v>
      </c>
      <c r="G1136" s="45">
        <v>44958</v>
      </c>
      <c r="H1136" s="45">
        <v>44985</v>
      </c>
      <c r="I1136" s="3">
        <v>8</v>
      </c>
      <c r="J1136" s="47" t="s">
        <v>2331</v>
      </c>
    </row>
    <row r="1137" spans="1:10" x14ac:dyDescent="0.3">
      <c r="A1137" s="45">
        <v>44966</v>
      </c>
      <c r="B1137" s="3">
        <v>2023</v>
      </c>
      <c r="C1137" s="3" t="s">
        <v>2329</v>
      </c>
      <c r="D1137" s="3">
        <v>2</v>
      </c>
      <c r="E1137" s="3" t="s">
        <v>2338</v>
      </c>
      <c r="F1137" s="45">
        <v>44958</v>
      </c>
      <c r="G1137" s="45">
        <v>44958</v>
      </c>
      <c r="H1137" s="45">
        <v>44985</v>
      </c>
      <c r="I1137" s="3">
        <v>9</v>
      </c>
      <c r="J1137" s="47" t="s">
        <v>2332</v>
      </c>
    </row>
    <row r="1138" spans="1:10" x14ac:dyDescent="0.3">
      <c r="A1138" s="45">
        <v>44967</v>
      </c>
      <c r="B1138" s="3">
        <v>2023</v>
      </c>
      <c r="C1138" s="3" t="s">
        <v>2329</v>
      </c>
      <c r="D1138" s="3">
        <v>2</v>
      </c>
      <c r="E1138" s="3" t="s">
        <v>2338</v>
      </c>
      <c r="F1138" s="45">
        <v>44958</v>
      </c>
      <c r="G1138" s="45">
        <v>44958</v>
      </c>
      <c r="H1138" s="45">
        <v>44985</v>
      </c>
      <c r="I1138" s="3">
        <v>10</v>
      </c>
      <c r="J1138" s="47" t="s">
        <v>2333</v>
      </c>
    </row>
    <row r="1139" spans="1:10" x14ac:dyDescent="0.3">
      <c r="A1139" s="45">
        <v>44968</v>
      </c>
      <c r="B1139" s="3">
        <v>2023</v>
      </c>
      <c r="C1139" s="3" t="s">
        <v>2329</v>
      </c>
      <c r="D1139" s="3">
        <v>2</v>
      </c>
      <c r="E1139" s="3" t="s">
        <v>2338</v>
      </c>
      <c r="F1139" s="45">
        <v>44958</v>
      </c>
      <c r="G1139" s="45">
        <v>44958</v>
      </c>
      <c r="H1139" s="45">
        <v>44985</v>
      </c>
      <c r="I1139" s="3">
        <v>11</v>
      </c>
      <c r="J1139" s="47" t="s">
        <v>2334</v>
      </c>
    </row>
    <row r="1140" spans="1:10" x14ac:dyDescent="0.3">
      <c r="A1140" s="45">
        <v>44969</v>
      </c>
      <c r="B1140" s="3">
        <v>2023</v>
      </c>
      <c r="C1140" s="3" t="s">
        <v>2329</v>
      </c>
      <c r="D1140" s="3">
        <v>2</v>
      </c>
      <c r="E1140" s="3" t="s">
        <v>2338</v>
      </c>
      <c r="F1140" s="45">
        <v>44958</v>
      </c>
      <c r="G1140" s="45">
        <v>44958</v>
      </c>
      <c r="H1140" s="45">
        <v>44985</v>
      </c>
      <c r="I1140" s="3">
        <v>12</v>
      </c>
      <c r="J1140" s="47" t="s">
        <v>2335</v>
      </c>
    </row>
    <row r="1141" spans="1:10" x14ac:dyDescent="0.3">
      <c r="A1141" s="45">
        <v>44970</v>
      </c>
      <c r="B1141" s="3">
        <v>2023</v>
      </c>
      <c r="C1141" s="3" t="s">
        <v>2329</v>
      </c>
      <c r="D1141" s="3">
        <v>2</v>
      </c>
      <c r="E1141" s="3" t="s">
        <v>2338</v>
      </c>
      <c r="F1141" s="45">
        <v>44958</v>
      </c>
      <c r="G1141" s="45">
        <v>44958</v>
      </c>
      <c r="H1141" s="45">
        <v>44985</v>
      </c>
      <c r="I1141" s="3">
        <v>13</v>
      </c>
      <c r="J1141" s="47" t="s">
        <v>2336</v>
      </c>
    </row>
    <row r="1142" spans="1:10" x14ac:dyDescent="0.3">
      <c r="A1142" s="45">
        <v>44971</v>
      </c>
      <c r="B1142" s="3">
        <v>2023</v>
      </c>
      <c r="C1142" s="3" t="s">
        <v>2329</v>
      </c>
      <c r="D1142" s="3">
        <v>2</v>
      </c>
      <c r="E1142" s="3" t="s">
        <v>2338</v>
      </c>
      <c r="F1142" s="45">
        <v>44958</v>
      </c>
      <c r="G1142" s="45">
        <v>44958</v>
      </c>
      <c r="H1142" s="45">
        <v>44985</v>
      </c>
      <c r="I1142" s="3">
        <v>14</v>
      </c>
      <c r="J1142" s="47" t="s">
        <v>2337</v>
      </c>
    </row>
    <row r="1143" spans="1:10" x14ac:dyDescent="0.3">
      <c r="A1143" s="45">
        <v>44972</v>
      </c>
      <c r="B1143" s="3">
        <v>2023</v>
      </c>
      <c r="C1143" s="3" t="s">
        <v>2329</v>
      </c>
      <c r="D1143" s="3">
        <v>2</v>
      </c>
      <c r="E1143" s="3" t="s">
        <v>2338</v>
      </c>
      <c r="F1143" s="45">
        <v>44958</v>
      </c>
      <c r="G1143" s="45">
        <v>44958</v>
      </c>
      <c r="H1143" s="45">
        <v>44985</v>
      </c>
      <c r="I1143" s="3">
        <v>15</v>
      </c>
      <c r="J1143" s="47" t="s">
        <v>2331</v>
      </c>
    </row>
    <row r="1144" spans="1:10" x14ac:dyDescent="0.3">
      <c r="A1144" s="45">
        <v>44973</v>
      </c>
      <c r="B1144" s="3">
        <v>2023</v>
      </c>
      <c r="C1144" s="3" t="s">
        <v>2329</v>
      </c>
      <c r="D1144" s="3">
        <v>2</v>
      </c>
      <c r="E1144" s="3" t="s">
        <v>2338</v>
      </c>
      <c r="F1144" s="45">
        <v>44958</v>
      </c>
      <c r="G1144" s="45">
        <v>44958</v>
      </c>
      <c r="H1144" s="45">
        <v>44985</v>
      </c>
      <c r="I1144" s="3">
        <v>16</v>
      </c>
      <c r="J1144" s="47" t="s">
        <v>2332</v>
      </c>
    </row>
    <row r="1145" spans="1:10" x14ac:dyDescent="0.3">
      <c r="A1145" s="45">
        <v>44974</v>
      </c>
      <c r="B1145" s="3">
        <v>2023</v>
      </c>
      <c r="C1145" s="3" t="s">
        <v>2329</v>
      </c>
      <c r="D1145" s="3">
        <v>2</v>
      </c>
      <c r="E1145" s="3" t="s">
        <v>2338</v>
      </c>
      <c r="F1145" s="45">
        <v>44958</v>
      </c>
      <c r="G1145" s="45">
        <v>44958</v>
      </c>
      <c r="H1145" s="45">
        <v>44985</v>
      </c>
      <c r="I1145" s="3">
        <v>17</v>
      </c>
      <c r="J1145" s="47" t="s">
        <v>2333</v>
      </c>
    </row>
    <row r="1146" spans="1:10" x14ac:dyDescent="0.3">
      <c r="A1146" s="45">
        <v>44975</v>
      </c>
      <c r="B1146" s="3">
        <v>2023</v>
      </c>
      <c r="C1146" s="3" t="s">
        <v>2329</v>
      </c>
      <c r="D1146" s="3">
        <v>2</v>
      </c>
      <c r="E1146" s="3" t="s">
        <v>2338</v>
      </c>
      <c r="F1146" s="45">
        <v>44958</v>
      </c>
      <c r="G1146" s="45">
        <v>44958</v>
      </c>
      <c r="H1146" s="45">
        <v>44985</v>
      </c>
      <c r="I1146" s="3">
        <v>18</v>
      </c>
      <c r="J1146" s="47" t="s">
        <v>2334</v>
      </c>
    </row>
    <row r="1147" spans="1:10" x14ac:dyDescent="0.3">
      <c r="A1147" s="45">
        <v>44976</v>
      </c>
      <c r="B1147" s="3">
        <v>2023</v>
      </c>
      <c r="C1147" s="3" t="s">
        <v>2329</v>
      </c>
      <c r="D1147" s="3">
        <v>2</v>
      </c>
      <c r="E1147" s="3" t="s">
        <v>2338</v>
      </c>
      <c r="F1147" s="45">
        <v>44958</v>
      </c>
      <c r="G1147" s="45">
        <v>44958</v>
      </c>
      <c r="H1147" s="45">
        <v>44985</v>
      </c>
      <c r="I1147" s="3">
        <v>19</v>
      </c>
      <c r="J1147" s="47" t="s">
        <v>2335</v>
      </c>
    </row>
    <row r="1148" spans="1:10" x14ac:dyDescent="0.3">
      <c r="A1148" s="45">
        <v>44977</v>
      </c>
      <c r="B1148" s="3">
        <v>2023</v>
      </c>
      <c r="C1148" s="3" t="s">
        <v>2329</v>
      </c>
      <c r="D1148" s="3">
        <v>2</v>
      </c>
      <c r="E1148" s="3" t="s">
        <v>2338</v>
      </c>
      <c r="F1148" s="45">
        <v>44958</v>
      </c>
      <c r="G1148" s="45">
        <v>44958</v>
      </c>
      <c r="H1148" s="45">
        <v>44985</v>
      </c>
      <c r="I1148" s="3">
        <v>20</v>
      </c>
      <c r="J1148" s="47" t="s">
        <v>2336</v>
      </c>
    </row>
    <row r="1149" spans="1:10" x14ac:dyDescent="0.3">
      <c r="A1149" s="45">
        <v>44978</v>
      </c>
      <c r="B1149" s="3">
        <v>2023</v>
      </c>
      <c r="C1149" s="3" t="s">
        <v>2329</v>
      </c>
      <c r="D1149" s="3">
        <v>2</v>
      </c>
      <c r="E1149" s="3" t="s">
        <v>2338</v>
      </c>
      <c r="F1149" s="45">
        <v>44958</v>
      </c>
      <c r="G1149" s="45">
        <v>44958</v>
      </c>
      <c r="H1149" s="45">
        <v>44985</v>
      </c>
      <c r="I1149" s="3">
        <v>21</v>
      </c>
      <c r="J1149" s="47" t="s">
        <v>2337</v>
      </c>
    </row>
    <row r="1150" spans="1:10" x14ac:dyDescent="0.3">
      <c r="A1150" s="45">
        <v>44979</v>
      </c>
      <c r="B1150" s="3">
        <v>2023</v>
      </c>
      <c r="C1150" s="3" t="s">
        <v>2329</v>
      </c>
      <c r="D1150" s="3">
        <v>2</v>
      </c>
      <c r="E1150" s="3" t="s">
        <v>2338</v>
      </c>
      <c r="F1150" s="45">
        <v>44958</v>
      </c>
      <c r="G1150" s="45">
        <v>44958</v>
      </c>
      <c r="H1150" s="45">
        <v>44985</v>
      </c>
      <c r="I1150" s="3">
        <v>22</v>
      </c>
      <c r="J1150" s="47" t="s">
        <v>2331</v>
      </c>
    </row>
    <row r="1151" spans="1:10" x14ac:dyDescent="0.3">
      <c r="A1151" s="45">
        <v>44980</v>
      </c>
      <c r="B1151" s="3">
        <v>2023</v>
      </c>
      <c r="C1151" s="3" t="s">
        <v>2329</v>
      </c>
      <c r="D1151" s="3">
        <v>2</v>
      </c>
      <c r="E1151" s="3" t="s">
        <v>2338</v>
      </c>
      <c r="F1151" s="45">
        <v>44958</v>
      </c>
      <c r="G1151" s="45">
        <v>44958</v>
      </c>
      <c r="H1151" s="45">
        <v>44985</v>
      </c>
      <c r="I1151" s="3">
        <v>23</v>
      </c>
      <c r="J1151" s="47" t="s">
        <v>2332</v>
      </c>
    </row>
    <row r="1152" spans="1:10" x14ac:dyDescent="0.3">
      <c r="A1152" s="45">
        <v>44981</v>
      </c>
      <c r="B1152" s="3">
        <v>2023</v>
      </c>
      <c r="C1152" s="3" t="s">
        <v>2329</v>
      </c>
      <c r="D1152" s="3">
        <v>2</v>
      </c>
      <c r="E1152" s="3" t="s">
        <v>2338</v>
      </c>
      <c r="F1152" s="45">
        <v>44958</v>
      </c>
      <c r="G1152" s="45">
        <v>44958</v>
      </c>
      <c r="H1152" s="45">
        <v>44985</v>
      </c>
      <c r="I1152" s="3">
        <v>24</v>
      </c>
      <c r="J1152" s="47" t="s">
        <v>2333</v>
      </c>
    </row>
    <row r="1153" spans="1:10" x14ac:dyDescent="0.3">
      <c r="A1153" s="45">
        <v>44982</v>
      </c>
      <c r="B1153" s="3">
        <v>2023</v>
      </c>
      <c r="C1153" s="3" t="s">
        <v>2329</v>
      </c>
      <c r="D1153" s="3">
        <v>2</v>
      </c>
      <c r="E1153" s="3" t="s">
        <v>2338</v>
      </c>
      <c r="F1153" s="45">
        <v>44958</v>
      </c>
      <c r="G1153" s="45">
        <v>44958</v>
      </c>
      <c r="H1153" s="45">
        <v>44985</v>
      </c>
      <c r="I1153" s="3">
        <v>25</v>
      </c>
      <c r="J1153" s="47" t="s">
        <v>2334</v>
      </c>
    </row>
    <row r="1154" spans="1:10" x14ac:dyDescent="0.3">
      <c r="A1154" s="45">
        <v>44983</v>
      </c>
      <c r="B1154" s="3">
        <v>2023</v>
      </c>
      <c r="C1154" s="3" t="s">
        <v>2329</v>
      </c>
      <c r="D1154" s="3">
        <v>2</v>
      </c>
      <c r="E1154" s="3" t="s">
        <v>2338</v>
      </c>
      <c r="F1154" s="45">
        <v>44958</v>
      </c>
      <c r="G1154" s="45">
        <v>44958</v>
      </c>
      <c r="H1154" s="45">
        <v>44985</v>
      </c>
      <c r="I1154" s="3">
        <v>26</v>
      </c>
      <c r="J1154" s="47" t="s">
        <v>2335</v>
      </c>
    </row>
    <row r="1155" spans="1:10" x14ac:dyDescent="0.3">
      <c r="A1155" s="45">
        <v>44984</v>
      </c>
      <c r="B1155" s="3">
        <v>2023</v>
      </c>
      <c r="C1155" s="3" t="s">
        <v>2329</v>
      </c>
      <c r="D1155" s="3">
        <v>2</v>
      </c>
      <c r="E1155" s="3" t="s">
        <v>2338</v>
      </c>
      <c r="F1155" s="45">
        <v>44958</v>
      </c>
      <c r="G1155" s="45">
        <v>44958</v>
      </c>
      <c r="H1155" s="45">
        <v>44985</v>
      </c>
      <c r="I1155" s="3">
        <v>27</v>
      </c>
      <c r="J1155" s="47" t="s">
        <v>2336</v>
      </c>
    </row>
    <row r="1156" spans="1:10" x14ac:dyDescent="0.3">
      <c r="A1156" s="45">
        <v>44985</v>
      </c>
      <c r="B1156" s="3">
        <v>2023</v>
      </c>
      <c r="C1156" s="3" t="s">
        <v>2329</v>
      </c>
      <c r="D1156" s="3">
        <v>2</v>
      </c>
      <c r="E1156" s="3" t="s">
        <v>2338</v>
      </c>
      <c r="F1156" s="45">
        <v>44958</v>
      </c>
      <c r="G1156" s="45">
        <v>44958</v>
      </c>
      <c r="H1156" s="45">
        <v>44985</v>
      </c>
      <c r="I1156" s="3">
        <v>28</v>
      </c>
      <c r="J1156" s="47" t="s">
        <v>2337</v>
      </c>
    </row>
    <row r="1157" spans="1:10" x14ac:dyDescent="0.3">
      <c r="A1157" s="45">
        <v>44986</v>
      </c>
      <c r="B1157" s="3">
        <v>2023</v>
      </c>
      <c r="C1157" s="3" t="s">
        <v>2329</v>
      </c>
      <c r="D1157" s="3">
        <v>3</v>
      </c>
      <c r="E1157" s="3" t="s">
        <v>2339</v>
      </c>
      <c r="F1157" s="45">
        <v>44986</v>
      </c>
      <c r="G1157" s="45">
        <v>44986</v>
      </c>
      <c r="H1157" s="45">
        <v>45016</v>
      </c>
      <c r="I1157" s="3">
        <v>1</v>
      </c>
      <c r="J1157" s="47" t="s">
        <v>2331</v>
      </c>
    </row>
    <row r="1158" spans="1:10" x14ac:dyDescent="0.3">
      <c r="A1158" s="45">
        <v>44987</v>
      </c>
      <c r="B1158" s="3">
        <v>2023</v>
      </c>
      <c r="C1158" s="3" t="s">
        <v>2329</v>
      </c>
      <c r="D1158" s="3">
        <v>3</v>
      </c>
      <c r="E1158" s="3" t="s">
        <v>2339</v>
      </c>
      <c r="F1158" s="45">
        <v>44986</v>
      </c>
      <c r="G1158" s="45">
        <v>44986</v>
      </c>
      <c r="H1158" s="45">
        <v>45016</v>
      </c>
      <c r="I1158" s="3">
        <v>2</v>
      </c>
      <c r="J1158" s="47" t="s">
        <v>2332</v>
      </c>
    </row>
    <row r="1159" spans="1:10" x14ac:dyDescent="0.3">
      <c r="A1159" s="45">
        <v>44988</v>
      </c>
      <c r="B1159" s="3">
        <v>2023</v>
      </c>
      <c r="C1159" s="3" t="s">
        <v>2329</v>
      </c>
      <c r="D1159" s="3">
        <v>3</v>
      </c>
      <c r="E1159" s="3" t="s">
        <v>2339</v>
      </c>
      <c r="F1159" s="45">
        <v>44986</v>
      </c>
      <c r="G1159" s="45">
        <v>44986</v>
      </c>
      <c r="H1159" s="45">
        <v>45016</v>
      </c>
      <c r="I1159" s="3">
        <v>3</v>
      </c>
      <c r="J1159" s="47" t="s">
        <v>2333</v>
      </c>
    </row>
    <row r="1160" spans="1:10" x14ac:dyDescent="0.3">
      <c r="A1160" s="45">
        <v>44989</v>
      </c>
      <c r="B1160" s="3">
        <v>2023</v>
      </c>
      <c r="C1160" s="3" t="s">
        <v>2329</v>
      </c>
      <c r="D1160" s="3">
        <v>3</v>
      </c>
      <c r="E1160" s="3" t="s">
        <v>2339</v>
      </c>
      <c r="F1160" s="45">
        <v>44986</v>
      </c>
      <c r="G1160" s="45">
        <v>44986</v>
      </c>
      <c r="H1160" s="45">
        <v>45016</v>
      </c>
      <c r="I1160" s="3">
        <v>4</v>
      </c>
      <c r="J1160" s="47" t="s">
        <v>2334</v>
      </c>
    </row>
    <row r="1161" spans="1:10" x14ac:dyDescent="0.3">
      <c r="A1161" s="45">
        <v>44990</v>
      </c>
      <c r="B1161" s="3">
        <v>2023</v>
      </c>
      <c r="C1161" s="3" t="s">
        <v>2329</v>
      </c>
      <c r="D1161" s="3">
        <v>3</v>
      </c>
      <c r="E1161" s="3" t="s">
        <v>2339</v>
      </c>
      <c r="F1161" s="45">
        <v>44986</v>
      </c>
      <c r="G1161" s="45">
        <v>44986</v>
      </c>
      <c r="H1161" s="45">
        <v>45016</v>
      </c>
      <c r="I1161" s="3">
        <v>5</v>
      </c>
      <c r="J1161" s="47" t="s">
        <v>2335</v>
      </c>
    </row>
    <row r="1162" spans="1:10" x14ac:dyDescent="0.3">
      <c r="A1162" s="45">
        <v>44991</v>
      </c>
      <c r="B1162" s="3">
        <v>2023</v>
      </c>
      <c r="C1162" s="3" t="s">
        <v>2329</v>
      </c>
      <c r="D1162" s="3">
        <v>3</v>
      </c>
      <c r="E1162" s="3" t="s">
        <v>2339</v>
      </c>
      <c r="F1162" s="45">
        <v>44986</v>
      </c>
      <c r="G1162" s="45">
        <v>44986</v>
      </c>
      <c r="H1162" s="45">
        <v>45016</v>
      </c>
      <c r="I1162" s="3">
        <v>6</v>
      </c>
      <c r="J1162" s="47" t="s">
        <v>2336</v>
      </c>
    </row>
    <row r="1163" spans="1:10" x14ac:dyDescent="0.3">
      <c r="A1163" s="45">
        <v>44992</v>
      </c>
      <c r="B1163" s="3">
        <v>2023</v>
      </c>
      <c r="C1163" s="3" t="s">
        <v>2329</v>
      </c>
      <c r="D1163" s="3">
        <v>3</v>
      </c>
      <c r="E1163" s="3" t="s">
        <v>2339</v>
      </c>
      <c r="F1163" s="45">
        <v>44986</v>
      </c>
      <c r="G1163" s="45">
        <v>44986</v>
      </c>
      <c r="H1163" s="45">
        <v>45016</v>
      </c>
      <c r="I1163" s="3">
        <v>7</v>
      </c>
      <c r="J1163" s="47" t="s">
        <v>2337</v>
      </c>
    </row>
    <row r="1164" spans="1:10" x14ac:dyDescent="0.3">
      <c r="A1164" s="45">
        <v>44993</v>
      </c>
      <c r="B1164" s="3">
        <v>2023</v>
      </c>
      <c r="C1164" s="3" t="s">
        <v>2329</v>
      </c>
      <c r="D1164" s="3">
        <v>3</v>
      </c>
      <c r="E1164" s="3" t="s">
        <v>2339</v>
      </c>
      <c r="F1164" s="45">
        <v>44986</v>
      </c>
      <c r="G1164" s="45">
        <v>44986</v>
      </c>
      <c r="H1164" s="45">
        <v>45016</v>
      </c>
      <c r="I1164" s="3">
        <v>8</v>
      </c>
      <c r="J1164" s="47" t="s">
        <v>2331</v>
      </c>
    </row>
    <row r="1165" spans="1:10" x14ac:dyDescent="0.3">
      <c r="A1165" s="45">
        <v>44994</v>
      </c>
      <c r="B1165" s="3">
        <v>2023</v>
      </c>
      <c r="C1165" s="3" t="s">
        <v>2329</v>
      </c>
      <c r="D1165" s="3">
        <v>3</v>
      </c>
      <c r="E1165" s="3" t="s">
        <v>2339</v>
      </c>
      <c r="F1165" s="45">
        <v>44986</v>
      </c>
      <c r="G1165" s="45">
        <v>44986</v>
      </c>
      <c r="H1165" s="45">
        <v>45016</v>
      </c>
      <c r="I1165" s="3">
        <v>9</v>
      </c>
      <c r="J1165" s="47" t="s">
        <v>2332</v>
      </c>
    </row>
    <row r="1166" spans="1:10" x14ac:dyDescent="0.3">
      <c r="A1166" s="45">
        <v>44995</v>
      </c>
      <c r="B1166" s="3">
        <v>2023</v>
      </c>
      <c r="C1166" s="3" t="s">
        <v>2329</v>
      </c>
      <c r="D1166" s="3">
        <v>3</v>
      </c>
      <c r="E1166" s="3" t="s">
        <v>2339</v>
      </c>
      <c r="F1166" s="45">
        <v>44986</v>
      </c>
      <c r="G1166" s="45">
        <v>44986</v>
      </c>
      <c r="H1166" s="45">
        <v>45016</v>
      </c>
      <c r="I1166" s="3">
        <v>10</v>
      </c>
      <c r="J1166" s="47" t="s">
        <v>2333</v>
      </c>
    </row>
    <row r="1167" spans="1:10" x14ac:dyDescent="0.3">
      <c r="A1167" s="45">
        <v>44996</v>
      </c>
      <c r="B1167" s="3">
        <v>2023</v>
      </c>
      <c r="C1167" s="3" t="s">
        <v>2329</v>
      </c>
      <c r="D1167" s="3">
        <v>3</v>
      </c>
      <c r="E1167" s="3" t="s">
        <v>2339</v>
      </c>
      <c r="F1167" s="45">
        <v>44986</v>
      </c>
      <c r="G1167" s="45">
        <v>44986</v>
      </c>
      <c r="H1167" s="45">
        <v>45016</v>
      </c>
      <c r="I1167" s="3">
        <v>11</v>
      </c>
      <c r="J1167" s="47" t="s">
        <v>2334</v>
      </c>
    </row>
    <row r="1168" spans="1:10" x14ac:dyDescent="0.3">
      <c r="A1168" s="45">
        <v>44997</v>
      </c>
      <c r="B1168" s="3">
        <v>2023</v>
      </c>
      <c r="C1168" s="3" t="s">
        <v>2329</v>
      </c>
      <c r="D1168" s="3">
        <v>3</v>
      </c>
      <c r="E1168" s="3" t="s">
        <v>2339</v>
      </c>
      <c r="F1168" s="45">
        <v>44986</v>
      </c>
      <c r="G1168" s="45">
        <v>44986</v>
      </c>
      <c r="H1168" s="45">
        <v>45016</v>
      </c>
      <c r="I1168" s="3">
        <v>12</v>
      </c>
      <c r="J1168" s="47" t="s">
        <v>2335</v>
      </c>
    </row>
    <row r="1169" spans="1:10" x14ac:dyDescent="0.3">
      <c r="A1169" s="45">
        <v>44998</v>
      </c>
      <c r="B1169" s="3">
        <v>2023</v>
      </c>
      <c r="C1169" s="3" t="s">
        <v>2329</v>
      </c>
      <c r="D1169" s="3">
        <v>3</v>
      </c>
      <c r="E1169" s="3" t="s">
        <v>2339</v>
      </c>
      <c r="F1169" s="45">
        <v>44986</v>
      </c>
      <c r="G1169" s="45">
        <v>44986</v>
      </c>
      <c r="H1169" s="45">
        <v>45016</v>
      </c>
      <c r="I1169" s="3">
        <v>13</v>
      </c>
      <c r="J1169" s="47" t="s">
        <v>2336</v>
      </c>
    </row>
    <row r="1170" spans="1:10" x14ac:dyDescent="0.3">
      <c r="A1170" s="45">
        <v>44999</v>
      </c>
      <c r="B1170" s="3">
        <v>2023</v>
      </c>
      <c r="C1170" s="3" t="s">
        <v>2329</v>
      </c>
      <c r="D1170" s="3">
        <v>3</v>
      </c>
      <c r="E1170" s="3" t="s">
        <v>2339</v>
      </c>
      <c r="F1170" s="45">
        <v>44986</v>
      </c>
      <c r="G1170" s="45">
        <v>44986</v>
      </c>
      <c r="H1170" s="45">
        <v>45016</v>
      </c>
      <c r="I1170" s="3">
        <v>14</v>
      </c>
      <c r="J1170" s="47" t="s">
        <v>2337</v>
      </c>
    </row>
    <row r="1171" spans="1:10" x14ac:dyDescent="0.3">
      <c r="A1171" s="45">
        <v>45000</v>
      </c>
      <c r="B1171" s="3">
        <v>2023</v>
      </c>
      <c r="C1171" s="3" t="s">
        <v>2329</v>
      </c>
      <c r="D1171" s="3">
        <v>3</v>
      </c>
      <c r="E1171" s="3" t="s">
        <v>2339</v>
      </c>
      <c r="F1171" s="45">
        <v>44986</v>
      </c>
      <c r="G1171" s="45">
        <v>44986</v>
      </c>
      <c r="H1171" s="45">
        <v>45016</v>
      </c>
      <c r="I1171" s="3">
        <v>15</v>
      </c>
      <c r="J1171" s="47" t="s">
        <v>2331</v>
      </c>
    </row>
    <row r="1172" spans="1:10" x14ac:dyDescent="0.3">
      <c r="A1172" s="45">
        <v>45001</v>
      </c>
      <c r="B1172" s="3">
        <v>2023</v>
      </c>
      <c r="C1172" s="3" t="s">
        <v>2329</v>
      </c>
      <c r="D1172" s="3">
        <v>3</v>
      </c>
      <c r="E1172" s="3" t="s">
        <v>2339</v>
      </c>
      <c r="F1172" s="45">
        <v>44986</v>
      </c>
      <c r="G1172" s="45">
        <v>44986</v>
      </c>
      <c r="H1172" s="45">
        <v>45016</v>
      </c>
      <c r="I1172" s="3">
        <v>16</v>
      </c>
      <c r="J1172" s="47" t="s">
        <v>2332</v>
      </c>
    </row>
    <row r="1173" spans="1:10" x14ac:dyDescent="0.3">
      <c r="A1173" s="45">
        <v>45002</v>
      </c>
      <c r="B1173" s="3">
        <v>2023</v>
      </c>
      <c r="C1173" s="3" t="s">
        <v>2329</v>
      </c>
      <c r="D1173" s="3">
        <v>3</v>
      </c>
      <c r="E1173" s="3" t="s">
        <v>2339</v>
      </c>
      <c r="F1173" s="45">
        <v>44986</v>
      </c>
      <c r="G1173" s="45">
        <v>44986</v>
      </c>
      <c r="H1173" s="45">
        <v>45016</v>
      </c>
      <c r="I1173" s="3">
        <v>17</v>
      </c>
      <c r="J1173" s="47" t="s">
        <v>2333</v>
      </c>
    </row>
    <row r="1174" spans="1:10" x14ac:dyDescent="0.3">
      <c r="A1174" s="45">
        <v>45003</v>
      </c>
      <c r="B1174" s="3">
        <v>2023</v>
      </c>
      <c r="C1174" s="3" t="s">
        <v>2329</v>
      </c>
      <c r="D1174" s="3">
        <v>3</v>
      </c>
      <c r="E1174" s="3" t="s">
        <v>2339</v>
      </c>
      <c r="F1174" s="45">
        <v>44986</v>
      </c>
      <c r="G1174" s="45">
        <v>44986</v>
      </c>
      <c r="H1174" s="45">
        <v>45016</v>
      </c>
      <c r="I1174" s="3">
        <v>18</v>
      </c>
      <c r="J1174" s="47" t="s">
        <v>2334</v>
      </c>
    </row>
    <row r="1175" spans="1:10" x14ac:dyDescent="0.3">
      <c r="A1175" s="45">
        <v>45004</v>
      </c>
      <c r="B1175" s="3">
        <v>2023</v>
      </c>
      <c r="C1175" s="3" t="s">
        <v>2329</v>
      </c>
      <c r="D1175" s="3">
        <v>3</v>
      </c>
      <c r="E1175" s="3" t="s">
        <v>2339</v>
      </c>
      <c r="F1175" s="45">
        <v>44986</v>
      </c>
      <c r="G1175" s="45">
        <v>44986</v>
      </c>
      <c r="H1175" s="45">
        <v>45016</v>
      </c>
      <c r="I1175" s="3">
        <v>19</v>
      </c>
      <c r="J1175" s="47" t="s">
        <v>2335</v>
      </c>
    </row>
    <row r="1176" spans="1:10" x14ac:dyDescent="0.3">
      <c r="A1176" s="45">
        <v>45005</v>
      </c>
      <c r="B1176" s="3">
        <v>2023</v>
      </c>
      <c r="C1176" s="3" t="s">
        <v>2329</v>
      </c>
      <c r="D1176" s="3">
        <v>3</v>
      </c>
      <c r="E1176" s="3" t="s">
        <v>2339</v>
      </c>
      <c r="F1176" s="45">
        <v>44986</v>
      </c>
      <c r="G1176" s="45">
        <v>44986</v>
      </c>
      <c r="H1176" s="45">
        <v>45016</v>
      </c>
      <c r="I1176" s="3">
        <v>20</v>
      </c>
      <c r="J1176" s="47" t="s">
        <v>2336</v>
      </c>
    </row>
    <row r="1177" spans="1:10" x14ac:dyDescent="0.3">
      <c r="A1177" s="45">
        <v>45006</v>
      </c>
      <c r="B1177" s="3">
        <v>2023</v>
      </c>
      <c r="C1177" s="3" t="s">
        <v>2329</v>
      </c>
      <c r="D1177" s="3">
        <v>3</v>
      </c>
      <c r="E1177" s="3" t="s">
        <v>2339</v>
      </c>
      <c r="F1177" s="45">
        <v>44986</v>
      </c>
      <c r="G1177" s="45">
        <v>44986</v>
      </c>
      <c r="H1177" s="45">
        <v>45016</v>
      </c>
      <c r="I1177" s="3">
        <v>21</v>
      </c>
      <c r="J1177" s="47" t="s">
        <v>2337</v>
      </c>
    </row>
    <row r="1178" spans="1:10" x14ac:dyDescent="0.3">
      <c r="A1178" s="45">
        <v>45007</v>
      </c>
      <c r="B1178" s="3">
        <v>2023</v>
      </c>
      <c r="C1178" s="3" t="s">
        <v>2329</v>
      </c>
      <c r="D1178" s="3">
        <v>3</v>
      </c>
      <c r="E1178" s="3" t="s">
        <v>2339</v>
      </c>
      <c r="F1178" s="45">
        <v>44986</v>
      </c>
      <c r="G1178" s="45">
        <v>44986</v>
      </c>
      <c r="H1178" s="45">
        <v>45016</v>
      </c>
      <c r="I1178" s="3">
        <v>22</v>
      </c>
      <c r="J1178" s="47" t="s">
        <v>2331</v>
      </c>
    </row>
    <row r="1179" spans="1:10" x14ac:dyDescent="0.3">
      <c r="A1179" s="45">
        <v>45008</v>
      </c>
      <c r="B1179" s="3">
        <v>2023</v>
      </c>
      <c r="C1179" s="3" t="s">
        <v>2329</v>
      </c>
      <c r="D1179" s="3">
        <v>3</v>
      </c>
      <c r="E1179" s="3" t="s">
        <v>2339</v>
      </c>
      <c r="F1179" s="45">
        <v>44986</v>
      </c>
      <c r="G1179" s="45">
        <v>44986</v>
      </c>
      <c r="H1179" s="45">
        <v>45016</v>
      </c>
      <c r="I1179" s="3">
        <v>23</v>
      </c>
      <c r="J1179" s="47" t="s">
        <v>2332</v>
      </c>
    </row>
    <row r="1180" spans="1:10" x14ac:dyDescent="0.3">
      <c r="A1180" s="45">
        <v>45009</v>
      </c>
      <c r="B1180" s="3">
        <v>2023</v>
      </c>
      <c r="C1180" s="3" t="s">
        <v>2329</v>
      </c>
      <c r="D1180" s="3">
        <v>3</v>
      </c>
      <c r="E1180" s="3" t="s">
        <v>2339</v>
      </c>
      <c r="F1180" s="45">
        <v>44986</v>
      </c>
      <c r="G1180" s="45">
        <v>44986</v>
      </c>
      <c r="H1180" s="45">
        <v>45016</v>
      </c>
      <c r="I1180" s="3">
        <v>24</v>
      </c>
      <c r="J1180" s="47" t="s">
        <v>2333</v>
      </c>
    </row>
    <row r="1181" spans="1:10" x14ac:dyDescent="0.3">
      <c r="A1181" s="45">
        <v>45010</v>
      </c>
      <c r="B1181" s="3">
        <v>2023</v>
      </c>
      <c r="C1181" s="3" t="s">
        <v>2329</v>
      </c>
      <c r="D1181" s="3">
        <v>3</v>
      </c>
      <c r="E1181" s="3" t="s">
        <v>2339</v>
      </c>
      <c r="F1181" s="45">
        <v>44986</v>
      </c>
      <c r="G1181" s="45">
        <v>44986</v>
      </c>
      <c r="H1181" s="45">
        <v>45016</v>
      </c>
      <c r="I1181" s="3">
        <v>25</v>
      </c>
      <c r="J1181" s="47" t="s">
        <v>2334</v>
      </c>
    </row>
    <row r="1182" spans="1:10" x14ac:dyDescent="0.3">
      <c r="A1182" s="45">
        <v>45011</v>
      </c>
      <c r="B1182" s="3">
        <v>2023</v>
      </c>
      <c r="C1182" s="3" t="s">
        <v>2329</v>
      </c>
      <c r="D1182" s="3">
        <v>3</v>
      </c>
      <c r="E1182" s="3" t="s">
        <v>2339</v>
      </c>
      <c r="F1182" s="45">
        <v>44986</v>
      </c>
      <c r="G1182" s="45">
        <v>44986</v>
      </c>
      <c r="H1182" s="45">
        <v>45016</v>
      </c>
      <c r="I1182" s="3">
        <v>26</v>
      </c>
      <c r="J1182" s="47" t="s">
        <v>2335</v>
      </c>
    </row>
    <row r="1183" spans="1:10" x14ac:dyDescent="0.3">
      <c r="A1183" s="45">
        <v>45012</v>
      </c>
      <c r="B1183" s="3">
        <v>2023</v>
      </c>
      <c r="C1183" s="3" t="s">
        <v>2329</v>
      </c>
      <c r="D1183" s="3">
        <v>3</v>
      </c>
      <c r="E1183" s="3" t="s">
        <v>2339</v>
      </c>
      <c r="F1183" s="45">
        <v>44986</v>
      </c>
      <c r="G1183" s="45">
        <v>44986</v>
      </c>
      <c r="H1183" s="45">
        <v>45016</v>
      </c>
      <c r="I1183" s="3">
        <v>27</v>
      </c>
      <c r="J1183" s="47" t="s">
        <v>2336</v>
      </c>
    </row>
    <row r="1184" spans="1:10" x14ac:dyDescent="0.3">
      <c r="A1184" s="45">
        <v>45013</v>
      </c>
      <c r="B1184" s="3">
        <v>2023</v>
      </c>
      <c r="C1184" s="3" t="s">
        <v>2329</v>
      </c>
      <c r="D1184" s="3">
        <v>3</v>
      </c>
      <c r="E1184" s="3" t="s">
        <v>2339</v>
      </c>
      <c r="F1184" s="45">
        <v>44986</v>
      </c>
      <c r="G1184" s="45">
        <v>44986</v>
      </c>
      <c r="H1184" s="45">
        <v>45016</v>
      </c>
      <c r="I1184" s="3">
        <v>28</v>
      </c>
      <c r="J1184" s="47" t="s">
        <v>2337</v>
      </c>
    </row>
    <row r="1185" spans="1:10" x14ac:dyDescent="0.3">
      <c r="A1185" s="45">
        <v>45014</v>
      </c>
      <c r="B1185" s="3">
        <v>2023</v>
      </c>
      <c r="C1185" s="3" t="s">
        <v>2329</v>
      </c>
      <c r="D1185" s="3">
        <v>3</v>
      </c>
      <c r="E1185" s="3" t="s">
        <v>2339</v>
      </c>
      <c r="F1185" s="45">
        <v>44986</v>
      </c>
      <c r="G1185" s="45">
        <v>44986</v>
      </c>
      <c r="H1185" s="45">
        <v>45016</v>
      </c>
      <c r="I1185" s="3">
        <v>29</v>
      </c>
      <c r="J1185" s="47" t="s">
        <v>2331</v>
      </c>
    </row>
    <row r="1186" spans="1:10" x14ac:dyDescent="0.3">
      <c r="A1186" s="45">
        <v>45015</v>
      </c>
      <c r="B1186" s="3">
        <v>2023</v>
      </c>
      <c r="C1186" s="3" t="s">
        <v>2329</v>
      </c>
      <c r="D1186" s="3">
        <v>3</v>
      </c>
      <c r="E1186" s="3" t="s">
        <v>2339</v>
      </c>
      <c r="F1186" s="45">
        <v>44986</v>
      </c>
      <c r="G1186" s="45">
        <v>44986</v>
      </c>
      <c r="H1186" s="45">
        <v>45016</v>
      </c>
      <c r="I1186" s="3">
        <v>30</v>
      </c>
      <c r="J1186" s="47" t="s">
        <v>2332</v>
      </c>
    </row>
    <row r="1187" spans="1:10" x14ac:dyDescent="0.3">
      <c r="A1187" s="45">
        <v>45016</v>
      </c>
      <c r="B1187" s="3">
        <v>2023</v>
      </c>
      <c r="C1187" s="3" t="s">
        <v>2329</v>
      </c>
      <c r="D1187" s="3">
        <v>3</v>
      </c>
      <c r="E1187" s="3" t="s">
        <v>2339</v>
      </c>
      <c r="F1187" s="45">
        <v>44986</v>
      </c>
      <c r="G1187" s="45">
        <v>44986</v>
      </c>
      <c r="H1187" s="45">
        <v>45016</v>
      </c>
      <c r="I1187" s="3">
        <v>31</v>
      </c>
      <c r="J1187" s="47" t="s">
        <v>2333</v>
      </c>
    </row>
    <row r="1188" spans="1:10" x14ac:dyDescent="0.3">
      <c r="A1188" s="45">
        <v>45017</v>
      </c>
      <c r="B1188" s="3">
        <v>2023</v>
      </c>
      <c r="C1188" s="3" t="s">
        <v>2340</v>
      </c>
      <c r="D1188" s="3">
        <v>4</v>
      </c>
      <c r="E1188" s="3" t="s">
        <v>2341</v>
      </c>
      <c r="F1188" s="45">
        <v>45017</v>
      </c>
      <c r="G1188" s="45">
        <v>45017</v>
      </c>
      <c r="H1188" s="45">
        <v>45046</v>
      </c>
      <c r="I1188" s="3">
        <v>1</v>
      </c>
      <c r="J1188" s="47" t="s">
        <v>2334</v>
      </c>
    </row>
    <row r="1189" spans="1:10" x14ac:dyDescent="0.3">
      <c r="A1189" s="45">
        <v>45018</v>
      </c>
      <c r="B1189" s="3">
        <v>2023</v>
      </c>
      <c r="C1189" s="3" t="s">
        <v>2340</v>
      </c>
      <c r="D1189" s="3">
        <v>4</v>
      </c>
      <c r="E1189" s="3" t="s">
        <v>2341</v>
      </c>
      <c r="F1189" s="45">
        <v>45017</v>
      </c>
      <c r="G1189" s="45">
        <v>45017</v>
      </c>
      <c r="H1189" s="45">
        <v>45046</v>
      </c>
      <c r="I1189" s="3">
        <v>2</v>
      </c>
      <c r="J1189" s="47" t="s">
        <v>2335</v>
      </c>
    </row>
    <row r="1190" spans="1:10" x14ac:dyDescent="0.3">
      <c r="A1190" s="45">
        <v>45019</v>
      </c>
      <c r="B1190" s="3">
        <v>2023</v>
      </c>
      <c r="C1190" s="3" t="s">
        <v>2340</v>
      </c>
      <c r="D1190" s="3">
        <v>4</v>
      </c>
      <c r="E1190" s="3" t="s">
        <v>2341</v>
      </c>
      <c r="F1190" s="45">
        <v>45017</v>
      </c>
      <c r="G1190" s="45">
        <v>45017</v>
      </c>
      <c r="H1190" s="45">
        <v>45046</v>
      </c>
      <c r="I1190" s="3">
        <v>3</v>
      </c>
      <c r="J1190" s="47" t="s">
        <v>2336</v>
      </c>
    </row>
    <row r="1191" spans="1:10" x14ac:dyDescent="0.3">
      <c r="A1191" s="45">
        <v>45020</v>
      </c>
      <c r="B1191" s="3">
        <v>2023</v>
      </c>
      <c r="C1191" s="3" t="s">
        <v>2340</v>
      </c>
      <c r="D1191" s="3">
        <v>4</v>
      </c>
      <c r="E1191" s="3" t="s">
        <v>2341</v>
      </c>
      <c r="F1191" s="45">
        <v>45017</v>
      </c>
      <c r="G1191" s="45">
        <v>45017</v>
      </c>
      <c r="H1191" s="45">
        <v>45046</v>
      </c>
      <c r="I1191" s="3">
        <v>4</v>
      </c>
      <c r="J1191" s="47" t="s">
        <v>2337</v>
      </c>
    </row>
    <row r="1192" spans="1:10" x14ac:dyDescent="0.3">
      <c r="A1192" s="45">
        <v>45021</v>
      </c>
      <c r="B1192" s="3">
        <v>2023</v>
      </c>
      <c r="C1192" s="3" t="s">
        <v>2340</v>
      </c>
      <c r="D1192" s="3">
        <v>4</v>
      </c>
      <c r="E1192" s="3" t="s">
        <v>2341</v>
      </c>
      <c r="F1192" s="45">
        <v>45017</v>
      </c>
      <c r="G1192" s="45">
        <v>45017</v>
      </c>
      <c r="H1192" s="45">
        <v>45046</v>
      </c>
      <c r="I1192" s="3">
        <v>5</v>
      </c>
      <c r="J1192" s="47" t="s">
        <v>2331</v>
      </c>
    </row>
    <row r="1193" spans="1:10" x14ac:dyDescent="0.3">
      <c r="A1193" s="45">
        <v>45022</v>
      </c>
      <c r="B1193" s="3">
        <v>2023</v>
      </c>
      <c r="C1193" s="3" t="s">
        <v>2340</v>
      </c>
      <c r="D1193" s="3">
        <v>4</v>
      </c>
      <c r="E1193" s="3" t="s">
        <v>2341</v>
      </c>
      <c r="F1193" s="45">
        <v>45017</v>
      </c>
      <c r="G1193" s="45">
        <v>45017</v>
      </c>
      <c r="H1193" s="45">
        <v>45046</v>
      </c>
      <c r="I1193" s="3">
        <v>6</v>
      </c>
      <c r="J1193" s="47" t="s">
        <v>2332</v>
      </c>
    </row>
    <row r="1194" spans="1:10" x14ac:dyDescent="0.3">
      <c r="A1194" s="45">
        <v>45023</v>
      </c>
      <c r="B1194" s="3">
        <v>2023</v>
      </c>
      <c r="C1194" s="3" t="s">
        <v>2340</v>
      </c>
      <c r="D1194" s="3">
        <v>4</v>
      </c>
      <c r="E1194" s="3" t="s">
        <v>2341</v>
      </c>
      <c r="F1194" s="45">
        <v>45017</v>
      </c>
      <c r="G1194" s="45">
        <v>45017</v>
      </c>
      <c r="H1194" s="45">
        <v>45046</v>
      </c>
      <c r="I1194" s="3">
        <v>7</v>
      </c>
      <c r="J1194" s="47" t="s">
        <v>2333</v>
      </c>
    </row>
    <row r="1195" spans="1:10" x14ac:dyDescent="0.3">
      <c r="A1195" s="45">
        <v>45024</v>
      </c>
      <c r="B1195" s="3">
        <v>2023</v>
      </c>
      <c r="C1195" s="3" t="s">
        <v>2340</v>
      </c>
      <c r="D1195" s="3">
        <v>4</v>
      </c>
      <c r="E1195" s="3" t="s">
        <v>2341</v>
      </c>
      <c r="F1195" s="45">
        <v>45017</v>
      </c>
      <c r="G1195" s="45">
        <v>45017</v>
      </c>
      <c r="H1195" s="45">
        <v>45046</v>
      </c>
      <c r="I1195" s="3">
        <v>8</v>
      </c>
      <c r="J1195" s="47" t="s">
        <v>2334</v>
      </c>
    </row>
    <row r="1196" spans="1:10" x14ac:dyDescent="0.3">
      <c r="A1196" s="45">
        <v>45025</v>
      </c>
      <c r="B1196" s="3">
        <v>2023</v>
      </c>
      <c r="C1196" s="3" t="s">
        <v>2340</v>
      </c>
      <c r="D1196" s="3">
        <v>4</v>
      </c>
      <c r="E1196" s="3" t="s">
        <v>2341</v>
      </c>
      <c r="F1196" s="45">
        <v>45017</v>
      </c>
      <c r="G1196" s="45">
        <v>45017</v>
      </c>
      <c r="H1196" s="45">
        <v>45046</v>
      </c>
      <c r="I1196" s="3">
        <v>9</v>
      </c>
      <c r="J1196" s="47" t="s">
        <v>2335</v>
      </c>
    </row>
    <row r="1197" spans="1:10" x14ac:dyDescent="0.3">
      <c r="A1197" s="45">
        <v>45026</v>
      </c>
      <c r="B1197" s="3">
        <v>2023</v>
      </c>
      <c r="C1197" s="3" t="s">
        <v>2340</v>
      </c>
      <c r="D1197" s="3">
        <v>4</v>
      </c>
      <c r="E1197" s="3" t="s">
        <v>2341</v>
      </c>
      <c r="F1197" s="45">
        <v>45017</v>
      </c>
      <c r="G1197" s="45">
        <v>45017</v>
      </c>
      <c r="H1197" s="45">
        <v>45046</v>
      </c>
      <c r="I1197" s="3">
        <v>10</v>
      </c>
      <c r="J1197" s="47" t="s">
        <v>2336</v>
      </c>
    </row>
    <row r="1198" spans="1:10" x14ac:dyDescent="0.3">
      <c r="A1198" s="45">
        <v>45027</v>
      </c>
      <c r="B1198" s="3">
        <v>2023</v>
      </c>
      <c r="C1198" s="3" t="s">
        <v>2340</v>
      </c>
      <c r="D1198" s="3">
        <v>4</v>
      </c>
      <c r="E1198" s="3" t="s">
        <v>2341</v>
      </c>
      <c r="F1198" s="45">
        <v>45017</v>
      </c>
      <c r="G1198" s="45">
        <v>45017</v>
      </c>
      <c r="H1198" s="45">
        <v>45046</v>
      </c>
      <c r="I1198" s="3">
        <v>11</v>
      </c>
      <c r="J1198" s="47" t="s">
        <v>2337</v>
      </c>
    </row>
    <row r="1199" spans="1:10" x14ac:dyDescent="0.3">
      <c r="A1199" s="45">
        <v>45028</v>
      </c>
      <c r="B1199" s="3">
        <v>2023</v>
      </c>
      <c r="C1199" s="3" t="s">
        <v>2340</v>
      </c>
      <c r="D1199" s="3">
        <v>4</v>
      </c>
      <c r="E1199" s="3" t="s">
        <v>2341</v>
      </c>
      <c r="F1199" s="45">
        <v>45017</v>
      </c>
      <c r="G1199" s="45">
        <v>45017</v>
      </c>
      <c r="H1199" s="45">
        <v>45046</v>
      </c>
      <c r="I1199" s="3">
        <v>12</v>
      </c>
      <c r="J1199" s="47" t="s">
        <v>2331</v>
      </c>
    </row>
    <row r="1200" spans="1:10" x14ac:dyDescent="0.3">
      <c r="A1200" s="45">
        <v>45029</v>
      </c>
      <c r="B1200" s="3">
        <v>2023</v>
      </c>
      <c r="C1200" s="3" t="s">
        <v>2340</v>
      </c>
      <c r="D1200" s="3">
        <v>4</v>
      </c>
      <c r="E1200" s="3" t="s">
        <v>2341</v>
      </c>
      <c r="F1200" s="45">
        <v>45017</v>
      </c>
      <c r="G1200" s="45">
        <v>45017</v>
      </c>
      <c r="H1200" s="45">
        <v>45046</v>
      </c>
      <c r="I1200" s="3">
        <v>13</v>
      </c>
      <c r="J1200" s="47" t="s">
        <v>2332</v>
      </c>
    </row>
    <row r="1201" spans="1:10" x14ac:dyDescent="0.3">
      <c r="A1201" s="45">
        <v>45030</v>
      </c>
      <c r="B1201" s="3">
        <v>2023</v>
      </c>
      <c r="C1201" s="3" t="s">
        <v>2340</v>
      </c>
      <c r="D1201" s="3">
        <v>4</v>
      </c>
      <c r="E1201" s="3" t="s">
        <v>2341</v>
      </c>
      <c r="F1201" s="45">
        <v>45017</v>
      </c>
      <c r="G1201" s="45">
        <v>45017</v>
      </c>
      <c r="H1201" s="45">
        <v>45046</v>
      </c>
      <c r="I1201" s="3">
        <v>14</v>
      </c>
      <c r="J1201" s="47" t="s">
        <v>2333</v>
      </c>
    </row>
    <row r="1202" spans="1:10" x14ac:dyDescent="0.3">
      <c r="A1202" s="45">
        <v>45031</v>
      </c>
      <c r="B1202" s="3">
        <v>2023</v>
      </c>
      <c r="C1202" s="3" t="s">
        <v>2340</v>
      </c>
      <c r="D1202" s="3">
        <v>4</v>
      </c>
      <c r="E1202" s="3" t="s">
        <v>2341</v>
      </c>
      <c r="F1202" s="45">
        <v>45017</v>
      </c>
      <c r="G1202" s="45">
        <v>45017</v>
      </c>
      <c r="H1202" s="45">
        <v>45046</v>
      </c>
      <c r="I1202" s="3">
        <v>15</v>
      </c>
      <c r="J1202" s="47" t="s">
        <v>2334</v>
      </c>
    </row>
    <row r="1203" spans="1:10" x14ac:dyDescent="0.3">
      <c r="A1203" s="45">
        <v>45032</v>
      </c>
      <c r="B1203" s="3">
        <v>2023</v>
      </c>
      <c r="C1203" s="3" t="s">
        <v>2340</v>
      </c>
      <c r="D1203" s="3">
        <v>4</v>
      </c>
      <c r="E1203" s="3" t="s">
        <v>2341</v>
      </c>
      <c r="F1203" s="45">
        <v>45017</v>
      </c>
      <c r="G1203" s="45">
        <v>45017</v>
      </c>
      <c r="H1203" s="45">
        <v>45046</v>
      </c>
      <c r="I1203" s="3">
        <v>16</v>
      </c>
      <c r="J1203" s="47" t="s">
        <v>2335</v>
      </c>
    </row>
    <row r="1204" spans="1:10" x14ac:dyDescent="0.3">
      <c r="A1204" s="45">
        <v>45033</v>
      </c>
      <c r="B1204" s="3">
        <v>2023</v>
      </c>
      <c r="C1204" s="3" t="s">
        <v>2340</v>
      </c>
      <c r="D1204" s="3">
        <v>4</v>
      </c>
      <c r="E1204" s="3" t="s">
        <v>2341</v>
      </c>
      <c r="F1204" s="45">
        <v>45017</v>
      </c>
      <c r="G1204" s="45">
        <v>45017</v>
      </c>
      <c r="H1204" s="45">
        <v>45046</v>
      </c>
      <c r="I1204" s="3">
        <v>17</v>
      </c>
      <c r="J1204" s="47" t="s">
        <v>2336</v>
      </c>
    </row>
    <row r="1205" spans="1:10" x14ac:dyDescent="0.3">
      <c r="A1205" s="45">
        <v>45034</v>
      </c>
      <c r="B1205" s="3">
        <v>2023</v>
      </c>
      <c r="C1205" s="3" t="s">
        <v>2340</v>
      </c>
      <c r="D1205" s="3">
        <v>4</v>
      </c>
      <c r="E1205" s="3" t="s">
        <v>2341</v>
      </c>
      <c r="F1205" s="45">
        <v>45017</v>
      </c>
      <c r="G1205" s="45">
        <v>45017</v>
      </c>
      <c r="H1205" s="45">
        <v>45046</v>
      </c>
      <c r="I1205" s="3">
        <v>18</v>
      </c>
      <c r="J1205" s="47" t="s">
        <v>2337</v>
      </c>
    </row>
    <row r="1206" spans="1:10" x14ac:dyDescent="0.3">
      <c r="A1206" s="45">
        <v>45035</v>
      </c>
      <c r="B1206" s="3">
        <v>2023</v>
      </c>
      <c r="C1206" s="3" t="s">
        <v>2340</v>
      </c>
      <c r="D1206" s="3">
        <v>4</v>
      </c>
      <c r="E1206" s="3" t="s">
        <v>2341</v>
      </c>
      <c r="F1206" s="45">
        <v>45017</v>
      </c>
      <c r="G1206" s="45">
        <v>45017</v>
      </c>
      <c r="H1206" s="45">
        <v>45046</v>
      </c>
      <c r="I1206" s="3">
        <v>19</v>
      </c>
      <c r="J1206" s="47" t="s">
        <v>2331</v>
      </c>
    </row>
    <row r="1207" spans="1:10" x14ac:dyDescent="0.3">
      <c r="A1207" s="45">
        <v>45036</v>
      </c>
      <c r="B1207" s="3">
        <v>2023</v>
      </c>
      <c r="C1207" s="3" t="s">
        <v>2340</v>
      </c>
      <c r="D1207" s="3">
        <v>4</v>
      </c>
      <c r="E1207" s="3" t="s">
        <v>2341</v>
      </c>
      <c r="F1207" s="45">
        <v>45017</v>
      </c>
      <c r="G1207" s="45">
        <v>45017</v>
      </c>
      <c r="H1207" s="45">
        <v>45046</v>
      </c>
      <c r="I1207" s="3">
        <v>20</v>
      </c>
      <c r="J1207" s="47" t="s">
        <v>2332</v>
      </c>
    </row>
    <row r="1208" spans="1:10" x14ac:dyDescent="0.3">
      <c r="A1208" s="45">
        <v>45037</v>
      </c>
      <c r="B1208" s="3">
        <v>2023</v>
      </c>
      <c r="C1208" s="3" t="s">
        <v>2340</v>
      </c>
      <c r="D1208" s="3">
        <v>4</v>
      </c>
      <c r="E1208" s="3" t="s">
        <v>2341</v>
      </c>
      <c r="F1208" s="45">
        <v>45017</v>
      </c>
      <c r="G1208" s="45">
        <v>45017</v>
      </c>
      <c r="H1208" s="45">
        <v>45046</v>
      </c>
      <c r="I1208" s="3">
        <v>21</v>
      </c>
      <c r="J1208" s="47" t="s">
        <v>2333</v>
      </c>
    </row>
    <row r="1209" spans="1:10" x14ac:dyDescent="0.3">
      <c r="A1209" s="45">
        <v>45038</v>
      </c>
      <c r="B1209" s="3">
        <v>2023</v>
      </c>
      <c r="C1209" s="3" t="s">
        <v>2340</v>
      </c>
      <c r="D1209" s="3">
        <v>4</v>
      </c>
      <c r="E1209" s="3" t="s">
        <v>2341</v>
      </c>
      <c r="F1209" s="45">
        <v>45017</v>
      </c>
      <c r="G1209" s="45">
        <v>45017</v>
      </c>
      <c r="H1209" s="45">
        <v>45046</v>
      </c>
      <c r="I1209" s="3">
        <v>22</v>
      </c>
      <c r="J1209" s="47" t="s">
        <v>2334</v>
      </c>
    </row>
    <row r="1210" spans="1:10" x14ac:dyDescent="0.3">
      <c r="A1210" s="45">
        <v>45039</v>
      </c>
      <c r="B1210" s="3">
        <v>2023</v>
      </c>
      <c r="C1210" s="3" t="s">
        <v>2340</v>
      </c>
      <c r="D1210" s="3">
        <v>4</v>
      </c>
      <c r="E1210" s="3" t="s">
        <v>2341</v>
      </c>
      <c r="F1210" s="45">
        <v>45017</v>
      </c>
      <c r="G1210" s="45">
        <v>45017</v>
      </c>
      <c r="H1210" s="45">
        <v>45046</v>
      </c>
      <c r="I1210" s="3">
        <v>23</v>
      </c>
      <c r="J1210" s="47" t="s">
        <v>2335</v>
      </c>
    </row>
    <row r="1211" spans="1:10" x14ac:dyDescent="0.3">
      <c r="A1211" s="45">
        <v>45040</v>
      </c>
      <c r="B1211" s="3">
        <v>2023</v>
      </c>
      <c r="C1211" s="3" t="s">
        <v>2340</v>
      </c>
      <c r="D1211" s="3">
        <v>4</v>
      </c>
      <c r="E1211" s="3" t="s">
        <v>2341</v>
      </c>
      <c r="F1211" s="45">
        <v>45017</v>
      </c>
      <c r="G1211" s="45">
        <v>45017</v>
      </c>
      <c r="H1211" s="45">
        <v>45046</v>
      </c>
      <c r="I1211" s="3">
        <v>24</v>
      </c>
      <c r="J1211" s="47" t="s">
        <v>2336</v>
      </c>
    </row>
    <row r="1212" spans="1:10" x14ac:dyDescent="0.3">
      <c r="A1212" s="45">
        <v>45041</v>
      </c>
      <c r="B1212" s="3">
        <v>2023</v>
      </c>
      <c r="C1212" s="3" t="s">
        <v>2340</v>
      </c>
      <c r="D1212" s="3">
        <v>4</v>
      </c>
      <c r="E1212" s="3" t="s">
        <v>2341</v>
      </c>
      <c r="F1212" s="45">
        <v>45017</v>
      </c>
      <c r="G1212" s="45">
        <v>45017</v>
      </c>
      <c r="H1212" s="45">
        <v>45046</v>
      </c>
      <c r="I1212" s="3">
        <v>25</v>
      </c>
      <c r="J1212" s="47" t="s">
        <v>2337</v>
      </c>
    </row>
    <row r="1213" spans="1:10" x14ac:dyDescent="0.3">
      <c r="A1213" s="45">
        <v>45042</v>
      </c>
      <c r="B1213" s="3">
        <v>2023</v>
      </c>
      <c r="C1213" s="3" t="s">
        <v>2340</v>
      </c>
      <c r="D1213" s="3">
        <v>4</v>
      </c>
      <c r="E1213" s="3" t="s">
        <v>2341</v>
      </c>
      <c r="F1213" s="45">
        <v>45017</v>
      </c>
      <c r="G1213" s="45">
        <v>45017</v>
      </c>
      <c r="H1213" s="45">
        <v>45046</v>
      </c>
      <c r="I1213" s="3">
        <v>26</v>
      </c>
      <c r="J1213" s="47" t="s">
        <v>2331</v>
      </c>
    </row>
    <row r="1214" spans="1:10" x14ac:dyDescent="0.3">
      <c r="A1214" s="45">
        <v>45043</v>
      </c>
      <c r="B1214" s="3">
        <v>2023</v>
      </c>
      <c r="C1214" s="3" t="s">
        <v>2340</v>
      </c>
      <c r="D1214" s="3">
        <v>4</v>
      </c>
      <c r="E1214" s="3" t="s">
        <v>2341</v>
      </c>
      <c r="F1214" s="45">
        <v>45017</v>
      </c>
      <c r="G1214" s="45">
        <v>45017</v>
      </c>
      <c r="H1214" s="45">
        <v>45046</v>
      </c>
      <c r="I1214" s="3">
        <v>27</v>
      </c>
      <c r="J1214" s="47" t="s">
        <v>2332</v>
      </c>
    </row>
    <row r="1215" spans="1:10" x14ac:dyDescent="0.3">
      <c r="A1215" s="45">
        <v>45044</v>
      </c>
      <c r="B1215" s="3">
        <v>2023</v>
      </c>
      <c r="C1215" s="3" t="s">
        <v>2340</v>
      </c>
      <c r="D1215" s="3">
        <v>4</v>
      </c>
      <c r="E1215" s="3" t="s">
        <v>2341</v>
      </c>
      <c r="F1215" s="45">
        <v>45017</v>
      </c>
      <c r="G1215" s="45">
        <v>45017</v>
      </c>
      <c r="H1215" s="45">
        <v>45046</v>
      </c>
      <c r="I1215" s="3">
        <v>28</v>
      </c>
      <c r="J1215" s="47" t="s">
        <v>2333</v>
      </c>
    </row>
    <row r="1216" spans="1:10" x14ac:dyDescent="0.3">
      <c r="A1216" s="45">
        <v>45045</v>
      </c>
      <c r="B1216" s="3">
        <v>2023</v>
      </c>
      <c r="C1216" s="3" t="s">
        <v>2340</v>
      </c>
      <c r="D1216" s="3">
        <v>4</v>
      </c>
      <c r="E1216" s="3" t="s">
        <v>2341</v>
      </c>
      <c r="F1216" s="45">
        <v>45017</v>
      </c>
      <c r="G1216" s="45">
        <v>45017</v>
      </c>
      <c r="H1216" s="45">
        <v>45046</v>
      </c>
      <c r="I1216" s="3">
        <v>29</v>
      </c>
      <c r="J1216" s="47" t="s">
        <v>2334</v>
      </c>
    </row>
    <row r="1217" spans="1:10" x14ac:dyDescent="0.3">
      <c r="A1217" s="45">
        <v>45046</v>
      </c>
      <c r="B1217" s="3">
        <v>2023</v>
      </c>
      <c r="C1217" s="3" t="s">
        <v>2340</v>
      </c>
      <c r="D1217" s="3">
        <v>4</v>
      </c>
      <c r="E1217" s="3" t="s">
        <v>2341</v>
      </c>
      <c r="F1217" s="45">
        <v>45017</v>
      </c>
      <c r="G1217" s="45">
        <v>45017</v>
      </c>
      <c r="H1217" s="45">
        <v>45046</v>
      </c>
      <c r="I1217" s="3">
        <v>30</v>
      </c>
      <c r="J1217" s="47" t="s">
        <v>2335</v>
      </c>
    </row>
    <row r="1218" spans="1:10" x14ac:dyDescent="0.3">
      <c r="A1218" s="45">
        <v>45047</v>
      </c>
      <c r="B1218" s="3">
        <v>2023</v>
      </c>
      <c r="C1218" s="3" t="s">
        <v>2340</v>
      </c>
      <c r="D1218" s="3">
        <v>5</v>
      </c>
      <c r="E1218" s="3" t="s">
        <v>2342</v>
      </c>
      <c r="F1218" s="45">
        <v>45047</v>
      </c>
      <c r="G1218" s="45">
        <v>45047</v>
      </c>
      <c r="H1218" s="45">
        <v>45077</v>
      </c>
      <c r="I1218" s="3">
        <v>1</v>
      </c>
      <c r="J1218" s="47" t="s">
        <v>2336</v>
      </c>
    </row>
    <row r="1219" spans="1:10" x14ac:dyDescent="0.3">
      <c r="A1219" s="45">
        <v>45048</v>
      </c>
      <c r="B1219" s="3">
        <v>2023</v>
      </c>
      <c r="C1219" s="3" t="s">
        <v>2340</v>
      </c>
      <c r="D1219" s="3">
        <v>5</v>
      </c>
      <c r="E1219" s="3" t="s">
        <v>2342</v>
      </c>
      <c r="F1219" s="45">
        <v>45047</v>
      </c>
      <c r="G1219" s="45">
        <v>45047</v>
      </c>
      <c r="H1219" s="45">
        <v>45077</v>
      </c>
      <c r="I1219" s="3">
        <v>2</v>
      </c>
      <c r="J1219" s="47" t="s">
        <v>2337</v>
      </c>
    </row>
    <row r="1220" spans="1:10" x14ac:dyDescent="0.3">
      <c r="A1220" s="45">
        <v>45049</v>
      </c>
      <c r="B1220" s="3">
        <v>2023</v>
      </c>
      <c r="C1220" s="3" t="s">
        <v>2340</v>
      </c>
      <c r="D1220" s="3">
        <v>5</v>
      </c>
      <c r="E1220" s="3" t="s">
        <v>2342</v>
      </c>
      <c r="F1220" s="45">
        <v>45047</v>
      </c>
      <c r="G1220" s="45">
        <v>45047</v>
      </c>
      <c r="H1220" s="45">
        <v>45077</v>
      </c>
      <c r="I1220" s="3">
        <v>3</v>
      </c>
      <c r="J1220" s="47" t="s">
        <v>2331</v>
      </c>
    </row>
    <row r="1221" spans="1:10" x14ac:dyDescent="0.3">
      <c r="A1221" s="45">
        <v>45050</v>
      </c>
      <c r="B1221" s="3">
        <v>2023</v>
      </c>
      <c r="C1221" s="3" t="s">
        <v>2340</v>
      </c>
      <c r="D1221" s="3">
        <v>5</v>
      </c>
      <c r="E1221" s="3" t="s">
        <v>2342</v>
      </c>
      <c r="F1221" s="45">
        <v>45047</v>
      </c>
      <c r="G1221" s="45">
        <v>45047</v>
      </c>
      <c r="H1221" s="45">
        <v>45077</v>
      </c>
      <c r="I1221" s="3">
        <v>4</v>
      </c>
      <c r="J1221" s="47" t="s">
        <v>2332</v>
      </c>
    </row>
    <row r="1222" spans="1:10" x14ac:dyDescent="0.3">
      <c r="A1222" s="45">
        <v>45051</v>
      </c>
      <c r="B1222" s="3">
        <v>2023</v>
      </c>
      <c r="C1222" s="3" t="s">
        <v>2340</v>
      </c>
      <c r="D1222" s="3">
        <v>5</v>
      </c>
      <c r="E1222" s="3" t="s">
        <v>2342</v>
      </c>
      <c r="F1222" s="45">
        <v>45047</v>
      </c>
      <c r="G1222" s="45">
        <v>45047</v>
      </c>
      <c r="H1222" s="45">
        <v>45077</v>
      </c>
      <c r="I1222" s="3">
        <v>5</v>
      </c>
      <c r="J1222" s="47" t="s">
        <v>2333</v>
      </c>
    </row>
    <row r="1223" spans="1:10" x14ac:dyDescent="0.3">
      <c r="A1223" s="45">
        <v>45052</v>
      </c>
      <c r="B1223" s="3">
        <v>2023</v>
      </c>
      <c r="C1223" s="3" t="s">
        <v>2340</v>
      </c>
      <c r="D1223" s="3">
        <v>5</v>
      </c>
      <c r="E1223" s="3" t="s">
        <v>2342</v>
      </c>
      <c r="F1223" s="45">
        <v>45047</v>
      </c>
      <c r="G1223" s="45">
        <v>45047</v>
      </c>
      <c r="H1223" s="45">
        <v>45077</v>
      </c>
      <c r="I1223" s="3">
        <v>6</v>
      </c>
      <c r="J1223" s="47" t="s">
        <v>2334</v>
      </c>
    </row>
    <row r="1224" spans="1:10" x14ac:dyDescent="0.3">
      <c r="A1224" s="45">
        <v>45053</v>
      </c>
      <c r="B1224" s="3">
        <v>2023</v>
      </c>
      <c r="C1224" s="3" t="s">
        <v>2340</v>
      </c>
      <c r="D1224" s="3">
        <v>5</v>
      </c>
      <c r="E1224" s="3" t="s">
        <v>2342</v>
      </c>
      <c r="F1224" s="45">
        <v>45047</v>
      </c>
      <c r="G1224" s="45">
        <v>45047</v>
      </c>
      <c r="H1224" s="45">
        <v>45077</v>
      </c>
      <c r="I1224" s="3">
        <v>7</v>
      </c>
      <c r="J1224" s="47" t="s">
        <v>2335</v>
      </c>
    </row>
    <row r="1225" spans="1:10" x14ac:dyDescent="0.3">
      <c r="A1225" s="45">
        <v>45054</v>
      </c>
      <c r="B1225" s="3">
        <v>2023</v>
      </c>
      <c r="C1225" s="3" t="s">
        <v>2340</v>
      </c>
      <c r="D1225" s="3">
        <v>5</v>
      </c>
      <c r="E1225" s="3" t="s">
        <v>2342</v>
      </c>
      <c r="F1225" s="45">
        <v>45047</v>
      </c>
      <c r="G1225" s="45">
        <v>45047</v>
      </c>
      <c r="H1225" s="45">
        <v>45077</v>
      </c>
      <c r="I1225" s="3">
        <v>8</v>
      </c>
      <c r="J1225" s="47" t="s">
        <v>2336</v>
      </c>
    </row>
    <row r="1226" spans="1:10" x14ac:dyDescent="0.3">
      <c r="A1226" s="45">
        <v>45055</v>
      </c>
      <c r="B1226" s="3">
        <v>2023</v>
      </c>
      <c r="C1226" s="3" t="s">
        <v>2340</v>
      </c>
      <c r="D1226" s="3">
        <v>5</v>
      </c>
      <c r="E1226" s="3" t="s">
        <v>2342</v>
      </c>
      <c r="F1226" s="45">
        <v>45047</v>
      </c>
      <c r="G1226" s="45">
        <v>45047</v>
      </c>
      <c r="H1226" s="45">
        <v>45077</v>
      </c>
      <c r="I1226" s="3">
        <v>9</v>
      </c>
      <c r="J1226" s="47" t="s">
        <v>2337</v>
      </c>
    </row>
    <row r="1227" spans="1:10" x14ac:dyDescent="0.3">
      <c r="A1227" s="45">
        <v>45056</v>
      </c>
      <c r="B1227" s="3">
        <v>2023</v>
      </c>
      <c r="C1227" s="3" t="s">
        <v>2340</v>
      </c>
      <c r="D1227" s="3">
        <v>5</v>
      </c>
      <c r="E1227" s="3" t="s">
        <v>2342</v>
      </c>
      <c r="F1227" s="45">
        <v>45047</v>
      </c>
      <c r="G1227" s="45">
        <v>45047</v>
      </c>
      <c r="H1227" s="45">
        <v>45077</v>
      </c>
      <c r="I1227" s="3">
        <v>10</v>
      </c>
      <c r="J1227" s="47" t="s">
        <v>2331</v>
      </c>
    </row>
    <row r="1228" spans="1:10" x14ac:dyDescent="0.3">
      <c r="A1228" s="45">
        <v>45057</v>
      </c>
      <c r="B1228" s="3">
        <v>2023</v>
      </c>
      <c r="C1228" s="3" t="s">
        <v>2340</v>
      </c>
      <c r="D1228" s="3">
        <v>5</v>
      </c>
      <c r="E1228" s="3" t="s">
        <v>2342</v>
      </c>
      <c r="F1228" s="45">
        <v>45047</v>
      </c>
      <c r="G1228" s="45">
        <v>45047</v>
      </c>
      <c r="H1228" s="45">
        <v>45077</v>
      </c>
      <c r="I1228" s="3">
        <v>11</v>
      </c>
      <c r="J1228" s="47" t="s">
        <v>2332</v>
      </c>
    </row>
    <row r="1229" spans="1:10" x14ac:dyDescent="0.3">
      <c r="A1229" s="45">
        <v>45058</v>
      </c>
      <c r="B1229" s="3">
        <v>2023</v>
      </c>
      <c r="C1229" s="3" t="s">
        <v>2340</v>
      </c>
      <c r="D1229" s="3">
        <v>5</v>
      </c>
      <c r="E1229" s="3" t="s">
        <v>2342</v>
      </c>
      <c r="F1229" s="45">
        <v>45047</v>
      </c>
      <c r="G1229" s="45">
        <v>45047</v>
      </c>
      <c r="H1229" s="45">
        <v>45077</v>
      </c>
      <c r="I1229" s="3">
        <v>12</v>
      </c>
      <c r="J1229" s="47" t="s">
        <v>2333</v>
      </c>
    </row>
    <row r="1230" spans="1:10" x14ac:dyDescent="0.3">
      <c r="A1230" s="45">
        <v>45059</v>
      </c>
      <c r="B1230" s="3">
        <v>2023</v>
      </c>
      <c r="C1230" s="3" t="s">
        <v>2340</v>
      </c>
      <c r="D1230" s="3">
        <v>5</v>
      </c>
      <c r="E1230" s="3" t="s">
        <v>2342</v>
      </c>
      <c r="F1230" s="45">
        <v>45047</v>
      </c>
      <c r="G1230" s="45">
        <v>45047</v>
      </c>
      <c r="H1230" s="45">
        <v>45077</v>
      </c>
      <c r="I1230" s="3">
        <v>13</v>
      </c>
      <c r="J1230" s="47" t="s">
        <v>2334</v>
      </c>
    </row>
    <row r="1231" spans="1:10" x14ac:dyDescent="0.3">
      <c r="A1231" s="45">
        <v>45060</v>
      </c>
      <c r="B1231" s="3">
        <v>2023</v>
      </c>
      <c r="C1231" s="3" t="s">
        <v>2340</v>
      </c>
      <c r="D1231" s="3">
        <v>5</v>
      </c>
      <c r="E1231" s="3" t="s">
        <v>2342</v>
      </c>
      <c r="F1231" s="45">
        <v>45047</v>
      </c>
      <c r="G1231" s="45">
        <v>45047</v>
      </c>
      <c r="H1231" s="45">
        <v>45077</v>
      </c>
      <c r="I1231" s="3">
        <v>14</v>
      </c>
      <c r="J1231" s="47" t="s">
        <v>2335</v>
      </c>
    </row>
    <row r="1232" spans="1:10" x14ac:dyDescent="0.3">
      <c r="A1232" s="45">
        <v>45061</v>
      </c>
      <c r="B1232" s="3">
        <v>2023</v>
      </c>
      <c r="C1232" s="3" t="s">
        <v>2340</v>
      </c>
      <c r="D1232" s="3">
        <v>5</v>
      </c>
      <c r="E1232" s="3" t="s">
        <v>2342</v>
      </c>
      <c r="F1232" s="45">
        <v>45047</v>
      </c>
      <c r="G1232" s="45">
        <v>45047</v>
      </c>
      <c r="H1232" s="45">
        <v>45077</v>
      </c>
      <c r="I1232" s="3">
        <v>15</v>
      </c>
      <c r="J1232" s="47" t="s">
        <v>2336</v>
      </c>
    </row>
    <row r="1233" spans="1:10" x14ac:dyDescent="0.3">
      <c r="A1233" s="45">
        <v>45062</v>
      </c>
      <c r="B1233" s="3">
        <v>2023</v>
      </c>
      <c r="C1233" s="3" t="s">
        <v>2340</v>
      </c>
      <c r="D1233" s="3">
        <v>5</v>
      </c>
      <c r="E1233" s="3" t="s">
        <v>2342</v>
      </c>
      <c r="F1233" s="45">
        <v>45047</v>
      </c>
      <c r="G1233" s="45">
        <v>45047</v>
      </c>
      <c r="H1233" s="45">
        <v>45077</v>
      </c>
      <c r="I1233" s="3">
        <v>16</v>
      </c>
      <c r="J1233" s="47" t="s">
        <v>2337</v>
      </c>
    </row>
    <row r="1234" spans="1:10" x14ac:dyDescent="0.3">
      <c r="A1234" s="45">
        <v>45063</v>
      </c>
      <c r="B1234" s="3">
        <v>2023</v>
      </c>
      <c r="C1234" s="3" t="s">
        <v>2340</v>
      </c>
      <c r="D1234" s="3">
        <v>5</v>
      </c>
      <c r="E1234" s="3" t="s">
        <v>2342</v>
      </c>
      <c r="F1234" s="45">
        <v>45047</v>
      </c>
      <c r="G1234" s="45">
        <v>45047</v>
      </c>
      <c r="H1234" s="45">
        <v>45077</v>
      </c>
      <c r="I1234" s="3">
        <v>17</v>
      </c>
      <c r="J1234" s="47" t="s">
        <v>2331</v>
      </c>
    </row>
    <row r="1235" spans="1:10" x14ac:dyDescent="0.3">
      <c r="A1235" s="45">
        <v>45064</v>
      </c>
      <c r="B1235" s="3">
        <v>2023</v>
      </c>
      <c r="C1235" s="3" t="s">
        <v>2340</v>
      </c>
      <c r="D1235" s="3">
        <v>5</v>
      </c>
      <c r="E1235" s="3" t="s">
        <v>2342</v>
      </c>
      <c r="F1235" s="45">
        <v>45047</v>
      </c>
      <c r="G1235" s="45">
        <v>45047</v>
      </c>
      <c r="H1235" s="45">
        <v>45077</v>
      </c>
      <c r="I1235" s="3">
        <v>18</v>
      </c>
      <c r="J1235" s="47" t="s">
        <v>2332</v>
      </c>
    </row>
    <row r="1236" spans="1:10" x14ac:dyDescent="0.3">
      <c r="A1236" s="45">
        <v>45065</v>
      </c>
      <c r="B1236" s="3">
        <v>2023</v>
      </c>
      <c r="C1236" s="3" t="s">
        <v>2340</v>
      </c>
      <c r="D1236" s="3">
        <v>5</v>
      </c>
      <c r="E1236" s="3" t="s">
        <v>2342</v>
      </c>
      <c r="F1236" s="45">
        <v>45047</v>
      </c>
      <c r="G1236" s="45">
        <v>45047</v>
      </c>
      <c r="H1236" s="45">
        <v>45077</v>
      </c>
      <c r="I1236" s="3">
        <v>19</v>
      </c>
      <c r="J1236" s="47" t="s">
        <v>2333</v>
      </c>
    </row>
    <row r="1237" spans="1:10" x14ac:dyDescent="0.3">
      <c r="A1237" s="45">
        <v>45066</v>
      </c>
      <c r="B1237" s="3">
        <v>2023</v>
      </c>
      <c r="C1237" s="3" t="s">
        <v>2340</v>
      </c>
      <c r="D1237" s="3">
        <v>5</v>
      </c>
      <c r="E1237" s="3" t="s">
        <v>2342</v>
      </c>
      <c r="F1237" s="45">
        <v>45047</v>
      </c>
      <c r="G1237" s="45">
        <v>45047</v>
      </c>
      <c r="H1237" s="45">
        <v>45077</v>
      </c>
      <c r="I1237" s="3">
        <v>20</v>
      </c>
      <c r="J1237" s="47" t="s">
        <v>2334</v>
      </c>
    </row>
    <row r="1238" spans="1:10" x14ac:dyDescent="0.3">
      <c r="A1238" s="45">
        <v>45067</v>
      </c>
      <c r="B1238" s="3">
        <v>2023</v>
      </c>
      <c r="C1238" s="3" t="s">
        <v>2340</v>
      </c>
      <c r="D1238" s="3">
        <v>5</v>
      </c>
      <c r="E1238" s="3" t="s">
        <v>2342</v>
      </c>
      <c r="F1238" s="45">
        <v>45047</v>
      </c>
      <c r="G1238" s="45">
        <v>45047</v>
      </c>
      <c r="H1238" s="45">
        <v>45077</v>
      </c>
      <c r="I1238" s="3">
        <v>21</v>
      </c>
      <c r="J1238" s="47" t="s">
        <v>2335</v>
      </c>
    </row>
    <row r="1239" spans="1:10" x14ac:dyDescent="0.3">
      <c r="A1239" s="45">
        <v>45068</v>
      </c>
      <c r="B1239" s="3">
        <v>2023</v>
      </c>
      <c r="C1239" s="3" t="s">
        <v>2340</v>
      </c>
      <c r="D1239" s="3">
        <v>5</v>
      </c>
      <c r="E1239" s="3" t="s">
        <v>2342</v>
      </c>
      <c r="F1239" s="45">
        <v>45047</v>
      </c>
      <c r="G1239" s="45">
        <v>45047</v>
      </c>
      <c r="H1239" s="45">
        <v>45077</v>
      </c>
      <c r="I1239" s="3">
        <v>22</v>
      </c>
      <c r="J1239" s="47" t="s">
        <v>2336</v>
      </c>
    </row>
    <row r="1240" spans="1:10" x14ac:dyDescent="0.3">
      <c r="A1240" s="45">
        <v>45069</v>
      </c>
      <c r="B1240" s="3">
        <v>2023</v>
      </c>
      <c r="C1240" s="3" t="s">
        <v>2340</v>
      </c>
      <c r="D1240" s="3">
        <v>5</v>
      </c>
      <c r="E1240" s="3" t="s">
        <v>2342</v>
      </c>
      <c r="F1240" s="45">
        <v>45047</v>
      </c>
      <c r="G1240" s="45">
        <v>45047</v>
      </c>
      <c r="H1240" s="45">
        <v>45077</v>
      </c>
      <c r="I1240" s="3">
        <v>23</v>
      </c>
      <c r="J1240" s="47" t="s">
        <v>2337</v>
      </c>
    </row>
    <row r="1241" spans="1:10" x14ac:dyDescent="0.3">
      <c r="A1241" s="45">
        <v>45070</v>
      </c>
      <c r="B1241" s="3">
        <v>2023</v>
      </c>
      <c r="C1241" s="3" t="s">
        <v>2340</v>
      </c>
      <c r="D1241" s="3">
        <v>5</v>
      </c>
      <c r="E1241" s="3" t="s">
        <v>2342</v>
      </c>
      <c r="F1241" s="45">
        <v>45047</v>
      </c>
      <c r="G1241" s="45">
        <v>45047</v>
      </c>
      <c r="H1241" s="45">
        <v>45077</v>
      </c>
      <c r="I1241" s="3">
        <v>24</v>
      </c>
      <c r="J1241" s="47" t="s">
        <v>2331</v>
      </c>
    </row>
    <row r="1242" spans="1:10" x14ac:dyDescent="0.3">
      <c r="A1242" s="45">
        <v>45071</v>
      </c>
      <c r="B1242" s="3">
        <v>2023</v>
      </c>
      <c r="C1242" s="3" t="s">
        <v>2340</v>
      </c>
      <c r="D1242" s="3">
        <v>5</v>
      </c>
      <c r="E1242" s="3" t="s">
        <v>2342</v>
      </c>
      <c r="F1242" s="45">
        <v>45047</v>
      </c>
      <c r="G1242" s="45">
        <v>45047</v>
      </c>
      <c r="H1242" s="45">
        <v>45077</v>
      </c>
      <c r="I1242" s="3">
        <v>25</v>
      </c>
      <c r="J1242" s="47" t="s">
        <v>2332</v>
      </c>
    </row>
    <row r="1243" spans="1:10" x14ac:dyDescent="0.3">
      <c r="A1243" s="45">
        <v>45072</v>
      </c>
      <c r="B1243" s="3">
        <v>2023</v>
      </c>
      <c r="C1243" s="3" t="s">
        <v>2340</v>
      </c>
      <c r="D1243" s="3">
        <v>5</v>
      </c>
      <c r="E1243" s="3" t="s">
        <v>2342</v>
      </c>
      <c r="F1243" s="45">
        <v>45047</v>
      </c>
      <c r="G1243" s="45">
        <v>45047</v>
      </c>
      <c r="H1243" s="45">
        <v>45077</v>
      </c>
      <c r="I1243" s="3">
        <v>26</v>
      </c>
      <c r="J1243" s="47" t="s">
        <v>2333</v>
      </c>
    </row>
    <row r="1244" spans="1:10" x14ac:dyDescent="0.3">
      <c r="A1244" s="45">
        <v>45073</v>
      </c>
      <c r="B1244" s="3">
        <v>2023</v>
      </c>
      <c r="C1244" s="3" t="s">
        <v>2340</v>
      </c>
      <c r="D1244" s="3">
        <v>5</v>
      </c>
      <c r="E1244" s="3" t="s">
        <v>2342</v>
      </c>
      <c r="F1244" s="45">
        <v>45047</v>
      </c>
      <c r="G1244" s="45">
        <v>45047</v>
      </c>
      <c r="H1244" s="45">
        <v>45077</v>
      </c>
      <c r="I1244" s="3">
        <v>27</v>
      </c>
      <c r="J1244" s="47" t="s">
        <v>2334</v>
      </c>
    </row>
    <row r="1245" spans="1:10" x14ac:dyDescent="0.3">
      <c r="A1245" s="45">
        <v>45074</v>
      </c>
      <c r="B1245" s="3">
        <v>2023</v>
      </c>
      <c r="C1245" s="3" t="s">
        <v>2340</v>
      </c>
      <c r="D1245" s="3">
        <v>5</v>
      </c>
      <c r="E1245" s="3" t="s">
        <v>2342</v>
      </c>
      <c r="F1245" s="45">
        <v>45047</v>
      </c>
      <c r="G1245" s="45">
        <v>45047</v>
      </c>
      <c r="H1245" s="45">
        <v>45077</v>
      </c>
      <c r="I1245" s="3">
        <v>28</v>
      </c>
      <c r="J1245" s="47" t="s">
        <v>2335</v>
      </c>
    </row>
    <row r="1246" spans="1:10" x14ac:dyDescent="0.3">
      <c r="A1246" s="45">
        <v>45075</v>
      </c>
      <c r="B1246" s="3">
        <v>2023</v>
      </c>
      <c r="C1246" s="3" t="s">
        <v>2340</v>
      </c>
      <c r="D1246" s="3">
        <v>5</v>
      </c>
      <c r="E1246" s="3" t="s">
        <v>2342</v>
      </c>
      <c r="F1246" s="45">
        <v>45047</v>
      </c>
      <c r="G1246" s="45">
        <v>45047</v>
      </c>
      <c r="H1246" s="45">
        <v>45077</v>
      </c>
      <c r="I1246" s="3">
        <v>29</v>
      </c>
      <c r="J1246" s="47" t="s">
        <v>2336</v>
      </c>
    </row>
    <row r="1247" spans="1:10" x14ac:dyDescent="0.3">
      <c r="A1247" s="45">
        <v>45076</v>
      </c>
      <c r="B1247" s="3">
        <v>2023</v>
      </c>
      <c r="C1247" s="3" t="s">
        <v>2340</v>
      </c>
      <c r="D1247" s="3">
        <v>5</v>
      </c>
      <c r="E1247" s="3" t="s">
        <v>2342</v>
      </c>
      <c r="F1247" s="45">
        <v>45047</v>
      </c>
      <c r="G1247" s="45">
        <v>45047</v>
      </c>
      <c r="H1247" s="45">
        <v>45077</v>
      </c>
      <c r="I1247" s="3">
        <v>30</v>
      </c>
      <c r="J1247" s="47" t="s">
        <v>2337</v>
      </c>
    </row>
    <row r="1248" spans="1:10" x14ac:dyDescent="0.3">
      <c r="A1248" s="45">
        <v>45077</v>
      </c>
      <c r="B1248" s="3">
        <v>2023</v>
      </c>
      <c r="C1248" s="3" t="s">
        <v>2340</v>
      </c>
      <c r="D1248" s="3">
        <v>5</v>
      </c>
      <c r="E1248" s="3" t="s">
        <v>2342</v>
      </c>
      <c r="F1248" s="45">
        <v>45047</v>
      </c>
      <c r="G1248" s="45">
        <v>45047</v>
      </c>
      <c r="H1248" s="45">
        <v>45077</v>
      </c>
      <c r="I1248" s="3">
        <v>31</v>
      </c>
      <c r="J1248" s="47" t="s">
        <v>2331</v>
      </c>
    </row>
    <row r="1249" spans="1:10" x14ac:dyDescent="0.3">
      <c r="A1249" s="45">
        <v>45078</v>
      </c>
      <c r="B1249" s="3">
        <v>2023</v>
      </c>
      <c r="C1249" s="3" t="s">
        <v>2340</v>
      </c>
      <c r="D1249" s="3">
        <v>6</v>
      </c>
      <c r="E1249" s="3" t="s">
        <v>2343</v>
      </c>
      <c r="F1249" s="45">
        <v>45078</v>
      </c>
      <c r="G1249" s="45">
        <v>45078</v>
      </c>
      <c r="H1249" s="45">
        <v>45107</v>
      </c>
      <c r="I1249" s="3">
        <v>1</v>
      </c>
      <c r="J1249" s="47" t="s">
        <v>2332</v>
      </c>
    </row>
    <row r="1250" spans="1:10" x14ac:dyDescent="0.3">
      <c r="A1250" s="45">
        <v>45079</v>
      </c>
      <c r="B1250" s="3">
        <v>2023</v>
      </c>
      <c r="C1250" s="3" t="s">
        <v>2340</v>
      </c>
      <c r="D1250" s="3">
        <v>6</v>
      </c>
      <c r="E1250" s="3" t="s">
        <v>2343</v>
      </c>
      <c r="F1250" s="45">
        <v>45078</v>
      </c>
      <c r="G1250" s="45">
        <v>45078</v>
      </c>
      <c r="H1250" s="45">
        <v>45107</v>
      </c>
      <c r="I1250" s="3">
        <v>2</v>
      </c>
      <c r="J1250" s="47" t="s">
        <v>2333</v>
      </c>
    </row>
    <row r="1251" spans="1:10" x14ac:dyDescent="0.3">
      <c r="A1251" s="45">
        <v>45080</v>
      </c>
      <c r="B1251" s="3">
        <v>2023</v>
      </c>
      <c r="C1251" s="3" t="s">
        <v>2340</v>
      </c>
      <c r="D1251" s="3">
        <v>6</v>
      </c>
      <c r="E1251" s="3" t="s">
        <v>2343</v>
      </c>
      <c r="F1251" s="45">
        <v>45078</v>
      </c>
      <c r="G1251" s="45">
        <v>45078</v>
      </c>
      <c r="H1251" s="45">
        <v>45107</v>
      </c>
      <c r="I1251" s="3">
        <v>3</v>
      </c>
      <c r="J1251" s="47" t="s">
        <v>2334</v>
      </c>
    </row>
    <row r="1252" spans="1:10" x14ac:dyDescent="0.3">
      <c r="A1252" s="45">
        <v>45081</v>
      </c>
      <c r="B1252" s="3">
        <v>2023</v>
      </c>
      <c r="C1252" s="3" t="s">
        <v>2340</v>
      </c>
      <c r="D1252" s="3">
        <v>6</v>
      </c>
      <c r="E1252" s="3" t="s">
        <v>2343</v>
      </c>
      <c r="F1252" s="45">
        <v>45078</v>
      </c>
      <c r="G1252" s="45">
        <v>45078</v>
      </c>
      <c r="H1252" s="45">
        <v>45107</v>
      </c>
      <c r="I1252" s="3">
        <v>4</v>
      </c>
      <c r="J1252" s="47" t="s">
        <v>2335</v>
      </c>
    </row>
    <row r="1253" spans="1:10" x14ac:dyDescent="0.3">
      <c r="A1253" s="45">
        <v>45082</v>
      </c>
      <c r="B1253" s="3">
        <v>2023</v>
      </c>
      <c r="C1253" s="3" t="s">
        <v>2340</v>
      </c>
      <c r="D1253" s="3">
        <v>6</v>
      </c>
      <c r="E1253" s="3" t="s">
        <v>2343</v>
      </c>
      <c r="F1253" s="45">
        <v>45078</v>
      </c>
      <c r="G1253" s="45">
        <v>45078</v>
      </c>
      <c r="H1253" s="45">
        <v>45107</v>
      </c>
      <c r="I1253" s="3">
        <v>5</v>
      </c>
      <c r="J1253" s="47" t="s">
        <v>2336</v>
      </c>
    </row>
    <row r="1254" spans="1:10" x14ac:dyDescent="0.3">
      <c r="A1254" s="45">
        <v>45083</v>
      </c>
      <c r="B1254" s="3">
        <v>2023</v>
      </c>
      <c r="C1254" s="3" t="s">
        <v>2340</v>
      </c>
      <c r="D1254" s="3">
        <v>6</v>
      </c>
      <c r="E1254" s="3" t="s">
        <v>2343</v>
      </c>
      <c r="F1254" s="45">
        <v>45078</v>
      </c>
      <c r="G1254" s="45">
        <v>45078</v>
      </c>
      <c r="H1254" s="45">
        <v>45107</v>
      </c>
      <c r="I1254" s="3">
        <v>6</v>
      </c>
      <c r="J1254" s="47" t="s">
        <v>2337</v>
      </c>
    </row>
    <row r="1255" spans="1:10" x14ac:dyDescent="0.3">
      <c r="A1255" s="45">
        <v>45084</v>
      </c>
      <c r="B1255" s="3">
        <v>2023</v>
      </c>
      <c r="C1255" s="3" t="s">
        <v>2340</v>
      </c>
      <c r="D1255" s="3">
        <v>6</v>
      </c>
      <c r="E1255" s="3" t="s">
        <v>2343</v>
      </c>
      <c r="F1255" s="45">
        <v>45078</v>
      </c>
      <c r="G1255" s="45">
        <v>45078</v>
      </c>
      <c r="H1255" s="45">
        <v>45107</v>
      </c>
      <c r="I1255" s="3">
        <v>7</v>
      </c>
      <c r="J1255" s="47" t="s">
        <v>2331</v>
      </c>
    </row>
    <row r="1256" spans="1:10" x14ac:dyDescent="0.3">
      <c r="A1256" s="45">
        <v>45085</v>
      </c>
      <c r="B1256" s="3">
        <v>2023</v>
      </c>
      <c r="C1256" s="3" t="s">
        <v>2340</v>
      </c>
      <c r="D1256" s="3">
        <v>6</v>
      </c>
      <c r="E1256" s="3" t="s">
        <v>2343</v>
      </c>
      <c r="F1256" s="45">
        <v>45078</v>
      </c>
      <c r="G1256" s="45">
        <v>45078</v>
      </c>
      <c r="H1256" s="45">
        <v>45107</v>
      </c>
      <c r="I1256" s="3">
        <v>8</v>
      </c>
      <c r="J1256" s="47" t="s">
        <v>2332</v>
      </c>
    </row>
    <row r="1257" spans="1:10" x14ac:dyDescent="0.3">
      <c r="A1257" s="45">
        <v>45086</v>
      </c>
      <c r="B1257" s="3">
        <v>2023</v>
      </c>
      <c r="C1257" s="3" t="s">
        <v>2340</v>
      </c>
      <c r="D1257" s="3">
        <v>6</v>
      </c>
      <c r="E1257" s="3" t="s">
        <v>2343</v>
      </c>
      <c r="F1257" s="45">
        <v>45078</v>
      </c>
      <c r="G1257" s="45">
        <v>45078</v>
      </c>
      <c r="H1257" s="45">
        <v>45107</v>
      </c>
      <c r="I1257" s="3">
        <v>9</v>
      </c>
      <c r="J1257" s="47" t="s">
        <v>2333</v>
      </c>
    </row>
    <row r="1258" spans="1:10" x14ac:dyDescent="0.3">
      <c r="A1258" s="45">
        <v>45087</v>
      </c>
      <c r="B1258" s="3">
        <v>2023</v>
      </c>
      <c r="C1258" s="3" t="s">
        <v>2340</v>
      </c>
      <c r="D1258" s="3">
        <v>6</v>
      </c>
      <c r="E1258" s="3" t="s">
        <v>2343</v>
      </c>
      <c r="F1258" s="45">
        <v>45078</v>
      </c>
      <c r="G1258" s="45">
        <v>45078</v>
      </c>
      <c r="H1258" s="45">
        <v>45107</v>
      </c>
      <c r="I1258" s="3">
        <v>10</v>
      </c>
      <c r="J1258" s="47" t="s">
        <v>2334</v>
      </c>
    </row>
    <row r="1259" spans="1:10" x14ac:dyDescent="0.3">
      <c r="A1259" s="45">
        <v>45088</v>
      </c>
      <c r="B1259" s="3">
        <v>2023</v>
      </c>
      <c r="C1259" s="3" t="s">
        <v>2340</v>
      </c>
      <c r="D1259" s="3">
        <v>6</v>
      </c>
      <c r="E1259" s="3" t="s">
        <v>2343</v>
      </c>
      <c r="F1259" s="45">
        <v>45078</v>
      </c>
      <c r="G1259" s="45">
        <v>45078</v>
      </c>
      <c r="H1259" s="45">
        <v>45107</v>
      </c>
      <c r="I1259" s="3">
        <v>11</v>
      </c>
      <c r="J1259" s="47" t="s">
        <v>2335</v>
      </c>
    </row>
    <row r="1260" spans="1:10" x14ac:dyDescent="0.3">
      <c r="A1260" s="45">
        <v>45089</v>
      </c>
      <c r="B1260" s="3">
        <v>2023</v>
      </c>
      <c r="C1260" s="3" t="s">
        <v>2340</v>
      </c>
      <c r="D1260" s="3">
        <v>6</v>
      </c>
      <c r="E1260" s="3" t="s">
        <v>2343</v>
      </c>
      <c r="F1260" s="45">
        <v>45078</v>
      </c>
      <c r="G1260" s="45">
        <v>45078</v>
      </c>
      <c r="H1260" s="45">
        <v>45107</v>
      </c>
      <c r="I1260" s="3">
        <v>12</v>
      </c>
      <c r="J1260" s="47" t="s">
        <v>2336</v>
      </c>
    </row>
    <row r="1261" spans="1:10" x14ac:dyDescent="0.3">
      <c r="A1261" s="45">
        <v>45090</v>
      </c>
      <c r="B1261" s="3">
        <v>2023</v>
      </c>
      <c r="C1261" s="3" t="s">
        <v>2340</v>
      </c>
      <c r="D1261" s="3">
        <v>6</v>
      </c>
      <c r="E1261" s="3" t="s">
        <v>2343</v>
      </c>
      <c r="F1261" s="45">
        <v>45078</v>
      </c>
      <c r="G1261" s="45">
        <v>45078</v>
      </c>
      <c r="H1261" s="45">
        <v>45107</v>
      </c>
      <c r="I1261" s="3">
        <v>13</v>
      </c>
      <c r="J1261" s="47" t="s">
        <v>2337</v>
      </c>
    </row>
    <row r="1262" spans="1:10" x14ac:dyDescent="0.3">
      <c r="A1262" s="45">
        <v>45091</v>
      </c>
      <c r="B1262" s="3">
        <v>2023</v>
      </c>
      <c r="C1262" s="3" t="s">
        <v>2340</v>
      </c>
      <c r="D1262" s="3">
        <v>6</v>
      </c>
      <c r="E1262" s="3" t="s">
        <v>2343</v>
      </c>
      <c r="F1262" s="45">
        <v>45078</v>
      </c>
      <c r="G1262" s="45">
        <v>45078</v>
      </c>
      <c r="H1262" s="45">
        <v>45107</v>
      </c>
      <c r="I1262" s="3">
        <v>14</v>
      </c>
      <c r="J1262" s="47" t="s">
        <v>2331</v>
      </c>
    </row>
    <row r="1263" spans="1:10" x14ac:dyDescent="0.3">
      <c r="A1263" s="45">
        <v>45092</v>
      </c>
      <c r="B1263" s="3">
        <v>2023</v>
      </c>
      <c r="C1263" s="3" t="s">
        <v>2340</v>
      </c>
      <c r="D1263" s="3">
        <v>6</v>
      </c>
      <c r="E1263" s="3" t="s">
        <v>2343</v>
      </c>
      <c r="F1263" s="45">
        <v>45078</v>
      </c>
      <c r="G1263" s="45">
        <v>45078</v>
      </c>
      <c r="H1263" s="45">
        <v>45107</v>
      </c>
      <c r="I1263" s="3">
        <v>15</v>
      </c>
      <c r="J1263" s="47" t="s">
        <v>2332</v>
      </c>
    </row>
    <row r="1264" spans="1:10" x14ac:dyDescent="0.3">
      <c r="A1264" s="45">
        <v>45093</v>
      </c>
      <c r="B1264" s="3">
        <v>2023</v>
      </c>
      <c r="C1264" s="3" t="s">
        <v>2340</v>
      </c>
      <c r="D1264" s="3">
        <v>6</v>
      </c>
      <c r="E1264" s="3" t="s">
        <v>2343</v>
      </c>
      <c r="F1264" s="45">
        <v>45078</v>
      </c>
      <c r="G1264" s="45">
        <v>45078</v>
      </c>
      <c r="H1264" s="45">
        <v>45107</v>
      </c>
      <c r="I1264" s="3">
        <v>16</v>
      </c>
      <c r="J1264" s="47" t="s">
        <v>2333</v>
      </c>
    </row>
    <row r="1265" spans="1:10" x14ac:dyDescent="0.3">
      <c r="A1265" s="45">
        <v>45094</v>
      </c>
      <c r="B1265" s="3">
        <v>2023</v>
      </c>
      <c r="C1265" s="3" t="s">
        <v>2340</v>
      </c>
      <c r="D1265" s="3">
        <v>6</v>
      </c>
      <c r="E1265" s="3" t="s">
        <v>2343</v>
      </c>
      <c r="F1265" s="45">
        <v>45078</v>
      </c>
      <c r="G1265" s="45">
        <v>45078</v>
      </c>
      <c r="H1265" s="45">
        <v>45107</v>
      </c>
      <c r="I1265" s="3">
        <v>17</v>
      </c>
      <c r="J1265" s="47" t="s">
        <v>2334</v>
      </c>
    </row>
    <row r="1266" spans="1:10" x14ac:dyDescent="0.3">
      <c r="A1266" s="45">
        <v>45095</v>
      </c>
      <c r="B1266" s="3">
        <v>2023</v>
      </c>
      <c r="C1266" s="3" t="s">
        <v>2340</v>
      </c>
      <c r="D1266" s="3">
        <v>6</v>
      </c>
      <c r="E1266" s="3" t="s">
        <v>2343</v>
      </c>
      <c r="F1266" s="45">
        <v>45078</v>
      </c>
      <c r="G1266" s="45">
        <v>45078</v>
      </c>
      <c r="H1266" s="45">
        <v>45107</v>
      </c>
      <c r="I1266" s="3">
        <v>18</v>
      </c>
      <c r="J1266" s="47" t="s">
        <v>2335</v>
      </c>
    </row>
    <row r="1267" spans="1:10" x14ac:dyDescent="0.3">
      <c r="A1267" s="45">
        <v>45096</v>
      </c>
      <c r="B1267" s="3">
        <v>2023</v>
      </c>
      <c r="C1267" s="3" t="s">
        <v>2340</v>
      </c>
      <c r="D1267" s="3">
        <v>6</v>
      </c>
      <c r="E1267" s="3" t="s">
        <v>2343</v>
      </c>
      <c r="F1267" s="45">
        <v>45078</v>
      </c>
      <c r="G1267" s="45">
        <v>45078</v>
      </c>
      <c r="H1267" s="45">
        <v>45107</v>
      </c>
      <c r="I1267" s="3">
        <v>19</v>
      </c>
      <c r="J1267" s="47" t="s">
        <v>2336</v>
      </c>
    </row>
    <row r="1268" spans="1:10" x14ac:dyDescent="0.3">
      <c r="A1268" s="45">
        <v>45097</v>
      </c>
      <c r="B1268" s="3">
        <v>2023</v>
      </c>
      <c r="C1268" s="3" t="s">
        <v>2340</v>
      </c>
      <c r="D1268" s="3">
        <v>6</v>
      </c>
      <c r="E1268" s="3" t="s">
        <v>2343</v>
      </c>
      <c r="F1268" s="45">
        <v>45078</v>
      </c>
      <c r="G1268" s="45">
        <v>45078</v>
      </c>
      <c r="H1268" s="45">
        <v>45107</v>
      </c>
      <c r="I1268" s="3">
        <v>20</v>
      </c>
      <c r="J1268" s="47" t="s">
        <v>2337</v>
      </c>
    </row>
    <row r="1269" spans="1:10" x14ac:dyDescent="0.3">
      <c r="A1269" s="45">
        <v>45098</v>
      </c>
      <c r="B1269" s="3">
        <v>2023</v>
      </c>
      <c r="C1269" s="3" t="s">
        <v>2340</v>
      </c>
      <c r="D1269" s="3">
        <v>6</v>
      </c>
      <c r="E1269" s="3" t="s">
        <v>2343</v>
      </c>
      <c r="F1269" s="45">
        <v>45078</v>
      </c>
      <c r="G1269" s="45">
        <v>45078</v>
      </c>
      <c r="H1269" s="45">
        <v>45107</v>
      </c>
      <c r="I1269" s="3">
        <v>21</v>
      </c>
      <c r="J1269" s="47" t="s">
        <v>2331</v>
      </c>
    </row>
    <row r="1270" spans="1:10" x14ac:dyDescent="0.3">
      <c r="A1270" s="45">
        <v>45099</v>
      </c>
      <c r="B1270" s="3">
        <v>2023</v>
      </c>
      <c r="C1270" s="3" t="s">
        <v>2340</v>
      </c>
      <c r="D1270" s="3">
        <v>6</v>
      </c>
      <c r="E1270" s="3" t="s">
        <v>2343</v>
      </c>
      <c r="F1270" s="45">
        <v>45078</v>
      </c>
      <c r="G1270" s="45">
        <v>45078</v>
      </c>
      <c r="H1270" s="45">
        <v>45107</v>
      </c>
      <c r="I1270" s="3">
        <v>22</v>
      </c>
      <c r="J1270" s="47" t="s">
        <v>2332</v>
      </c>
    </row>
    <row r="1271" spans="1:10" x14ac:dyDescent="0.3">
      <c r="A1271" s="45">
        <v>45100</v>
      </c>
      <c r="B1271" s="3">
        <v>2023</v>
      </c>
      <c r="C1271" s="3" t="s">
        <v>2340</v>
      </c>
      <c r="D1271" s="3">
        <v>6</v>
      </c>
      <c r="E1271" s="3" t="s">
        <v>2343</v>
      </c>
      <c r="F1271" s="45">
        <v>45078</v>
      </c>
      <c r="G1271" s="45">
        <v>45078</v>
      </c>
      <c r="H1271" s="45">
        <v>45107</v>
      </c>
      <c r="I1271" s="3">
        <v>23</v>
      </c>
      <c r="J1271" s="47" t="s">
        <v>2333</v>
      </c>
    </row>
    <row r="1272" spans="1:10" x14ac:dyDescent="0.3">
      <c r="A1272" s="45">
        <v>45101</v>
      </c>
      <c r="B1272" s="3">
        <v>2023</v>
      </c>
      <c r="C1272" s="3" t="s">
        <v>2340</v>
      </c>
      <c r="D1272" s="3">
        <v>6</v>
      </c>
      <c r="E1272" s="3" t="s">
        <v>2343</v>
      </c>
      <c r="F1272" s="45">
        <v>45078</v>
      </c>
      <c r="G1272" s="45">
        <v>45078</v>
      </c>
      <c r="H1272" s="45">
        <v>45107</v>
      </c>
      <c r="I1272" s="3">
        <v>24</v>
      </c>
      <c r="J1272" s="47" t="s">
        <v>2334</v>
      </c>
    </row>
    <row r="1273" spans="1:10" x14ac:dyDescent="0.3">
      <c r="A1273" s="45">
        <v>45102</v>
      </c>
      <c r="B1273" s="3">
        <v>2023</v>
      </c>
      <c r="C1273" s="3" t="s">
        <v>2340</v>
      </c>
      <c r="D1273" s="3">
        <v>6</v>
      </c>
      <c r="E1273" s="3" t="s">
        <v>2343</v>
      </c>
      <c r="F1273" s="45">
        <v>45078</v>
      </c>
      <c r="G1273" s="45">
        <v>45078</v>
      </c>
      <c r="H1273" s="45">
        <v>45107</v>
      </c>
      <c r="I1273" s="3">
        <v>25</v>
      </c>
      <c r="J1273" s="47" t="s">
        <v>2335</v>
      </c>
    </row>
    <row r="1274" spans="1:10" x14ac:dyDescent="0.3">
      <c r="A1274" s="45">
        <v>45103</v>
      </c>
      <c r="B1274" s="3">
        <v>2023</v>
      </c>
      <c r="C1274" s="3" t="s">
        <v>2340</v>
      </c>
      <c r="D1274" s="3">
        <v>6</v>
      </c>
      <c r="E1274" s="3" t="s">
        <v>2343</v>
      </c>
      <c r="F1274" s="45">
        <v>45078</v>
      </c>
      <c r="G1274" s="45">
        <v>45078</v>
      </c>
      <c r="H1274" s="45">
        <v>45107</v>
      </c>
      <c r="I1274" s="3">
        <v>26</v>
      </c>
      <c r="J1274" s="47" t="s">
        <v>2336</v>
      </c>
    </row>
    <row r="1275" spans="1:10" x14ac:dyDescent="0.3">
      <c r="A1275" s="45">
        <v>45104</v>
      </c>
      <c r="B1275" s="3">
        <v>2023</v>
      </c>
      <c r="C1275" s="3" t="s">
        <v>2340</v>
      </c>
      <c r="D1275" s="3">
        <v>6</v>
      </c>
      <c r="E1275" s="3" t="s">
        <v>2343</v>
      </c>
      <c r="F1275" s="45">
        <v>45078</v>
      </c>
      <c r="G1275" s="45">
        <v>45078</v>
      </c>
      <c r="H1275" s="45">
        <v>45107</v>
      </c>
      <c r="I1275" s="3">
        <v>27</v>
      </c>
      <c r="J1275" s="47" t="s">
        <v>2337</v>
      </c>
    </row>
    <row r="1276" spans="1:10" x14ac:dyDescent="0.3">
      <c r="A1276" s="45">
        <v>45105</v>
      </c>
      <c r="B1276" s="3">
        <v>2023</v>
      </c>
      <c r="C1276" s="3" t="s">
        <v>2340</v>
      </c>
      <c r="D1276" s="3">
        <v>6</v>
      </c>
      <c r="E1276" s="3" t="s">
        <v>2343</v>
      </c>
      <c r="F1276" s="45">
        <v>45078</v>
      </c>
      <c r="G1276" s="45">
        <v>45078</v>
      </c>
      <c r="H1276" s="45">
        <v>45107</v>
      </c>
      <c r="I1276" s="3">
        <v>28</v>
      </c>
      <c r="J1276" s="47" t="s">
        <v>2331</v>
      </c>
    </row>
    <row r="1277" spans="1:10" x14ac:dyDescent="0.3">
      <c r="A1277" s="45">
        <v>45106</v>
      </c>
      <c r="B1277" s="3">
        <v>2023</v>
      </c>
      <c r="C1277" s="3" t="s">
        <v>2340</v>
      </c>
      <c r="D1277" s="3">
        <v>6</v>
      </c>
      <c r="E1277" s="3" t="s">
        <v>2343</v>
      </c>
      <c r="F1277" s="45">
        <v>45078</v>
      </c>
      <c r="G1277" s="45">
        <v>45078</v>
      </c>
      <c r="H1277" s="45">
        <v>45107</v>
      </c>
      <c r="I1277" s="3">
        <v>29</v>
      </c>
      <c r="J1277" s="47" t="s">
        <v>2332</v>
      </c>
    </row>
    <row r="1278" spans="1:10" x14ac:dyDescent="0.3">
      <c r="A1278" s="45">
        <v>45107</v>
      </c>
      <c r="B1278" s="3">
        <v>2023</v>
      </c>
      <c r="C1278" s="3" t="s">
        <v>2340</v>
      </c>
      <c r="D1278" s="3">
        <v>6</v>
      </c>
      <c r="E1278" s="3" t="s">
        <v>2343</v>
      </c>
      <c r="F1278" s="45">
        <v>45078</v>
      </c>
      <c r="G1278" s="45">
        <v>45078</v>
      </c>
      <c r="H1278" s="45">
        <v>45107</v>
      </c>
      <c r="I1278" s="3">
        <v>30</v>
      </c>
      <c r="J1278" s="47" t="s">
        <v>2333</v>
      </c>
    </row>
    <row r="1279" spans="1:10" x14ac:dyDescent="0.3">
      <c r="A1279" s="45">
        <v>45108</v>
      </c>
      <c r="B1279" s="3">
        <v>2023</v>
      </c>
      <c r="C1279" s="3" t="s">
        <v>2344</v>
      </c>
      <c r="D1279" s="3">
        <v>7</v>
      </c>
      <c r="E1279" s="3" t="s">
        <v>2345</v>
      </c>
      <c r="F1279" s="45">
        <v>45108</v>
      </c>
      <c r="G1279" s="45">
        <v>45108</v>
      </c>
      <c r="H1279" s="45">
        <v>45138</v>
      </c>
      <c r="I1279" s="3">
        <v>1</v>
      </c>
      <c r="J1279" s="47" t="s">
        <v>2334</v>
      </c>
    </row>
    <row r="1280" spans="1:10" x14ac:dyDescent="0.3">
      <c r="A1280" s="45">
        <v>45109</v>
      </c>
      <c r="B1280" s="3">
        <v>2023</v>
      </c>
      <c r="C1280" s="3" t="s">
        <v>2344</v>
      </c>
      <c r="D1280" s="3">
        <v>7</v>
      </c>
      <c r="E1280" s="3" t="s">
        <v>2345</v>
      </c>
      <c r="F1280" s="45">
        <v>45108</v>
      </c>
      <c r="G1280" s="45">
        <v>45108</v>
      </c>
      <c r="H1280" s="45">
        <v>45138</v>
      </c>
      <c r="I1280" s="3">
        <v>2</v>
      </c>
      <c r="J1280" s="47" t="s">
        <v>2335</v>
      </c>
    </row>
    <row r="1281" spans="1:10" x14ac:dyDescent="0.3">
      <c r="A1281" s="45">
        <v>45110</v>
      </c>
      <c r="B1281" s="3">
        <v>2023</v>
      </c>
      <c r="C1281" s="3" t="s">
        <v>2344</v>
      </c>
      <c r="D1281" s="3">
        <v>7</v>
      </c>
      <c r="E1281" s="3" t="s">
        <v>2345</v>
      </c>
      <c r="F1281" s="45">
        <v>45108</v>
      </c>
      <c r="G1281" s="45">
        <v>45108</v>
      </c>
      <c r="H1281" s="45">
        <v>45138</v>
      </c>
      <c r="I1281" s="3">
        <v>3</v>
      </c>
      <c r="J1281" s="47" t="s">
        <v>2336</v>
      </c>
    </row>
    <row r="1282" spans="1:10" x14ac:dyDescent="0.3">
      <c r="A1282" s="45">
        <v>45111</v>
      </c>
      <c r="B1282" s="3">
        <v>2023</v>
      </c>
      <c r="C1282" s="3" t="s">
        <v>2344</v>
      </c>
      <c r="D1282" s="3">
        <v>7</v>
      </c>
      <c r="E1282" s="3" t="s">
        <v>2345</v>
      </c>
      <c r="F1282" s="45">
        <v>45108</v>
      </c>
      <c r="G1282" s="45">
        <v>45108</v>
      </c>
      <c r="H1282" s="45">
        <v>45138</v>
      </c>
      <c r="I1282" s="3">
        <v>4</v>
      </c>
      <c r="J1282" s="47" t="s">
        <v>2337</v>
      </c>
    </row>
    <row r="1283" spans="1:10" x14ac:dyDescent="0.3">
      <c r="A1283" s="45">
        <v>45112</v>
      </c>
      <c r="B1283" s="3">
        <v>2023</v>
      </c>
      <c r="C1283" s="3" t="s">
        <v>2344</v>
      </c>
      <c r="D1283" s="3">
        <v>7</v>
      </c>
      <c r="E1283" s="3" t="s">
        <v>2345</v>
      </c>
      <c r="F1283" s="45">
        <v>45108</v>
      </c>
      <c r="G1283" s="45">
        <v>45108</v>
      </c>
      <c r="H1283" s="45">
        <v>45138</v>
      </c>
      <c r="I1283" s="3">
        <v>5</v>
      </c>
      <c r="J1283" s="47" t="s">
        <v>2331</v>
      </c>
    </row>
    <row r="1284" spans="1:10" x14ac:dyDescent="0.3">
      <c r="A1284" s="45">
        <v>45113</v>
      </c>
      <c r="B1284" s="3">
        <v>2023</v>
      </c>
      <c r="C1284" s="3" t="s">
        <v>2344</v>
      </c>
      <c r="D1284" s="3">
        <v>7</v>
      </c>
      <c r="E1284" s="3" t="s">
        <v>2345</v>
      </c>
      <c r="F1284" s="45">
        <v>45108</v>
      </c>
      <c r="G1284" s="45">
        <v>45108</v>
      </c>
      <c r="H1284" s="45">
        <v>45138</v>
      </c>
      <c r="I1284" s="3">
        <v>6</v>
      </c>
      <c r="J1284" s="47" t="s">
        <v>2332</v>
      </c>
    </row>
    <row r="1285" spans="1:10" x14ac:dyDescent="0.3">
      <c r="A1285" s="45">
        <v>45114</v>
      </c>
      <c r="B1285" s="3">
        <v>2023</v>
      </c>
      <c r="C1285" s="3" t="s">
        <v>2344</v>
      </c>
      <c r="D1285" s="3">
        <v>7</v>
      </c>
      <c r="E1285" s="3" t="s">
        <v>2345</v>
      </c>
      <c r="F1285" s="45">
        <v>45108</v>
      </c>
      <c r="G1285" s="45">
        <v>45108</v>
      </c>
      <c r="H1285" s="45">
        <v>45138</v>
      </c>
      <c r="I1285" s="3">
        <v>7</v>
      </c>
      <c r="J1285" s="47" t="s">
        <v>2333</v>
      </c>
    </row>
    <row r="1286" spans="1:10" x14ac:dyDescent="0.3">
      <c r="A1286" s="45">
        <v>45115</v>
      </c>
      <c r="B1286" s="3">
        <v>2023</v>
      </c>
      <c r="C1286" s="3" t="s">
        <v>2344</v>
      </c>
      <c r="D1286" s="3">
        <v>7</v>
      </c>
      <c r="E1286" s="3" t="s">
        <v>2345</v>
      </c>
      <c r="F1286" s="45">
        <v>45108</v>
      </c>
      <c r="G1286" s="45">
        <v>45108</v>
      </c>
      <c r="H1286" s="45">
        <v>45138</v>
      </c>
      <c r="I1286" s="3">
        <v>8</v>
      </c>
      <c r="J1286" s="47" t="s">
        <v>2334</v>
      </c>
    </row>
    <row r="1287" spans="1:10" x14ac:dyDescent="0.3">
      <c r="A1287" s="45">
        <v>45116</v>
      </c>
      <c r="B1287" s="3">
        <v>2023</v>
      </c>
      <c r="C1287" s="3" t="s">
        <v>2344</v>
      </c>
      <c r="D1287" s="3">
        <v>7</v>
      </c>
      <c r="E1287" s="3" t="s">
        <v>2345</v>
      </c>
      <c r="F1287" s="45">
        <v>45108</v>
      </c>
      <c r="G1287" s="45">
        <v>45108</v>
      </c>
      <c r="H1287" s="45">
        <v>45138</v>
      </c>
      <c r="I1287" s="3">
        <v>9</v>
      </c>
      <c r="J1287" s="47" t="s">
        <v>2335</v>
      </c>
    </row>
    <row r="1288" spans="1:10" x14ac:dyDescent="0.3">
      <c r="A1288" s="45">
        <v>45117</v>
      </c>
      <c r="B1288" s="3">
        <v>2023</v>
      </c>
      <c r="C1288" s="3" t="s">
        <v>2344</v>
      </c>
      <c r="D1288" s="3">
        <v>7</v>
      </c>
      <c r="E1288" s="3" t="s">
        <v>2345</v>
      </c>
      <c r="F1288" s="45">
        <v>45108</v>
      </c>
      <c r="G1288" s="45">
        <v>45108</v>
      </c>
      <c r="H1288" s="45">
        <v>45138</v>
      </c>
      <c r="I1288" s="3">
        <v>10</v>
      </c>
      <c r="J1288" s="47" t="s">
        <v>2336</v>
      </c>
    </row>
    <row r="1289" spans="1:10" x14ac:dyDescent="0.3">
      <c r="A1289" s="45">
        <v>45118</v>
      </c>
      <c r="B1289" s="3">
        <v>2023</v>
      </c>
      <c r="C1289" s="3" t="s">
        <v>2344</v>
      </c>
      <c r="D1289" s="3">
        <v>7</v>
      </c>
      <c r="E1289" s="3" t="s">
        <v>2345</v>
      </c>
      <c r="F1289" s="45">
        <v>45108</v>
      </c>
      <c r="G1289" s="45">
        <v>45108</v>
      </c>
      <c r="H1289" s="45">
        <v>45138</v>
      </c>
      <c r="I1289" s="3">
        <v>11</v>
      </c>
      <c r="J1289" s="47" t="s">
        <v>2337</v>
      </c>
    </row>
    <row r="1290" spans="1:10" x14ac:dyDescent="0.3">
      <c r="A1290" s="45">
        <v>45119</v>
      </c>
      <c r="B1290" s="3">
        <v>2023</v>
      </c>
      <c r="C1290" s="3" t="s">
        <v>2344</v>
      </c>
      <c r="D1290" s="3">
        <v>7</v>
      </c>
      <c r="E1290" s="3" t="s">
        <v>2345</v>
      </c>
      <c r="F1290" s="45">
        <v>45108</v>
      </c>
      <c r="G1290" s="45">
        <v>45108</v>
      </c>
      <c r="H1290" s="45">
        <v>45138</v>
      </c>
      <c r="I1290" s="3">
        <v>12</v>
      </c>
      <c r="J1290" s="47" t="s">
        <v>2331</v>
      </c>
    </row>
    <row r="1291" spans="1:10" x14ac:dyDescent="0.3">
      <c r="A1291" s="45">
        <v>45120</v>
      </c>
      <c r="B1291" s="3">
        <v>2023</v>
      </c>
      <c r="C1291" s="3" t="s">
        <v>2344</v>
      </c>
      <c r="D1291" s="3">
        <v>7</v>
      </c>
      <c r="E1291" s="3" t="s">
        <v>2345</v>
      </c>
      <c r="F1291" s="45">
        <v>45108</v>
      </c>
      <c r="G1291" s="45">
        <v>45108</v>
      </c>
      <c r="H1291" s="45">
        <v>45138</v>
      </c>
      <c r="I1291" s="3">
        <v>13</v>
      </c>
      <c r="J1291" s="47" t="s">
        <v>2332</v>
      </c>
    </row>
    <row r="1292" spans="1:10" x14ac:dyDescent="0.3">
      <c r="A1292" s="45">
        <v>45121</v>
      </c>
      <c r="B1292" s="3">
        <v>2023</v>
      </c>
      <c r="C1292" s="3" t="s">
        <v>2344</v>
      </c>
      <c r="D1292" s="3">
        <v>7</v>
      </c>
      <c r="E1292" s="3" t="s">
        <v>2345</v>
      </c>
      <c r="F1292" s="45">
        <v>45108</v>
      </c>
      <c r="G1292" s="45">
        <v>45108</v>
      </c>
      <c r="H1292" s="45">
        <v>45138</v>
      </c>
      <c r="I1292" s="3">
        <v>14</v>
      </c>
      <c r="J1292" s="47" t="s">
        <v>2333</v>
      </c>
    </row>
    <row r="1293" spans="1:10" x14ac:dyDescent="0.3">
      <c r="A1293" s="45">
        <v>45122</v>
      </c>
      <c r="B1293" s="3">
        <v>2023</v>
      </c>
      <c r="C1293" s="3" t="s">
        <v>2344</v>
      </c>
      <c r="D1293" s="3">
        <v>7</v>
      </c>
      <c r="E1293" s="3" t="s">
        <v>2345</v>
      </c>
      <c r="F1293" s="45">
        <v>45108</v>
      </c>
      <c r="G1293" s="45">
        <v>45108</v>
      </c>
      <c r="H1293" s="45">
        <v>45138</v>
      </c>
      <c r="I1293" s="3">
        <v>15</v>
      </c>
      <c r="J1293" s="47" t="s">
        <v>2334</v>
      </c>
    </row>
    <row r="1294" spans="1:10" x14ac:dyDescent="0.3">
      <c r="A1294" s="45">
        <v>45123</v>
      </c>
      <c r="B1294" s="3">
        <v>2023</v>
      </c>
      <c r="C1294" s="3" t="s">
        <v>2344</v>
      </c>
      <c r="D1294" s="3">
        <v>7</v>
      </c>
      <c r="E1294" s="3" t="s">
        <v>2345</v>
      </c>
      <c r="F1294" s="45">
        <v>45108</v>
      </c>
      <c r="G1294" s="45">
        <v>45108</v>
      </c>
      <c r="H1294" s="45">
        <v>45138</v>
      </c>
      <c r="I1294" s="3">
        <v>16</v>
      </c>
      <c r="J1294" s="47" t="s">
        <v>2335</v>
      </c>
    </row>
    <row r="1295" spans="1:10" x14ac:dyDescent="0.3">
      <c r="A1295" s="45">
        <v>45124</v>
      </c>
      <c r="B1295" s="3">
        <v>2023</v>
      </c>
      <c r="C1295" s="3" t="s">
        <v>2344</v>
      </c>
      <c r="D1295" s="3">
        <v>7</v>
      </c>
      <c r="E1295" s="3" t="s">
        <v>2345</v>
      </c>
      <c r="F1295" s="45">
        <v>45108</v>
      </c>
      <c r="G1295" s="45">
        <v>45108</v>
      </c>
      <c r="H1295" s="45">
        <v>45138</v>
      </c>
      <c r="I1295" s="3">
        <v>17</v>
      </c>
      <c r="J1295" s="47" t="s">
        <v>2336</v>
      </c>
    </row>
    <row r="1296" spans="1:10" x14ac:dyDescent="0.3">
      <c r="A1296" s="45">
        <v>45125</v>
      </c>
      <c r="B1296" s="3">
        <v>2023</v>
      </c>
      <c r="C1296" s="3" t="s">
        <v>2344</v>
      </c>
      <c r="D1296" s="3">
        <v>7</v>
      </c>
      <c r="E1296" s="3" t="s">
        <v>2345</v>
      </c>
      <c r="F1296" s="45">
        <v>45108</v>
      </c>
      <c r="G1296" s="45">
        <v>45108</v>
      </c>
      <c r="H1296" s="45">
        <v>45138</v>
      </c>
      <c r="I1296" s="3">
        <v>18</v>
      </c>
      <c r="J1296" s="47" t="s">
        <v>2337</v>
      </c>
    </row>
    <row r="1297" spans="1:10" x14ac:dyDescent="0.3">
      <c r="A1297" s="45">
        <v>45126</v>
      </c>
      <c r="B1297" s="3">
        <v>2023</v>
      </c>
      <c r="C1297" s="3" t="s">
        <v>2344</v>
      </c>
      <c r="D1297" s="3">
        <v>7</v>
      </c>
      <c r="E1297" s="3" t="s">
        <v>2345</v>
      </c>
      <c r="F1297" s="45">
        <v>45108</v>
      </c>
      <c r="G1297" s="45">
        <v>45108</v>
      </c>
      <c r="H1297" s="45">
        <v>45138</v>
      </c>
      <c r="I1297" s="3">
        <v>19</v>
      </c>
      <c r="J1297" s="47" t="s">
        <v>2331</v>
      </c>
    </row>
    <row r="1298" spans="1:10" x14ac:dyDescent="0.3">
      <c r="A1298" s="45">
        <v>45127</v>
      </c>
      <c r="B1298" s="3">
        <v>2023</v>
      </c>
      <c r="C1298" s="3" t="s">
        <v>2344</v>
      </c>
      <c r="D1298" s="3">
        <v>7</v>
      </c>
      <c r="E1298" s="3" t="s">
        <v>2345</v>
      </c>
      <c r="F1298" s="45">
        <v>45108</v>
      </c>
      <c r="G1298" s="45">
        <v>45108</v>
      </c>
      <c r="H1298" s="45">
        <v>45138</v>
      </c>
      <c r="I1298" s="3">
        <v>20</v>
      </c>
      <c r="J1298" s="47" t="s">
        <v>2332</v>
      </c>
    </row>
    <row r="1299" spans="1:10" x14ac:dyDescent="0.3">
      <c r="A1299" s="45">
        <v>45128</v>
      </c>
      <c r="B1299" s="3">
        <v>2023</v>
      </c>
      <c r="C1299" s="3" t="s">
        <v>2344</v>
      </c>
      <c r="D1299" s="3">
        <v>7</v>
      </c>
      <c r="E1299" s="3" t="s">
        <v>2345</v>
      </c>
      <c r="F1299" s="45">
        <v>45108</v>
      </c>
      <c r="G1299" s="45">
        <v>45108</v>
      </c>
      <c r="H1299" s="45">
        <v>45138</v>
      </c>
      <c r="I1299" s="3">
        <v>21</v>
      </c>
      <c r="J1299" s="47" t="s">
        <v>2333</v>
      </c>
    </row>
    <row r="1300" spans="1:10" x14ac:dyDescent="0.3">
      <c r="A1300" s="45">
        <v>45129</v>
      </c>
      <c r="B1300" s="3">
        <v>2023</v>
      </c>
      <c r="C1300" s="3" t="s">
        <v>2344</v>
      </c>
      <c r="D1300" s="3">
        <v>7</v>
      </c>
      <c r="E1300" s="3" t="s">
        <v>2345</v>
      </c>
      <c r="F1300" s="45">
        <v>45108</v>
      </c>
      <c r="G1300" s="45">
        <v>45108</v>
      </c>
      <c r="H1300" s="45">
        <v>45138</v>
      </c>
      <c r="I1300" s="3">
        <v>22</v>
      </c>
      <c r="J1300" s="47" t="s">
        <v>2334</v>
      </c>
    </row>
    <row r="1301" spans="1:10" x14ac:dyDescent="0.3">
      <c r="A1301" s="45">
        <v>45130</v>
      </c>
      <c r="B1301" s="3">
        <v>2023</v>
      </c>
      <c r="C1301" s="3" t="s">
        <v>2344</v>
      </c>
      <c r="D1301" s="3">
        <v>7</v>
      </c>
      <c r="E1301" s="3" t="s">
        <v>2345</v>
      </c>
      <c r="F1301" s="45">
        <v>45108</v>
      </c>
      <c r="G1301" s="45">
        <v>45108</v>
      </c>
      <c r="H1301" s="45">
        <v>45138</v>
      </c>
      <c r="I1301" s="3">
        <v>23</v>
      </c>
      <c r="J1301" s="47" t="s">
        <v>2335</v>
      </c>
    </row>
    <row r="1302" spans="1:10" x14ac:dyDescent="0.3">
      <c r="A1302" s="45">
        <v>45131</v>
      </c>
      <c r="B1302" s="3">
        <v>2023</v>
      </c>
      <c r="C1302" s="3" t="s">
        <v>2344</v>
      </c>
      <c r="D1302" s="3">
        <v>7</v>
      </c>
      <c r="E1302" s="3" t="s">
        <v>2345</v>
      </c>
      <c r="F1302" s="45">
        <v>45108</v>
      </c>
      <c r="G1302" s="45">
        <v>45108</v>
      </c>
      <c r="H1302" s="45">
        <v>45138</v>
      </c>
      <c r="I1302" s="3">
        <v>24</v>
      </c>
      <c r="J1302" s="47" t="s">
        <v>2336</v>
      </c>
    </row>
    <row r="1303" spans="1:10" x14ac:dyDescent="0.3">
      <c r="A1303" s="45">
        <v>45132</v>
      </c>
      <c r="B1303" s="3">
        <v>2023</v>
      </c>
      <c r="C1303" s="3" t="s">
        <v>2344</v>
      </c>
      <c r="D1303" s="3">
        <v>7</v>
      </c>
      <c r="E1303" s="3" t="s">
        <v>2345</v>
      </c>
      <c r="F1303" s="45">
        <v>45108</v>
      </c>
      <c r="G1303" s="45">
        <v>45108</v>
      </c>
      <c r="H1303" s="45">
        <v>45138</v>
      </c>
      <c r="I1303" s="3">
        <v>25</v>
      </c>
      <c r="J1303" s="47" t="s">
        <v>2337</v>
      </c>
    </row>
    <row r="1304" spans="1:10" x14ac:dyDescent="0.3">
      <c r="A1304" s="45">
        <v>45133</v>
      </c>
      <c r="B1304" s="3">
        <v>2023</v>
      </c>
      <c r="C1304" s="3" t="s">
        <v>2344</v>
      </c>
      <c r="D1304" s="3">
        <v>7</v>
      </c>
      <c r="E1304" s="3" t="s">
        <v>2345</v>
      </c>
      <c r="F1304" s="45">
        <v>45108</v>
      </c>
      <c r="G1304" s="45">
        <v>45108</v>
      </c>
      <c r="H1304" s="45">
        <v>45138</v>
      </c>
      <c r="I1304" s="3">
        <v>26</v>
      </c>
      <c r="J1304" s="47" t="s">
        <v>2331</v>
      </c>
    </row>
    <row r="1305" spans="1:10" x14ac:dyDescent="0.3">
      <c r="A1305" s="45">
        <v>45134</v>
      </c>
      <c r="B1305" s="3">
        <v>2023</v>
      </c>
      <c r="C1305" s="3" t="s">
        <v>2344</v>
      </c>
      <c r="D1305" s="3">
        <v>7</v>
      </c>
      <c r="E1305" s="3" t="s">
        <v>2345</v>
      </c>
      <c r="F1305" s="45">
        <v>45108</v>
      </c>
      <c r="G1305" s="45">
        <v>45108</v>
      </c>
      <c r="H1305" s="45">
        <v>45138</v>
      </c>
      <c r="I1305" s="3">
        <v>27</v>
      </c>
      <c r="J1305" s="47" t="s">
        <v>2332</v>
      </c>
    </row>
    <row r="1306" spans="1:10" x14ac:dyDescent="0.3">
      <c r="A1306" s="45">
        <v>45135</v>
      </c>
      <c r="B1306" s="3">
        <v>2023</v>
      </c>
      <c r="C1306" s="3" t="s">
        <v>2344</v>
      </c>
      <c r="D1306" s="3">
        <v>7</v>
      </c>
      <c r="E1306" s="3" t="s">
        <v>2345</v>
      </c>
      <c r="F1306" s="45">
        <v>45108</v>
      </c>
      <c r="G1306" s="45">
        <v>45108</v>
      </c>
      <c r="H1306" s="45">
        <v>45138</v>
      </c>
      <c r="I1306" s="3">
        <v>28</v>
      </c>
      <c r="J1306" s="47" t="s">
        <v>2333</v>
      </c>
    </row>
    <row r="1307" spans="1:10" x14ac:dyDescent="0.3">
      <c r="A1307" s="45">
        <v>45136</v>
      </c>
      <c r="B1307" s="3">
        <v>2023</v>
      </c>
      <c r="C1307" s="3" t="s">
        <v>2344</v>
      </c>
      <c r="D1307" s="3">
        <v>7</v>
      </c>
      <c r="E1307" s="3" t="s">
        <v>2345</v>
      </c>
      <c r="F1307" s="45">
        <v>45108</v>
      </c>
      <c r="G1307" s="45">
        <v>45108</v>
      </c>
      <c r="H1307" s="45">
        <v>45138</v>
      </c>
      <c r="I1307" s="3">
        <v>29</v>
      </c>
      <c r="J1307" s="47" t="s">
        <v>2334</v>
      </c>
    </row>
    <row r="1308" spans="1:10" x14ac:dyDescent="0.3">
      <c r="A1308" s="45">
        <v>45137</v>
      </c>
      <c r="B1308" s="3">
        <v>2023</v>
      </c>
      <c r="C1308" s="3" t="s">
        <v>2344</v>
      </c>
      <c r="D1308" s="3">
        <v>7</v>
      </c>
      <c r="E1308" s="3" t="s">
        <v>2345</v>
      </c>
      <c r="F1308" s="45">
        <v>45108</v>
      </c>
      <c r="G1308" s="45">
        <v>45108</v>
      </c>
      <c r="H1308" s="45">
        <v>45138</v>
      </c>
      <c r="I1308" s="3">
        <v>30</v>
      </c>
      <c r="J1308" s="47" t="s">
        <v>2335</v>
      </c>
    </row>
    <row r="1309" spans="1:10" x14ac:dyDescent="0.3">
      <c r="A1309" s="45">
        <v>45138</v>
      </c>
      <c r="B1309" s="3">
        <v>2023</v>
      </c>
      <c r="C1309" s="3" t="s">
        <v>2344</v>
      </c>
      <c r="D1309" s="3">
        <v>7</v>
      </c>
      <c r="E1309" s="3" t="s">
        <v>2345</v>
      </c>
      <c r="F1309" s="45">
        <v>45108</v>
      </c>
      <c r="G1309" s="45">
        <v>45108</v>
      </c>
      <c r="H1309" s="45">
        <v>45138</v>
      </c>
      <c r="I1309" s="3">
        <v>31</v>
      </c>
      <c r="J1309" s="47" t="s">
        <v>2336</v>
      </c>
    </row>
    <row r="1310" spans="1:10" x14ac:dyDescent="0.3">
      <c r="A1310" s="45">
        <v>45139</v>
      </c>
      <c r="B1310" s="3">
        <v>2023</v>
      </c>
      <c r="C1310" s="3" t="s">
        <v>2344</v>
      </c>
      <c r="D1310" s="3">
        <v>8</v>
      </c>
      <c r="E1310" s="3" t="s">
        <v>2346</v>
      </c>
      <c r="F1310" s="45">
        <v>45139</v>
      </c>
      <c r="G1310" s="45">
        <v>45139</v>
      </c>
      <c r="H1310" s="45">
        <v>45169</v>
      </c>
      <c r="I1310" s="3">
        <v>1</v>
      </c>
      <c r="J1310" s="47" t="s">
        <v>2337</v>
      </c>
    </row>
    <row r="1311" spans="1:10" x14ac:dyDescent="0.3">
      <c r="A1311" s="45">
        <v>45140</v>
      </c>
      <c r="B1311" s="3">
        <v>2023</v>
      </c>
      <c r="C1311" s="3" t="s">
        <v>2344</v>
      </c>
      <c r="D1311" s="3">
        <v>8</v>
      </c>
      <c r="E1311" s="3" t="s">
        <v>2346</v>
      </c>
      <c r="F1311" s="45">
        <v>45139</v>
      </c>
      <c r="G1311" s="45">
        <v>45139</v>
      </c>
      <c r="H1311" s="45">
        <v>45169</v>
      </c>
      <c r="I1311" s="3">
        <v>2</v>
      </c>
      <c r="J1311" s="47" t="s">
        <v>2331</v>
      </c>
    </row>
    <row r="1312" spans="1:10" x14ac:dyDescent="0.3">
      <c r="A1312" s="45">
        <v>45141</v>
      </c>
      <c r="B1312" s="3">
        <v>2023</v>
      </c>
      <c r="C1312" s="3" t="s">
        <v>2344</v>
      </c>
      <c r="D1312" s="3">
        <v>8</v>
      </c>
      <c r="E1312" s="3" t="s">
        <v>2346</v>
      </c>
      <c r="F1312" s="45">
        <v>45139</v>
      </c>
      <c r="G1312" s="45">
        <v>45139</v>
      </c>
      <c r="H1312" s="45">
        <v>45169</v>
      </c>
      <c r="I1312" s="3">
        <v>3</v>
      </c>
      <c r="J1312" s="47" t="s">
        <v>2332</v>
      </c>
    </row>
    <row r="1313" spans="1:10" x14ac:dyDescent="0.3">
      <c r="A1313" s="45">
        <v>45142</v>
      </c>
      <c r="B1313" s="3">
        <v>2023</v>
      </c>
      <c r="C1313" s="3" t="s">
        <v>2344</v>
      </c>
      <c r="D1313" s="3">
        <v>8</v>
      </c>
      <c r="E1313" s="3" t="s">
        <v>2346</v>
      </c>
      <c r="F1313" s="45">
        <v>45139</v>
      </c>
      <c r="G1313" s="45">
        <v>45139</v>
      </c>
      <c r="H1313" s="45">
        <v>45169</v>
      </c>
      <c r="I1313" s="3">
        <v>4</v>
      </c>
      <c r="J1313" s="47" t="s">
        <v>2333</v>
      </c>
    </row>
    <row r="1314" spans="1:10" x14ac:dyDescent="0.3">
      <c r="A1314" s="45">
        <v>45143</v>
      </c>
      <c r="B1314" s="3">
        <v>2023</v>
      </c>
      <c r="C1314" s="3" t="s">
        <v>2344</v>
      </c>
      <c r="D1314" s="3">
        <v>8</v>
      </c>
      <c r="E1314" s="3" t="s">
        <v>2346</v>
      </c>
      <c r="F1314" s="45">
        <v>45139</v>
      </c>
      <c r="G1314" s="45">
        <v>45139</v>
      </c>
      <c r="H1314" s="45">
        <v>45169</v>
      </c>
      <c r="I1314" s="3">
        <v>5</v>
      </c>
      <c r="J1314" s="47" t="s">
        <v>2334</v>
      </c>
    </row>
    <row r="1315" spans="1:10" x14ac:dyDescent="0.3">
      <c r="A1315" s="45">
        <v>45144</v>
      </c>
      <c r="B1315" s="3">
        <v>2023</v>
      </c>
      <c r="C1315" s="3" t="s">
        <v>2344</v>
      </c>
      <c r="D1315" s="3">
        <v>8</v>
      </c>
      <c r="E1315" s="3" t="s">
        <v>2346</v>
      </c>
      <c r="F1315" s="45">
        <v>45139</v>
      </c>
      <c r="G1315" s="45">
        <v>45139</v>
      </c>
      <c r="H1315" s="45">
        <v>45169</v>
      </c>
      <c r="I1315" s="3">
        <v>6</v>
      </c>
      <c r="J1315" s="47" t="s">
        <v>2335</v>
      </c>
    </row>
    <row r="1316" spans="1:10" x14ac:dyDescent="0.3">
      <c r="A1316" s="45">
        <v>45145</v>
      </c>
      <c r="B1316" s="3">
        <v>2023</v>
      </c>
      <c r="C1316" s="3" t="s">
        <v>2344</v>
      </c>
      <c r="D1316" s="3">
        <v>8</v>
      </c>
      <c r="E1316" s="3" t="s">
        <v>2346</v>
      </c>
      <c r="F1316" s="45">
        <v>45139</v>
      </c>
      <c r="G1316" s="45">
        <v>45139</v>
      </c>
      <c r="H1316" s="45">
        <v>45169</v>
      </c>
      <c r="I1316" s="3">
        <v>7</v>
      </c>
      <c r="J1316" s="47" t="s">
        <v>2336</v>
      </c>
    </row>
    <row r="1317" spans="1:10" x14ac:dyDescent="0.3">
      <c r="A1317" s="45">
        <v>45146</v>
      </c>
      <c r="B1317" s="3">
        <v>2023</v>
      </c>
      <c r="C1317" s="3" t="s">
        <v>2344</v>
      </c>
      <c r="D1317" s="3">
        <v>8</v>
      </c>
      <c r="E1317" s="3" t="s">
        <v>2346</v>
      </c>
      <c r="F1317" s="45">
        <v>45139</v>
      </c>
      <c r="G1317" s="45">
        <v>45139</v>
      </c>
      <c r="H1317" s="45">
        <v>45169</v>
      </c>
      <c r="I1317" s="3">
        <v>8</v>
      </c>
      <c r="J1317" s="47" t="s">
        <v>2337</v>
      </c>
    </row>
    <row r="1318" spans="1:10" x14ac:dyDescent="0.3">
      <c r="A1318" s="45">
        <v>45147</v>
      </c>
      <c r="B1318" s="3">
        <v>2023</v>
      </c>
      <c r="C1318" s="3" t="s">
        <v>2344</v>
      </c>
      <c r="D1318" s="3">
        <v>8</v>
      </c>
      <c r="E1318" s="3" t="s">
        <v>2346</v>
      </c>
      <c r="F1318" s="45">
        <v>45139</v>
      </c>
      <c r="G1318" s="45">
        <v>45139</v>
      </c>
      <c r="H1318" s="45">
        <v>45169</v>
      </c>
      <c r="I1318" s="3">
        <v>9</v>
      </c>
      <c r="J1318" s="47" t="s">
        <v>2331</v>
      </c>
    </row>
    <row r="1319" spans="1:10" x14ac:dyDescent="0.3">
      <c r="A1319" s="45">
        <v>45148</v>
      </c>
      <c r="B1319" s="3">
        <v>2023</v>
      </c>
      <c r="C1319" s="3" t="s">
        <v>2344</v>
      </c>
      <c r="D1319" s="3">
        <v>8</v>
      </c>
      <c r="E1319" s="3" t="s">
        <v>2346</v>
      </c>
      <c r="F1319" s="45">
        <v>45139</v>
      </c>
      <c r="G1319" s="45">
        <v>45139</v>
      </c>
      <c r="H1319" s="45">
        <v>45169</v>
      </c>
      <c r="I1319" s="3">
        <v>10</v>
      </c>
      <c r="J1319" s="47" t="s">
        <v>2332</v>
      </c>
    </row>
    <row r="1320" spans="1:10" x14ac:dyDescent="0.3">
      <c r="A1320" s="45">
        <v>45149</v>
      </c>
      <c r="B1320" s="3">
        <v>2023</v>
      </c>
      <c r="C1320" s="3" t="s">
        <v>2344</v>
      </c>
      <c r="D1320" s="3">
        <v>8</v>
      </c>
      <c r="E1320" s="3" t="s">
        <v>2346</v>
      </c>
      <c r="F1320" s="45">
        <v>45139</v>
      </c>
      <c r="G1320" s="45">
        <v>45139</v>
      </c>
      <c r="H1320" s="45">
        <v>45169</v>
      </c>
      <c r="I1320" s="3">
        <v>11</v>
      </c>
      <c r="J1320" s="47" t="s">
        <v>2333</v>
      </c>
    </row>
    <row r="1321" spans="1:10" x14ac:dyDescent="0.3">
      <c r="A1321" s="45">
        <v>45150</v>
      </c>
      <c r="B1321" s="3">
        <v>2023</v>
      </c>
      <c r="C1321" s="3" t="s">
        <v>2344</v>
      </c>
      <c r="D1321" s="3">
        <v>8</v>
      </c>
      <c r="E1321" s="3" t="s">
        <v>2346</v>
      </c>
      <c r="F1321" s="45">
        <v>45139</v>
      </c>
      <c r="G1321" s="45">
        <v>45139</v>
      </c>
      <c r="H1321" s="45">
        <v>45169</v>
      </c>
      <c r="I1321" s="3">
        <v>12</v>
      </c>
      <c r="J1321" s="47" t="s">
        <v>2334</v>
      </c>
    </row>
    <row r="1322" spans="1:10" x14ac:dyDescent="0.3">
      <c r="A1322" s="45">
        <v>45151</v>
      </c>
      <c r="B1322" s="3">
        <v>2023</v>
      </c>
      <c r="C1322" s="3" t="s">
        <v>2344</v>
      </c>
      <c r="D1322" s="3">
        <v>8</v>
      </c>
      <c r="E1322" s="3" t="s">
        <v>2346</v>
      </c>
      <c r="F1322" s="45">
        <v>45139</v>
      </c>
      <c r="G1322" s="45">
        <v>45139</v>
      </c>
      <c r="H1322" s="45">
        <v>45169</v>
      </c>
      <c r="I1322" s="3">
        <v>13</v>
      </c>
      <c r="J1322" s="47" t="s">
        <v>2335</v>
      </c>
    </row>
    <row r="1323" spans="1:10" x14ac:dyDescent="0.3">
      <c r="A1323" s="45">
        <v>45152</v>
      </c>
      <c r="B1323" s="3">
        <v>2023</v>
      </c>
      <c r="C1323" s="3" t="s">
        <v>2344</v>
      </c>
      <c r="D1323" s="3">
        <v>8</v>
      </c>
      <c r="E1323" s="3" t="s">
        <v>2346</v>
      </c>
      <c r="F1323" s="45">
        <v>45139</v>
      </c>
      <c r="G1323" s="45">
        <v>45139</v>
      </c>
      <c r="H1323" s="45">
        <v>45169</v>
      </c>
      <c r="I1323" s="3">
        <v>14</v>
      </c>
      <c r="J1323" s="47" t="s">
        <v>2336</v>
      </c>
    </row>
    <row r="1324" spans="1:10" x14ac:dyDescent="0.3">
      <c r="A1324" s="45">
        <v>45153</v>
      </c>
      <c r="B1324" s="3">
        <v>2023</v>
      </c>
      <c r="C1324" s="3" t="s">
        <v>2344</v>
      </c>
      <c r="D1324" s="3">
        <v>8</v>
      </c>
      <c r="E1324" s="3" t="s">
        <v>2346</v>
      </c>
      <c r="F1324" s="45">
        <v>45139</v>
      </c>
      <c r="G1324" s="45">
        <v>45139</v>
      </c>
      <c r="H1324" s="45">
        <v>45169</v>
      </c>
      <c r="I1324" s="3">
        <v>15</v>
      </c>
      <c r="J1324" s="47" t="s">
        <v>2337</v>
      </c>
    </row>
    <row r="1325" spans="1:10" x14ac:dyDescent="0.3">
      <c r="A1325" s="45">
        <v>45154</v>
      </c>
      <c r="B1325" s="3">
        <v>2023</v>
      </c>
      <c r="C1325" s="3" t="s">
        <v>2344</v>
      </c>
      <c r="D1325" s="3">
        <v>8</v>
      </c>
      <c r="E1325" s="3" t="s">
        <v>2346</v>
      </c>
      <c r="F1325" s="45">
        <v>45139</v>
      </c>
      <c r="G1325" s="45">
        <v>45139</v>
      </c>
      <c r="H1325" s="45">
        <v>45169</v>
      </c>
      <c r="I1325" s="3">
        <v>16</v>
      </c>
      <c r="J1325" s="47" t="s">
        <v>2331</v>
      </c>
    </row>
    <row r="1326" spans="1:10" x14ac:dyDescent="0.3">
      <c r="A1326" s="45">
        <v>45155</v>
      </c>
      <c r="B1326" s="3">
        <v>2023</v>
      </c>
      <c r="C1326" s="3" t="s">
        <v>2344</v>
      </c>
      <c r="D1326" s="3">
        <v>8</v>
      </c>
      <c r="E1326" s="3" t="s">
        <v>2346</v>
      </c>
      <c r="F1326" s="45">
        <v>45139</v>
      </c>
      <c r="G1326" s="45">
        <v>45139</v>
      </c>
      <c r="H1326" s="45">
        <v>45169</v>
      </c>
      <c r="I1326" s="3">
        <v>17</v>
      </c>
      <c r="J1326" s="47" t="s">
        <v>2332</v>
      </c>
    </row>
    <row r="1327" spans="1:10" x14ac:dyDescent="0.3">
      <c r="A1327" s="45">
        <v>45156</v>
      </c>
      <c r="B1327" s="3">
        <v>2023</v>
      </c>
      <c r="C1327" s="3" t="s">
        <v>2344</v>
      </c>
      <c r="D1327" s="3">
        <v>8</v>
      </c>
      <c r="E1327" s="3" t="s">
        <v>2346</v>
      </c>
      <c r="F1327" s="45">
        <v>45139</v>
      </c>
      <c r="G1327" s="45">
        <v>45139</v>
      </c>
      <c r="H1327" s="45">
        <v>45169</v>
      </c>
      <c r="I1327" s="3">
        <v>18</v>
      </c>
      <c r="J1327" s="47" t="s">
        <v>2333</v>
      </c>
    </row>
    <row r="1328" spans="1:10" x14ac:dyDescent="0.3">
      <c r="A1328" s="45">
        <v>45157</v>
      </c>
      <c r="B1328" s="3">
        <v>2023</v>
      </c>
      <c r="C1328" s="3" t="s">
        <v>2344</v>
      </c>
      <c r="D1328" s="3">
        <v>8</v>
      </c>
      <c r="E1328" s="3" t="s">
        <v>2346</v>
      </c>
      <c r="F1328" s="45">
        <v>45139</v>
      </c>
      <c r="G1328" s="45">
        <v>45139</v>
      </c>
      <c r="H1328" s="45">
        <v>45169</v>
      </c>
      <c r="I1328" s="3">
        <v>19</v>
      </c>
      <c r="J1328" s="47" t="s">
        <v>2334</v>
      </c>
    </row>
    <row r="1329" spans="1:10" x14ac:dyDescent="0.3">
      <c r="A1329" s="45">
        <v>45158</v>
      </c>
      <c r="B1329" s="3">
        <v>2023</v>
      </c>
      <c r="C1329" s="3" t="s">
        <v>2344</v>
      </c>
      <c r="D1329" s="3">
        <v>8</v>
      </c>
      <c r="E1329" s="3" t="s">
        <v>2346</v>
      </c>
      <c r="F1329" s="45">
        <v>45139</v>
      </c>
      <c r="G1329" s="45">
        <v>45139</v>
      </c>
      <c r="H1329" s="45">
        <v>45169</v>
      </c>
      <c r="I1329" s="3">
        <v>20</v>
      </c>
      <c r="J1329" s="47" t="s">
        <v>2335</v>
      </c>
    </row>
    <row r="1330" spans="1:10" x14ac:dyDescent="0.3">
      <c r="A1330" s="45">
        <v>45159</v>
      </c>
      <c r="B1330" s="3">
        <v>2023</v>
      </c>
      <c r="C1330" s="3" t="s">
        <v>2344</v>
      </c>
      <c r="D1330" s="3">
        <v>8</v>
      </c>
      <c r="E1330" s="3" t="s">
        <v>2346</v>
      </c>
      <c r="F1330" s="45">
        <v>45139</v>
      </c>
      <c r="G1330" s="45">
        <v>45139</v>
      </c>
      <c r="H1330" s="45">
        <v>45169</v>
      </c>
      <c r="I1330" s="3">
        <v>21</v>
      </c>
      <c r="J1330" s="47" t="s">
        <v>2336</v>
      </c>
    </row>
    <row r="1331" spans="1:10" x14ac:dyDescent="0.3">
      <c r="A1331" s="45">
        <v>45160</v>
      </c>
      <c r="B1331" s="3">
        <v>2023</v>
      </c>
      <c r="C1331" s="3" t="s">
        <v>2344</v>
      </c>
      <c r="D1331" s="3">
        <v>8</v>
      </c>
      <c r="E1331" s="3" t="s">
        <v>2346</v>
      </c>
      <c r="F1331" s="45">
        <v>45139</v>
      </c>
      <c r="G1331" s="45">
        <v>45139</v>
      </c>
      <c r="H1331" s="45">
        <v>45169</v>
      </c>
      <c r="I1331" s="3">
        <v>22</v>
      </c>
      <c r="J1331" s="47" t="s">
        <v>2337</v>
      </c>
    </row>
    <row r="1332" spans="1:10" x14ac:dyDescent="0.3">
      <c r="A1332" s="45">
        <v>45161</v>
      </c>
      <c r="B1332" s="3">
        <v>2023</v>
      </c>
      <c r="C1332" s="3" t="s">
        <v>2344</v>
      </c>
      <c r="D1332" s="3">
        <v>8</v>
      </c>
      <c r="E1332" s="3" t="s">
        <v>2346</v>
      </c>
      <c r="F1332" s="45">
        <v>45139</v>
      </c>
      <c r="G1332" s="45">
        <v>45139</v>
      </c>
      <c r="H1332" s="45">
        <v>45169</v>
      </c>
      <c r="I1332" s="3">
        <v>23</v>
      </c>
      <c r="J1332" s="47" t="s">
        <v>2331</v>
      </c>
    </row>
    <row r="1333" spans="1:10" x14ac:dyDescent="0.3">
      <c r="A1333" s="45">
        <v>45162</v>
      </c>
      <c r="B1333" s="3">
        <v>2023</v>
      </c>
      <c r="C1333" s="3" t="s">
        <v>2344</v>
      </c>
      <c r="D1333" s="3">
        <v>8</v>
      </c>
      <c r="E1333" s="3" t="s">
        <v>2346</v>
      </c>
      <c r="F1333" s="45">
        <v>45139</v>
      </c>
      <c r="G1333" s="45">
        <v>45139</v>
      </c>
      <c r="H1333" s="45">
        <v>45169</v>
      </c>
      <c r="I1333" s="3">
        <v>24</v>
      </c>
      <c r="J1333" s="47" t="s">
        <v>2332</v>
      </c>
    </row>
    <row r="1334" spans="1:10" x14ac:dyDescent="0.3">
      <c r="A1334" s="45">
        <v>45163</v>
      </c>
      <c r="B1334" s="3">
        <v>2023</v>
      </c>
      <c r="C1334" s="3" t="s">
        <v>2344</v>
      </c>
      <c r="D1334" s="3">
        <v>8</v>
      </c>
      <c r="E1334" s="3" t="s">
        <v>2346</v>
      </c>
      <c r="F1334" s="45">
        <v>45139</v>
      </c>
      <c r="G1334" s="45">
        <v>45139</v>
      </c>
      <c r="H1334" s="45">
        <v>45169</v>
      </c>
      <c r="I1334" s="3">
        <v>25</v>
      </c>
      <c r="J1334" s="47" t="s">
        <v>2333</v>
      </c>
    </row>
    <row r="1335" spans="1:10" x14ac:dyDescent="0.3">
      <c r="A1335" s="45">
        <v>45164</v>
      </c>
      <c r="B1335" s="3">
        <v>2023</v>
      </c>
      <c r="C1335" s="3" t="s">
        <v>2344</v>
      </c>
      <c r="D1335" s="3">
        <v>8</v>
      </c>
      <c r="E1335" s="3" t="s">
        <v>2346</v>
      </c>
      <c r="F1335" s="45">
        <v>45139</v>
      </c>
      <c r="G1335" s="45">
        <v>45139</v>
      </c>
      <c r="H1335" s="45">
        <v>45169</v>
      </c>
      <c r="I1335" s="3">
        <v>26</v>
      </c>
      <c r="J1335" s="47" t="s">
        <v>2334</v>
      </c>
    </row>
    <row r="1336" spans="1:10" x14ac:dyDescent="0.3">
      <c r="A1336" s="45">
        <v>45165</v>
      </c>
      <c r="B1336" s="3">
        <v>2023</v>
      </c>
      <c r="C1336" s="3" t="s">
        <v>2344</v>
      </c>
      <c r="D1336" s="3">
        <v>8</v>
      </c>
      <c r="E1336" s="3" t="s">
        <v>2346</v>
      </c>
      <c r="F1336" s="45">
        <v>45139</v>
      </c>
      <c r="G1336" s="45">
        <v>45139</v>
      </c>
      <c r="H1336" s="45">
        <v>45169</v>
      </c>
      <c r="I1336" s="3">
        <v>27</v>
      </c>
      <c r="J1336" s="47" t="s">
        <v>2335</v>
      </c>
    </row>
    <row r="1337" spans="1:10" x14ac:dyDescent="0.3">
      <c r="A1337" s="45">
        <v>45166</v>
      </c>
      <c r="B1337" s="3">
        <v>2023</v>
      </c>
      <c r="C1337" s="3" t="s">
        <v>2344</v>
      </c>
      <c r="D1337" s="3">
        <v>8</v>
      </c>
      <c r="E1337" s="3" t="s">
        <v>2346</v>
      </c>
      <c r="F1337" s="45">
        <v>45139</v>
      </c>
      <c r="G1337" s="45">
        <v>45139</v>
      </c>
      <c r="H1337" s="45">
        <v>45169</v>
      </c>
      <c r="I1337" s="3">
        <v>28</v>
      </c>
      <c r="J1337" s="47" t="s">
        <v>2336</v>
      </c>
    </row>
    <row r="1338" spans="1:10" x14ac:dyDescent="0.3">
      <c r="A1338" s="45">
        <v>45167</v>
      </c>
      <c r="B1338" s="3">
        <v>2023</v>
      </c>
      <c r="C1338" s="3" t="s">
        <v>2344</v>
      </c>
      <c r="D1338" s="3">
        <v>8</v>
      </c>
      <c r="E1338" s="3" t="s">
        <v>2346</v>
      </c>
      <c r="F1338" s="45">
        <v>45139</v>
      </c>
      <c r="G1338" s="45">
        <v>45139</v>
      </c>
      <c r="H1338" s="45">
        <v>45169</v>
      </c>
      <c r="I1338" s="3">
        <v>29</v>
      </c>
      <c r="J1338" s="47" t="s">
        <v>2337</v>
      </c>
    </row>
    <row r="1339" spans="1:10" x14ac:dyDescent="0.3">
      <c r="A1339" s="45">
        <v>45168</v>
      </c>
      <c r="B1339" s="3">
        <v>2023</v>
      </c>
      <c r="C1339" s="3" t="s">
        <v>2344</v>
      </c>
      <c r="D1339" s="3">
        <v>8</v>
      </c>
      <c r="E1339" s="3" t="s">
        <v>2346</v>
      </c>
      <c r="F1339" s="45">
        <v>45139</v>
      </c>
      <c r="G1339" s="45">
        <v>45139</v>
      </c>
      <c r="H1339" s="45">
        <v>45169</v>
      </c>
      <c r="I1339" s="3">
        <v>30</v>
      </c>
      <c r="J1339" s="47" t="s">
        <v>2331</v>
      </c>
    </row>
    <row r="1340" spans="1:10" x14ac:dyDescent="0.3">
      <c r="A1340" s="45">
        <v>45169</v>
      </c>
      <c r="B1340" s="3">
        <v>2023</v>
      </c>
      <c r="C1340" s="3" t="s">
        <v>2344</v>
      </c>
      <c r="D1340" s="3">
        <v>8</v>
      </c>
      <c r="E1340" s="3" t="s">
        <v>2346</v>
      </c>
      <c r="F1340" s="45">
        <v>45139</v>
      </c>
      <c r="G1340" s="45">
        <v>45139</v>
      </c>
      <c r="H1340" s="45">
        <v>45169</v>
      </c>
      <c r="I1340" s="3">
        <v>31</v>
      </c>
      <c r="J1340" s="47" t="s">
        <v>2332</v>
      </c>
    </row>
    <row r="1341" spans="1:10" x14ac:dyDescent="0.3">
      <c r="A1341" s="45">
        <v>45170</v>
      </c>
      <c r="B1341" s="3">
        <v>2023</v>
      </c>
      <c r="C1341" s="3" t="s">
        <v>2344</v>
      </c>
      <c r="D1341" s="3">
        <v>9</v>
      </c>
      <c r="E1341" s="3" t="s">
        <v>2347</v>
      </c>
      <c r="F1341" s="45">
        <v>45170</v>
      </c>
      <c r="G1341" s="45">
        <v>45170</v>
      </c>
      <c r="H1341" s="45">
        <v>45199</v>
      </c>
      <c r="I1341" s="3">
        <v>1</v>
      </c>
      <c r="J1341" s="47" t="s">
        <v>2333</v>
      </c>
    </row>
    <row r="1342" spans="1:10" x14ac:dyDescent="0.3">
      <c r="A1342" s="45">
        <v>45171</v>
      </c>
      <c r="B1342" s="3">
        <v>2023</v>
      </c>
      <c r="C1342" s="3" t="s">
        <v>2344</v>
      </c>
      <c r="D1342" s="3">
        <v>9</v>
      </c>
      <c r="E1342" s="3" t="s">
        <v>2347</v>
      </c>
      <c r="F1342" s="45">
        <v>45170</v>
      </c>
      <c r="G1342" s="45">
        <v>45170</v>
      </c>
      <c r="H1342" s="45">
        <v>45199</v>
      </c>
      <c r="I1342" s="3">
        <v>2</v>
      </c>
      <c r="J1342" s="47" t="s">
        <v>2334</v>
      </c>
    </row>
    <row r="1343" spans="1:10" x14ac:dyDescent="0.3">
      <c r="A1343" s="45">
        <v>45172</v>
      </c>
      <c r="B1343" s="3">
        <v>2023</v>
      </c>
      <c r="C1343" s="3" t="s">
        <v>2344</v>
      </c>
      <c r="D1343" s="3">
        <v>9</v>
      </c>
      <c r="E1343" s="3" t="s">
        <v>2347</v>
      </c>
      <c r="F1343" s="45">
        <v>45170</v>
      </c>
      <c r="G1343" s="45">
        <v>45170</v>
      </c>
      <c r="H1343" s="45">
        <v>45199</v>
      </c>
      <c r="I1343" s="3">
        <v>3</v>
      </c>
      <c r="J1343" s="47" t="s">
        <v>2335</v>
      </c>
    </row>
    <row r="1344" spans="1:10" x14ac:dyDescent="0.3">
      <c r="A1344" s="45">
        <v>45173</v>
      </c>
      <c r="B1344" s="3">
        <v>2023</v>
      </c>
      <c r="C1344" s="3" t="s">
        <v>2344</v>
      </c>
      <c r="D1344" s="3">
        <v>9</v>
      </c>
      <c r="E1344" s="3" t="s">
        <v>2347</v>
      </c>
      <c r="F1344" s="45">
        <v>45170</v>
      </c>
      <c r="G1344" s="45">
        <v>45170</v>
      </c>
      <c r="H1344" s="45">
        <v>45199</v>
      </c>
      <c r="I1344" s="3">
        <v>4</v>
      </c>
      <c r="J1344" s="47" t="s">
        <v>2336</v>
      </c>
    </row>
    <row r="1345" spans="1:10" x14ac:dyDescent="0.3">
      <c r="A1345" s="45">
        <v>45174</v>
      </c>
      <c r="B1345" s="3">
        <v>2023</v>
      </c>
      <c r="C1345" s="3" t="s">
        <v>2344</v>
      </c>
      <c r="D1345" s="3">
        <v>9</v>
      </c>
      <c r="E1345" s="3" t="s">
        <v>2347</v>
      </c>
      <c r="F1345" s="45">
        <v>45170</v>
      </c>
      <c r="G1345" s="45">
        <v>45170</v>
      </c>
      <c r="H1345" s="45">
        <v>45199</v>
      </c>
      <c r="I1345" s="3">
        <v>5</v>
      </c>
      <c r="J1345" s="47" t="s">
        <v>2337</v>
      </c>
    </row>
    <row r="1346" spans="1:10" x14ac:dyDescent="0.3">
      <c r="A1346" s="45">
        <v>45175</v>
      </c>
      <c r="B1346" s="3">
        <v>2023</v>
      </c>
      <c r="C1346" s="3" t="s">
        <v>2344</v>
      </c>
      <c r="D1346" s="3">
        <v>9</v>
      </c>
      <c r="E1346" s="3" t="s">
        <v>2347</v>
      </c>
      <c r="F1346" s="45">
        <v>45170</v>
      </c>
      <c r="G1346" s="45">
        <v>45170</v>
      </c>
      <c r="H1346" s="45">
        <v>45199</v>
      </c>
      <c r="I1346" s="3">
        <v>6</v>
      </c>
      <c r="J1346" s="47" t="s">
        <v>2331</v>
      </c>
    </row>
    <row r="1347" spans="1:10" x14ac:dyDescent="0.3">
      <c r="A1347" s="45">
        <v>45176</v>
      </c>
      <c r="B1347" s="3">
        <v>2023</v>
      </c>
      <c r="C1347" s="3" t="s">
        <v>2344</v>
      </c>
      <c r="D1347" s="3">
        <v>9</v>
      </c>
      <c r="E1347" s="3" t="s">
        <v>2347</v>
      </c>
      <c r="F1347" s="45">
        <v>45170</v>
      </c>
      <c r="G1347" s="45">
        <v>45170</v>
      </c>
      <c r="H1347" s="45">
        <v>45199</v>
      </c>
      <c r="I1347" s="3">
        <v>7</v>
      </c>
      <c r="J1347" s="47" t="s">
        <v>2332</v>
      </c>
    </row>
    <row r="1348" spans="1:10" x14ac:dyDescent="0.3">
      <c r="A1348" s="45">
        <v>45177</v>
      </c>
      <c r="B1348" s="3">
        <v>2023</v>
      </c>
      <c r="C1348" s="3" t="s">
        <v>2344</v>
      </c>
      <c r="D1348" s="3">
        <v>9</v>
      </c>
      <c r="E1348" s="3" t="s">
        <v>2347</v>
      </c>
      <c r="F1348" s="45">
        <v>45170</v>
      </c>
      <c r="G1348" s="45">
        <v>45170</v>
      </c>
      <c r="H1348" s="45">
        <v>45199</v>
      </c>
      <c r="I1348" s="3">
        <v>8</v>
      </c>
      <c r="J1348" s="47" t="s">
        <v>2333</v>
      </c>
    </row>
    <row r="1349" spans="1:10" x14ac:dyDescent="0.3">
      <c r="A1349" s="45">
        <v>45178</v>
      </c>
      <c r="B1349" s="3">
        <v>2023</v>
      </c>
      <c r="C1349" s="3" t="s">
        <v>2344</v>
      </c>
      <c r="D1349" s="3">
        <v>9</v>
      </c>
      <c r="E1349" s="3" t="s">
        <v>2347</v>
      </c>
      <c r="F1349" s="45">
        <v>45170</v>
      </c>
      <c r="G1349" s="45">
        <v>45170</v>
      </c>
      <c r="H1349" s="45">
        <v>45199</v>
      </c>
      <c r="I1349" s="3">
        <v>9</v>
      </c>
      <c r="J1349" s="47" t="s">
        <v>2334</v>
      </c>
    </row>
    <row r="1350" spans="1:10" x14ac:dyDescent="0.3">
      <c r="A1350" s="45">
        <v>45179</v>
      </c>
      <c r="B1350" s="3">
        <v>2023</v>
      </c>
      <c r="C1350" s="3" t="s">
        <v>2344</v>
      </c>
      <c r="D1350" s="3">
        <v>9</v>
      </c>
      <c r="E1350" s="3" t="s">
        <v>2347</v>
      </c>
      <c r="F1350" s="45">
        <v>45170</v>
      </c>
      <c r="G1350" s="45">
        <v>45170</v>
      </c>
      <c r="H1350" s="45">
        <v>45199</v>
      </c>
      <c r="I1350" s="3">
        <v>10</v>
      </c>
      <c r="J1350" s="47" t="s">
        <v>2335</v>
      </c>
    </row>
    <row r="1351" spans="1:10" x14ac:dyDescent="0.3">
      <c r="A1351" s="45">
        <v>45180</v>
      </c>
      <c r="B1351" s="3">
        <v>2023</v>
      </c>
      <c r="C1351" s="3" t="s">
        <v>2344</v>
      </c>
      <c r="D1351" s="3">
        <v>9</v>
      </c>
      <c r="E1351" s="3" t="s">
        <v>2347</v>
      </c>
      <c r="F1351" s="45">
        <v>45170</v>
      </c>
      <c r="G1351" s="45">
        <v>45170</v>
      </c>
      <c r="H1351" s="45">
        <v>45199</v>
      </c>
      <c r="I1351" s="3">
        <v>11</v>
      </c>
      <c r="J1351" s="47" t="s">
        <v>2336</v>
      </c>
    </row>
    <row r="1352" spans="1:10" x14ac:dyDescent="0.3">
      <c r="A1352" s="45">
        <v>45181</v>
      </c>
      <c r="B1352" s="3">
        <v>2023</v>
      </c>
      <c r="C1352" s="3" t="s">
        <v>2344</v>
      </c>
      <c r="D1352" s="3">
        <v>9</v>
      </c>
      <c r="E1352" s="3" t="s">
        <v>2347</v>
      </c>
      <c r="F1352" s="45">
        <v>45170</v>
      </c>
      <c r="G1352" s="45">
        <v>45170</v>
      </c>
      <c r="H1352" s="45">
        <v>45199</v>
      </c>
      <c r="I1352" s="3">
        <v>12</v>
      </c>
      <c r="J1352" s="47" t="s">
        <v>2337</v>
      </c>
    </row>
    <row r="1353" spans="1:10" x14ac:dyDescent="0.3">
      <c r="A1353" s="45">
        <v>45182</v>
      </c>
      <c r="B1353" s="3">
        <v>2023</v>
      </c>
      <c r="C1353" s="3" t="s">
        <v>2344</v>
      </c>
      <c r="D1353" s="3">
        <v>9</v>
      </c>
      <c r="E1353" s="3" t="s">
        <v>2347</v>
      </c>
      <c r="F1353" s="45">
        <v>45170</v>
      </c>
      <c r="G1353" s="45">
        <v>45170</v>
      </c>
      <c r="H1353" s="45">
        <v>45199</v>
      </c>
      <c r="I1353" s="3">
        <v>13</v>
      </c>
      <c r="J1353" s="47" t="s">
        <v>2331</v>
      </c>
    </row>
    <row r="1354" spans="1:10" x14ac:dyDescent="0.3">
      <c r="A1354" s="45">
        <v>45183</v>
      </c>
      <c r="B1354" s="3">
        <v>2023</v>
      </c>
      <c r="C1354" s="3" t="s">
        <v>2344</v>
      </c>
      <c r="D1354" s="3">
        <v>9</v>
      </c>
      <c r="E1354" s="3" t="s">
        <v>2347</v>
      </c>
      <c r="F1354" s="45">
        <v>45170</v>
      </c>
      <c r="G1354" s="45">
        <v>45170</v>
      </c>
      <c r="H1354" s="45">
        <v>45199</v>
      </c>
      <c r="I1354" s="3">
        <v>14</v>
      </c>
      <c r="J1354" s="47" t="s">
        <v>2332</v>
      </c>
    </row>
    <row r="1355" spans="1:10" x14ac:dyDescent="0.3">
      <c r="A1355" s="45">
        <v>45184</v>
      </c>
      <c r="B1355" s="3">
        <v>2023</v>
      </c>
      <c r="C1355" s="3" t="s">
        <v>2344</v>
      </c>
      <c r="D1355" s="3">
        <v>9</v>
      </c>
      <c r="E1355" s="3" t="s">
        <v>2347</v>
      </c>
      <c r="F1355" s="45">
        <v>45170</v>
      </c>
      <c r="G1355" s="45">
        <v>45170</v>
      </c>
      <c r="H1355" s="45">
        <v>45199</v>
      </c>
      <c r="I1355" s="3">
        <v>15</v>
      </c>
      <c r="J1355" s="47" t="s">
        <v>2333</v>
      </c>
    </row>
    <row r="1356" spans="1:10" x14ac:dyDescent="0.3">
      <c r="A1356" s="45">
        <v>45185</v>
      </c>
      <c r="B1356" s="3">
        <v>2023</v>
      </c>
      <c r="C1356" s="3" t="s">
        <v>2344</v>
      </c>
      <c r="D1356" s="3">
        <v>9</v>
      </c>
      <c r="E1356" s="3" t="s">
        <v>2347</v>
      </c>
      <c r="F1356" s="45">
        <v>45170</v>
      </c>
      <c r="G1356" s="45">
        <v>45170</v>
      </c>
      <c r="H1356" s="45">
        <v>45199</v>
      </c>
      <c r="I1356" s="3">
        <v>16</v>
      </c>
      <c r="J1356" s="47" t="s">
        <v>2334</v>
      </c>
    </row>
    <row r="1357" spans="1:10" x14ac:dyDescent="0.3">
      <c r="A1357" s="45">
        <v>45186</v>
      </c>
      <c r="B1357" s="3">
        <v>2023</v>
      </c>
      <c r="C1357" s="3" t="s">
        <v>2344</v>
      </c>
      <c r="D1357" s="3">
        <v>9</v>
      </c>
      <c r="E1357" s="3" t="s">
        <v>2347</v>
      </c>
      <c r="F1357" s="45">
        <v>45170</v>
      </c>
      <c r="G1357" s="45">
        <v>45170</v>
      </c>
      <c r="H1357" s="45">
        <v>45199</v>
      </c>
      <c r="I1357" s="3">
        <v>17</v>
      </c>
      <c r="J1357" s="47" t="s">
        <v>2335</v>
      </c>
    </row>
    <row r="1358" spans="1:10" x14ac:dyDescent="0.3">
      <c r="A1358" s="45">
        <v>45187</v>
      </c>
      <c r="B1358" s="3">
        <v>2023</v>
      </c>
      <c r="C1358" s="3" t="s">
        <v>2344</v>
      </c>
      <c r="D1358" s="3">
        <v>9</v>
      </c>
      <c r="E1358" s="3" t="s">
        <v>2347</v>
      </c>
      <c r="F1358" s="45">
        <v>45170</v>
      </c>
      <c r="G1358" s="45">
        <v>45170</v>
      </c>
      <c r="H1358" s="45">
        <v>45199</v>
      </c>
      <c r="I1358" s="3">
        <v>18</v>
      </c>
      <c r="J1358" s="47" t="s">
        <v>2336</v>
      </c>
    </row>
    <row r="1359" spans="1:10" x14ac:dyDescent="0.3">
      <c r="A1359" s="45">
        <v>45188</v>
      </c>
      <c r="B1359" s="3">
        <v>2023</v>
      </c>
      <c r="C1359" s="3" t="s">
        <v>2344</v>
      </c>
      <c r="D1359" s="3">
        <v>9</v>
      </c>
      <c r="E1359" s="3" t="s">
        <v>2347</v>
      </c>
      <c r="F1359" s="45">
        <v>45170</v>
      </c>
      <c r="G1359" s="45">
        <v>45170</v>
      </c>
      <c r="H1359" s="45">
        <v>45199</v>
      </c>
      <c r="I1359" s="3">
        <v>19</v>
      </c>
      <c r="J1359" s="47" t="s">
        <v>2337</v>
      </c>
    </row>
    <row r="1360" spans="1:10" x14ac:dyDescent="0.3">
      <c r="A1360" s="45">
        <v>45189</v>
      </c>
      <c r="B1360" s="3">
        <v>2023</v>
      </c>
      <c r="C1360" s="3" t="s">
        <v>2344</v>
      </c>
      <c r="D1360" s="3">
        <v>9</v>
      </c>
      <c r="E1360" s="3" t="s">
        <v>2347</v>
      </c>
      <c r="F1360" s="45">
        <v>45170</v>
      </c>
      <c r="G1360" s="45">
        <v>45170</v>
      </c>
      <c r="H1360" s="45">
        <v>45199</v>
      </c>
      <c r="I1360" s="3">
        <v>20</v>
      </c>
      <c r="J1360" s="47" t="s">
        <v>2331</v>
      </c>
    </row>
    <row r="1361" spans="1:10" x14ac:dyDescent="0.3">
      <c r="A1361" s="45">
        <v>45190</v>
      </c>
      <c r="B1361" s="3">
        <v>2023</v>
      </c>
      <c r="C1361" s="3" t="s">
        <v>2344</v>
      </c>
      <c r="D1361" s="3">
        <v>9</v>
      </c>
      <c r="E1361" s="3" t="s">
        <v>2347</v>
      </c>
      <c r="F1361" s="45">
        <v>45170</v>
      </c>
      <c r="G1361" s="45">
        <v>45170</v>
      </c>
      <c r="H1361" s="45">
        <v>45199</v>
      </c>
      <c r="I1361" s="3">
        <v>21</v>
      </c>
      <c r="J1361" s="47" t="s">
        <v>2332</v>
      </c>
    </row>
    <row r="1362" spans="1:10" x14ac:dyDescent="0.3">
      <c r="A1362" s="45">
        <v>45191</v>
      </c>
      <c r="B1362" s="3">
        <v>2023</v>
      </c>
      <c r="C1362" s="3" t="s">
        <v>2344</v>
      </c>
      <c r="D1362" s="3">
        <v>9</v>
      </c>
      <c r="E1362" s="3" t="s">
        <v>2347</v>
      </c>
      <c r="F1362" s="45">
        <v>45170</v>
      </c>
      <c r="G1362" s="45">
        <v>45170</v>
      </c>
      <c r="H1362" s="45">
        <v>45199</v>
      </c>
      <c r="I1362" s="3">
        <v>22</v>
      </c>
      <c r="J1362" s="47" t="s">
        <v>2333</v>
      </c>
    </row>
    <row r="1363" spans="1:10" x14ac:dyDescent="0.3">
      <c r="A1363" s="45">
        <v>45192</v>
      </c>
      <c r="B1363" s="3">
        <v>2023</v>
      </c>
      <c r="C1363" s="3" t="s">
        <v>2344</v>
      </c>
      <c r="D1363" s="3">
        <v>9</v>
      </c>
      <c r="E1363" s="3" t="s">
        <v>2347</v>
      </c>
      <c r="F1363" s="45">
        <v>45170</v>
      </c>
      <c r="G1363" s="45">
        <v>45170</v>
      </c>
      <c r="H1363" s="45">
        <v>45199</v>
      </c>
      <c r="I1363" s="3">
        <v>23</v>
      </c>
      <c r="J1363" s="47" t="s">
        <v>2334</v>
      </c>
    </row>
    <row r="1364" spans="1:10" x14ac:dyDescent="0.3">
      <c r="A1364" s="45">
        <v>45193</v>
      </c>
      <c r="B1364" s="3">
        <v>2023</v>
      </c>
      <c r="C1364" s="3" t="s">
        <v>2344</v>
      </c>
      <c r="D1364" s="3">
        <v>9</v>
      </c>
      <c r="E1364" s="3" t="s">
        <v>2347</v>
      </c>
      <c r="F1364" s="45">
        <v>45170</v>
      </c>
      <c r="G1364" s="45">
        <v>45170</v>
      </c>
      <c r="H1364" s="45">
        <v>45199</v>
      </c>
      <c r="I1364" s="3">
        <v>24</v>
      </c>
      <c r="J1364" s="47" t="s">
        <v>2335</v>
      </c>
    </row>
    <row r="1365" spans="1:10" x14ac:dyDescent="0.3">
      <c r="A1365" s="45">
        <v>45194</v>
      </c>
      <c r="B1365" s="3">
        <v>2023</v>
      </c>
      <c r="C1365" s="3" t="s">
        <v>2344</v>
      </c>
      <c r="D1365" s="3">
        <v>9</v>
      </c>
      <c r="E1365" s="3" t="s">
        <v>2347</v>
      </c>
      <c r="F1365" s="45">
        <v>45170</v>
      </c>
      <c r="G1365" s="45">
        <v>45170</v>
      </c>
      <c r="H1365" s="45">
        <v>45199</v>
      </c>
      <c r="I1365" s="3">
        <v>25</v>
      </c>
      <c r="J1365" s="47" t="s">
        <v>2336</v>
      </c>
    </row>
    <row r="1366" spans="1:10" x14ac:dyDescent="0.3">
      <c r="A1366" s="45">
        <v>45195</v>
      </c>
      <c r="B1366" s="3">
        <v>2023</v>
      </c>
      <c r="C1366" s="3" t="s">
        <v>2344</v>
      </c>
      <c r="D1366" s="3">
        <v>9</v>
      </c>
      <c r="E1366" s="3" t="s">
        <v>2347</v>
      </c>
      <c r="F1366" s="45">
        <v>45170</v>
      </c>
      <c r="G1366" s="45">
        <v>45170</v>
      </c>
      <c r="H1366" s="45">
        <v>45199</v>
      </c>
      <c r="I1366" s="3">
        <v>26</v>
      </c>
      <c r="J1366" s="47" t="s">
        <v>2337</v>
      </c>
    </row>
    <row r="1367" spans="1:10" x14ac:dyDescent="0.3">
      <c r="A1367" s="45">
        <v>45196</v>
      </c>
      <c r="B1367" s="3">
        <v>2023</v>
      </c>
      <c r="C1367" s="3" t="s">
        <v>2344</v>
      </c>
      <c r="D1367" s="3">
        <v>9</v>
      </c>
      <c r="E1367" s="3" t="s">
        <v>2347</v>
      </c>
      <c r="F1367" s="45">
        <v>45170</v>
      </c>
      <c r="G1367" s="45">
        <v>45170</v>
      </c>
      <c r="H1367" s="45">
        <v>45199</v>
      </c>
      <c r="I1367" s="3">
        <v>27</v>
      </c>
      <c r="J1367" s="47" t="s">
        <v>2331</v>
      </c>
    </row>
    <row r="1368" spans="1:10" x14ac:dyDescent="0.3">
      <c r="A1368" s="45">
        <v>45197</v>
      </c>
      <c r="B1368" s="3">
        <v>2023</v>
      </c>
      <c r="C1368" s="3" t="s">
        <v>2344</v>
      </c>
      <c r="D1368" s="3">
        <v>9</v>
      </c>
      <c r="E1368" s="3" t="s">
        <v>2347</v>
      </c>
      <c r="F1368" s="45">
        <v>45170</v>
      </c>
      <c r="G1368" s="45">
        <v>45170</v>
      </c>
      <c r="H1368" s="45">
        <v>45199</v>
      </c>
      <c r="I1368" s="3">
        <v>28</v>
      </c>
      <c r="J1368" s="47" t="s">
        <v>2332</v>
      </c>
    </row>
    <row r="1369" spans="1:10" x14ac:dyDescent="0.3">
      <c r="A1369" s="45">
        <v>45198</v>
      </c>
      <c r="B1369" s="3">
        <v>2023</v>
      </c>
      <c r="C1369" s="3" t="s">
        <v>2344</v>
      </c>
      <c r="D1369" s="3">
        <v>9</v>
      </c>
      <c r="E1369" s="3" t="s">
        <v>2347</v>
      </c>
      <c r="F1369" s="45">
        <v>45170</v>
      </c>
      <c r="G1369" s="45">
        <v>45170</v>
      </c>
      <c r="H1369" s="45">
        <v>45199</v>
      </c>
      <c r="I1369" s="3">
        <v>29</v>
      </c>
      <c r="J1369" s="47" t="s">
        <v>2333</v>
      </c>
    </row>
    <row r="1370" spans="1:10" x14ac:dyDescent="0.3">
      <c r="A1370" s="45">
        <v>45199</v>
      </c>
      <c r="B1370" s="3">
        <v>2023</v>
      </c>
      <c r="C1370" s="3" t="s">
        <v>2344</v>
      </c>
      <c r="D1370" s="3">
        <v>9</v>
      </c>
      <c r="E1370" s="3" t="s">
        <v>2347</v>
      </c>
      <c r="F1370" s="45">
        <v>45170</v>
      </c>
      <c r="G1370" s="45">
        <v>45170</v>
      </c>
      <c r="H1370" s="45">
        <v>45199</v>
      </c>
      <c r="I1370" s="3">
        <v>30</v>
      </c>
      <c r="J1370" s="47" t="s">
        <v>2334</v>
      </c>
    </row>
    <row r="1371" spans="1:10" x14ac:dyDescent="0.3">
      <c r="A1371" s="45">
        <v>45200</v>
      </c>
      <c r="B1371" s="3">
        <v>2023</v>
      </c>
      <c r="C1371" s="3" t="s">
        <v>2348</v>
      </c>
      <c r="D1371" s="3">
        <v>10</v>
      </c>
      <c r="E1371" s="3" t="s">
        <v>2349</v>
      </c>
      <c r="F1371" s="45">
        <v>45200</v>
      </c>
      <c r="G1371" s="45">
        <v>45200</v>
      </c>
      <c r="H1371" s="45">
        <v>45230</v>
      </c>
      <c r="I1371" s="3">
        <v>1</v>
      </c>
      <c r="J1371" s="47" t="s">
        <v>2335</v>
      </c>
    </row>
    <row r="1372" spans="1:10" x14ac:dyDescent="0.3">
      <c r="A1372" s="45">
        <v>45201</v>
      </c>
      <c r="B1372" s="3">
        <v>2023</v>
      </c>
      <c r="C1372" s="3" t="s">
        <v>2348</v>
      </c>
      <c r="D1372" s="3">
        <v>10</v>
      </c>
      <c r="E1372" s="3" t="s">
        <v>2349</v>
      </c>
      <c r="F1372" s="45">
        <v>45200</v>
      </c>
      <c r="G1372" s="45">
        <v>45200</v>
      </c>
      <c r="H1372" s="45">
        <v>45230</v>
      </c>
      <c r="I1372" s="3">
        <v>2</v>
      </c>
      <c r="J1372" s="47" t="s">
        <v>2336</v>
      </c>
    </row>
    <row r="1373" spans="1:10" x14ac:dyDescent="0.3">
      <c r="A1373" s="45">
        <v>45202</v>
      </c>
      <c r="B1373" s="3">
        <v>2023</v>
      </c>
      <c r="C1373" s="3" t="s">
        <v>2348</v>
      </c>
      <c r="D1373" s="3">
        <v>10</v>
      </c>
      <c r="E1373" s="3" t="s">
        <v>2349</v>
      </c>
      <c r="F1373" s="45">
        <v>45200</v>
      </c>
      <c r="G1373" s="45">
        <v>45200</v>
      </c>
      <c r="H1373" s="45">
        <v>45230</v>
      </c>
      <c r="I1373" s="3">
        <v>3</v>
      </c>
      <c r="J1373" s="47" t="s">
        <v>2337</v>
      </c>
    </row>
    <row r="1374" spans="1:10" x14ac:dyDescent="0.3">
      <c r="A1374" s="45">
        <v>45203</v>
      </c>
      <c r="B1374" s="3">
        <v>2023</v>
      </c>
      <c r="C1374" s="3" t="s">
        <v>2348</v>
      </c>
      <c r="D1374" s="3">
        <v>10</v>
      </c>
      <c r="E1374" s="3" t="s">
        <v>2349</v>
      </c>
      <c r="F1374" s="45">
        <v>45200</v>
      </c>
      <c r="G1374" s="45">
        <v>45200</v>
      </c>
      <c r="H1374" s="45">
        <v>45230</v>
      </c>
      <c r="I1374" s="3">
        <v>4</v>
      </c>
      <c r="J1374" s="47" t="s">
        <v>2331</v>
      </c>
    </row>
    <row r="1375" spans="1:10" x14ac:dyDescent="0.3">
      <c r="A1375" s="45">
        <v>45204</v>
      </c>
      <c r="B1375" s="3">
        <v>2023</v>
      </c>
      <c r="C1375" s="3" t="s">
        <v>2348</v>
      </c>
      <c r="D1375" s="3">
        <v>10</v>
      </c>
      <c r="E1375" s="3" t="s">
        <v>2349</v>
      </c>
      <c r="F1375" s="45">
        <v>45200</v>
      </c>
      <c r="G1375" s="45">
        <v>45200</v>
      </c>
      <c r="H1375" s="45">
        <v>45230</v>
      </c>
      <c r="I1375" s="3">
        <v>5</v>
      </c>
      <c r="J1375" s="47" t="s">
        <v>2332</v>
      </c>
    </row>
    <row r="1376" spans="1:10" x14ac:dyDescent="0.3">
      <c r="A1376" s="45">
        <v>45205</v>
      </c>
      <c r="B1376" s="3">
        <v>2023</v>
      </c>
      <c r="C1376" s="3" t="s">
        <v>2348</v>
      </c>
      <c r="D1376" s="3">
        <v>10</v>
      </c>
      <c r="E1376" s="3" t="s">
        <v>2349</v>
      </c>
      <c r="F1376" s="45">
        <v>45200</v>
      </c>
      <c r="G1376" s="45">
        <v>45200</v>
      </c>
      <c r="H1376" s="45">
        <v>45230</v>
      </c>
      <c r="I1376" s="3">
        <v>6</v>
      </c>
      <c r="J1376" s="47" t="s">
        <v>2333</v>
      </c>
    </row>
    <row r="1377" spans="1:10" x14ac:dyDescent="0.3">
      <c r="A1377" s="45">
        <v>45206</v>
      </c>
      <c r="B1377" s="3">
        <v>2023</v>
      </c>
      <c r="C1377" s="3" t="s">
        <v>2348</v>
      </c>
      <c r="D1377" s="3">
        <v>10</v>
      </c>
      <c r="E1377" s="3" t="s">
        <v>2349</v>
      </c>
      <c r="F1377" s="45">
        <v>45200</v>
      </c>
      <c r="G1377" s="45">
        <v>45200</v>
      </c>
      <c r="H1377" s="45">
        <v>45230</v>
      </c>
      <c r="I1377" s="3">
        <v>7</v>
      </c>
      <c r="J1377" s="47" t="s">
        <v>2334</v>
      </c>
    </row>
    <row r="1378" spans="1:10" x14ac:dyDescent="0.3">
      <c r="A1378" s="45">
        <v>45207</v>
      </c>
      <c r="B1378" s="3">
        <v>2023</v>
      </c>
      <c r="C1378" s="3" t="s">
        <v>2348</v>
      </c>
      <c r="D1378" s="3">
        <v>10</v>
      </c>
      <c r="E1378" s="3" t="s">
        <v>2349</v>
      </c>
      <c r="F1378" s="45">
        <v>45200</v>
      </c>
      <c r="G1378" s="45">
        <v>45200</v>
      </c>
      <c r="H1378" s="45">
        <v>45230</v>
      </c>
      <c r="I1378" s="3">
        <v>8</v>
      </c>
      <c r="J1378" s="47" t="s">
        <v>2335</v>
      </c>
    </row>
    <row r="1379" spans="1:10" x14ac:dyDescent="0.3">
      <c r="A1379" s="45">
        <v>45208</v>
      </c>
      <c r="B1379" s="3">
        <v>2023</v>
      </c>
      <c r="C1379" s="3" t="s">
        <v>2348</v>
      </c>
      <c r="D1379" s="3">
        <v>10</v>
      </c>
      <c r="E1379" s="3" t="s">
        <v>2349</v>
      </c>
      <c r="F1379" s="45">
        <v>45200</v>
      </c>
      <c r="G1379" s="45">
        <v>45200</v>
      </c>
      <c r="H1379" s="45">
        <v>45230</v>
      </c>
      <c r="I1379" s="3">
        <v>9</v>
      </c>
      <c r="J1379" s="47" t="s">
        <v>2336</v>
      </c>
    </row>
    <row r="1380" spans="1:10" x14ac:dyDescent="0.3">
      <c r="A1380" s="45">
        <v>45209</v>
      </c>
      <c r="B1380" s="3">
        <v>2023</v>
      </c>
      <c r="C1380" s="3" t="s">
        <v>2348</v>
      </c>
      <c r="D1380" s="3">
        <v>10</v>
      </c>
      <c r="E1380" s="3" t="s">
        <v>2349</v>
      </c>
      <c r="F1380" s="45">
        <v>45200</v>
      </c>
      <c r="G1380" s="45">
        <v>45200</v>
      </c>
      <c r="H1380" s="45">
        <v>45230</v>
      </c>
      <c r="I1380" s="3">
        <v>10</v>
      </c>
      <c r="J1380" s="47" t="s">
        <v>2337</v>
      </c>
    </row>
    <row r="1381" spans="1:10" x14ac:dyDescent="0.3">
      <c r="A1381" s="45">
        <v>45210</v>
      </c>
      <c r="B1381" s="3">
        <v>2023</v>
      </c>
      <c r="C1381" s="3" t="s">
        <v>2348</v>
      </c>
      <c r="D1381" s="3">
        <v>10</v>
      </c>
      <c r="E1381" s="3" t="s">
        <v>2349</v>
      </c>
      <c r="F1381" s="45">
        <v>45200</v>
      </c>
      <c r="G1381" s="45">
        <v>45200</v>
      </c>
      <c r="H1381" s="45">
        <v>45230</v>
      </c>
      <c r="I1381" s="3">
        <v>11</v>
      </c>
      <c r="J1381" s="47" t="s">
        <v>2331</v>
      </c>
    </row>
    <row r="1382" spans="1:10" x14ac:dyDescent="0.3">
      <c r="A1382" s="45">
        <v>45211</v>
      </c>
      <c r="B1382" s="3">
        <v>2023</v>
      </c>
      <c r="C1382" s="3" t="s">
        <v>2348</v>
      </c>
      <c r="D1382" s="3">
        <v>10</v>
      </c>
      <c r="E1382" s="3" t="s">
        <v>2349</v>
      </c>
      <c r="F1382" s="45">
        <v>45200</v>
      </c>
      <c r="G1382" s="45">
        <v>45200</v>
      </c>
      <c r="H1382" s="45">
        <v>45230</v>
      </c>
      <c r="I1382" s="3">
        <v>12</v>
      </c>
      <c r="J1382" s="47" t="s">
        <v>2332</v>
      </c>
    </row>
    <row r="1383" spans="1:10" x14ac:dyDescent="0.3">
      <c r="A1383" s="45">
        <v>45212</v>
      </c>
      <c r="B1383" s="3">
        <v>2023</v>
      </c>
      <c r="C1383" s="3" t="s">
        <v>2348</v>
      </c>
      <c r="D1383" s="3">
        <v>10</v>
      </c>
      <c r="E1383" s="3" t="s">
        <v>2349</v>
      </c>
      <c r="F1383" s="45">
        <v>45200</v>
      </c>
      <c r="G1383" s="45">
        <v>45200</v>
      </c>
      <c r="H1383" s="45">
        <v>45230</v>
      </c>
      <c r="I1383" s="3">
        <v>13</v>
      </c>
      <c r="J1383" s="47" t="s">
        <v>2333</v>
      </c>
    </row>
    <row r="1384" spans="1:10" x14ac:dyDescent="0.3">
      <c r="A1384" s="45">
        <v>45213</v>
      </c>
      <c r="B1384" s="3">
        <v>2023</v>
      </c>
      <c r="C1384" s="3" t="s">
        <v>2348</v>
      </c>
      <c r="D1384" s="3">
        <v>10</v>
      </c>
      <c r="E1384" s="3" t="s">
        <v>2349</v>
      </c>
      <c r="F1384" s="45">
        <v>45200</v>
      </c>
      <c r="G1384" s="45">
        <v>45200</v>
      </c>
      <c r="H1384" s="45">
        <v>45230</v>
      </c>
      <c r="I1384" s="3">
        <v>14</v>
      </c>
      <c r="J1384" s="47" t="s">
        <v>2334</v>
      </c>
    </row>
    <row r="1385" spans="1:10" x14ac:dyDescent="0.3">
      <c r="A1385" s="45">
        <v>45214</v>
      </c>
      <c r="B1385" s="3">
        <v>2023</v>
      </c>
      <c r="C1385" s="3" t="s">
        <v>2348</v>
      </c>
      <c r="D1385" s="3">
        <v>10</v>
      </c>
      <c r="E1385" s="3" t="s">
        <v>2349</v>
      </c>
      <c r="F1385" s="45">
        <v>45200</v>
      </c>
      <c r="G1385" s="45">
        <v>45200</v>
      </c>
      <c r="H1385" s="45">
        <v>45230</v>
      </c>
      <c r="I1385" s="3">
        <v>15</v>
      </c>
      <c r="J1385" s="47" t="s">
        <v>2335</v>
      </c>
    </row>
    <row r="1386" spans="1:10" x14ac:dyDescent="0.3">
      <c r="A1386" s="45">
        <v>45215</v>
      </c>
      <c r="B1386" s="3">
        <v>2023</v>
      </c>
      <c r="C1386" s="3" t="s">
        <v>2348</v>
      </c>
      <c r="D1386" s="3">
        <v>10</v>
      </c>
      <c r="E1386" s="3" t="s">
        <v>2349</v>
      </c>
      <c r="F1386" s="45">
        <v>45200</v>
      </c>
      <c r="G1386" s="45">
        <v>45200</v>
      </c>
      <c r="H1386" s="45">
        <v>45230</v>
      </c>
      <c r="I1386" s="3">
        <v>16</v>
      </c>
      <c r="J1386" s="47" t="s">
        <v>2336</v>
      </c>
    </row>
    <row r="1387" spans="1:10" x14ac:dyDescent="0.3">
      <c r="A1387" s="45">
        <v>45216</v>
      </c>
      <c r="B1387" s="3">
        <v>2023</v>
      </c>
      <c r="C1387" s="3" t="s">
        <v>2348</v>
      </c>
      <c r="D1387" s="3">
        <v>10</v>
      </c>
      <c r="E1387" s="3" t="s">
        <v>2349</v>
      </c>
      <c r="F1387" s="45">
        <v>45200</v>
      </c>
      <c r="G1387" s="45">
        <v>45200</v>
      </c>
      <c r="H1387" s="45">
        <v>45230</v>
      </c>
      <c r="I1387" s="3">
        <v>17</v>
      </c>
      <c r="J1387" s="47" t="s">
        <v>2337</v>
      </c>
    </row>
    <row r="1388" spans="1:10" x14ac:dyDescent="0.3">
      <c r="A1388" s="45">
        <v>45217</v>
      </c>
      <c r="B1388" s="3">
        <v>2023</v>
      </c>
      <c r="C1388" s="3" t="s">
        <v>2348</v>
      </c>
      <c r="D1388" s="3">
        <v>10</v>
      </c>
      <c r="E1388" s="3" t="s">
        <v>2349</v>
      </c>
      <c r="F1388" s="45">
        <v>45200</v>
      </c>
      <c r="G1388" s="45">
        <v>45200</v>
      </c>
      <c r="H1388" s="45">
        <v>45230</v>
      </c>
      <c r="I1388" s="3">
        <v>18</v>
      </c>
      <c r="J1388" s="47" t="s">
        <v>2331</v>
      </c>
    </row>
    <row r="1389" spans="1:10" x14ac:dyDescent="0.3">
      <c r="A1389" s="45">
        <v>45218</v>
      </c>
      <c r="B1389" s="3">
        <v>2023</v>
      </c>
      <c r="C1389" s="3" t="s">
        <v>2348</v>
      </c>
      <c r="D1389" s="3">
        <v>10</v>
      </c>
      <c r="E1389" s="3" t="s">
        <v>2349</v>
      </c>
      <c r="F1389" s="45">
        <v>45200</v>
      </c>
      <c r="G1389" s="45">
        <v>45200</v>
      </c>
      <c r="H1389" s="45">
        <v>45230</v>
      </c>
      <c r="I1389" s="3">
        <v>19</v>
      </c>
      <c r="J1389" s="47" t="s">
        <v>2332</v>
      </c>
    </row>
    <row r="1390" spans="1:10" x14ac:dyDescent="0.3">
      <c r="A1390" s="45">
        <v>45219</v>
      </c>
      <c r="B1390" s="3">
        <v>2023</v>
      </c>
      <c r="C1390" s="3" t="s">
        <v>2348</v>
      </c>
      <c r="D1390" s="3">
        <v>10</v>
      </c>
      <c r="E1390" s="3" t="s">
        <v>2349</v>
      </c>
      <c r="F1390" s="45">
        <v>45200</v>
      </c>
      <c r="G1390" s="45">
        <v>45200</v>
      </c>
      <c r="H1390" s="45">
        <v>45230</v>
      </c>
      <c r="I1390" s="3">
        <v>20</v>
      </c>
      <c r="J1390" s="47" t="s">
        <v>2333</v>
      </c>
    </row>
    <row r="1391" spans="1:10" x14ac:dyDescent="0.3">
      <c r="A1391" s="45">
        <v>45220</v>
      </c>
      <c r="B1391" s="3">
        <v>2023</v>
      </c>
      <c r="C1391" s="3" t="s">
        <v>2348</v>
      </c>
      <c r="D1391" s="3">
        <v>10</v>
      </c>
      <c r="E1391" s="3" t="s">
        <v>2349</v>
      </c>
      <c r="F1391" s="45">
        <v>45200</v>
      </c>
      <c r="G1391" s="45">
        <v>45200</v>
      </c>
      <c r="H1391" s="45">
        <v>45230</v>
      </c>
      <c r="I1391" s="3">
        <v>21</v>
      </c>
      <c r="J1391" s="47" t="s">
        <v>2334</v>
      </c>
    </row>
    <row r="1392" spans="1:10" x14ac:dyDescent="0.3">
      <c r="A1392" s="45">
        <v>45221</v>
      </c>
      <c r="B1392" s="3">
        <v>2023</v>
      </c>
      <c r="C1392" s="3" t="s">
        <v>2348</v>
      </c>
      <c r="D1392" s="3">
        <v>10</v>
      </c>
      <c r="E1392" s="3" t="s">
        <v>2349</v>
      </c>
      <c r="F1392" s="45">
        <v>45200</v>
      </c>
      <c r="G1392" s="45">
        <v>45200</v>
      </c>
      <c r="H1392" s="45">
        <v>45230</v>
      </c>
      <c r="I1392" s="3">
        <v>22</v>
      </c>
      <c r="J1392" s="47" t="s">
        <v>2335</v>
      </c>
    </row>
    <row r="1393" spans="1:10" x14ac:dyDescent="0.3">
      <c r="A1393" s="45">
        <v>45222</v>
      </c>
      <c r="B1393" s="3">
        <v>2023</v>
      </c>
      <c r="C1393" s="3" t="s">
        <v>2348</v>
      </c>
      <c r="D1393" s="3">
        <v>10</v>
      </c>
      <c r="E1393" s="3" t="s">
        <v>2349</v>
      </c>
      <c r="F1393" s="45">
        <v>45200</v>
      </c>
      <c r="G1393" s="45">
        <v>45200</v>
      </c>
      <c r="H1393" s="45">
        <v>45230</v>
      </c>
      <c r="I1393" s="3">
        <v>23</v>
      </c>
      <c r="J1393" s="47" t="s">
        <v>2336</v>
      </c>
    </row>
    <row r="1394" spans="1:10" x14ac:dyDescent="0.3">
      <c r="A1394" s="45">
        <v>45223</v>
      </c>
      <c r="B1394" s="3">
        <v>2023</v>
      </c>
      <c r="C1394" s="3" t="s">
        <v>2348</v>
      </c>
      <c r="D1394" s="3">
        <v>10</v>
      </c>
      <c r="E1394" s="3" t="s">
        <v>2349</v>
      </c>
      <c r="F1394" s="45">
        <v>45200</v>
      </c>
      <c r="G1394" s="45">
        <v>45200</v>
      </c>
      <c r="H1394" s="45">
        <v>45230</v>
      </c>
      <c r="I1394" s="3">
        <v>24</v>
      </c>
      <c r="J1394" s="47" t="s">
        <v>2337</v>
      </c>
    </row>
    <row r="1395" spans="1:10" x14ac:dyDescent="0.3">
      <c r="A1395" s="45">
        <v>45224</v>
      </c>
      <c r="B1395" s="3">
        <v>2023</v>
      </c>
      <c r="C1395" s="3" t="s">
        <v>2348</v>
      </c>
      <c r="D1395" s="3">
        <v>10</v>
      </c>
      <c r="E1395" s="3" t="s">
        <v>2349</v>
      </c>
      <c r="F1395" s="45">
        <v>45200</v>
      </c>
      <c r="G1395" s="45">
        <v>45200</v>
      </c>
      <c r="H1395" s="45">
        <v>45230</v>
      </c>
      <c r="I1395" s="3">
        <v>25</v>
      </c>
      <c r="J1395" s="47" t="s">
        <v>2331</v>
      </c>
    </row>
    <row r="1396" spans="1:10" x14ac:dyDescent="0.3">
      <c r="A1396" s="45">
        <v>45225</v>
      </c>
      <c r="B1396" s="3">
        <v>2023</v>
      </c>
      <c r="C1396" s="3" t="s">
        <v>2348</v>
      </c>
      <c r="D1396" s="3">
        <v>10</v>
      </c>
      <c r="E1396" s="3" t="s">
        <v>2349</v>
      </c>
      <c r="F1396" s="45">
        <v>45200</v>
      </c>
      <c r="G1396" s="45">
        <v>45200</v>
      </c>
      <c r="H1396" s="45">
        <v>45230</v>
      </c>
      <c r="I1396" s="3">
        <v>26</v>
      </c>
      <c r="J1396" s="47" t="s">
        <v>2332</v>
      </c>
    </row>
    <row r="1397" spans="1:10" x14ac:dyDescent="0.3">
      <c r="A1397" s="45">
        <v>45226</v>
      </c>
      <c r="B1397" s="3">
        <v>2023</v>
      </c>
      <c r="C1397" s="3" t="s">
        <v>2348</v>
      </c>
      <c r="D1397" s="3">
        <v>10</v>
      </c>
      <c r="E1397" s="3" t="s">
        <v>2349</v>
      </c>
      <c r="F1397" s="45">
        <v>45200</v>
      </c>
      <c r="G1397" s="45">
        <v>45200</v>
      </c>
      <c r="H1397" s="45">
        <v>45230</v>
      </c>
      <c r="I1397" s="3">
        <v>27</v>
      </c>
      <c r="J1397" s="47" t="s">
        <v>2333</v>
      </c>
    </row>
    <row r="1398" spans="1:10" x14ac:dyDescent="0.3">
      <c r="A1398" s="45">
        <v>45227</v>
      </c>
      <c r="B1398" s="3">
        <v>2023</v>
      </c>
      <c r="C1398" s="3" t="s">
        <v>2348</v>
      </c>
      <c r="D1398" s="3">
        <v>10</v>
      </c>
      <c r="E1398" s="3" t="s">
        <v>2349</v>
      </c>
      <c r="F1398" s="45">
        <v>45200</v>
      </c>
      <c r="G1398" s="45">
        <v>45200</v>
      </c>
      <c r="H1398" s="45">
        <v>45230</v>
      </c>
      <c r="I1398" s="3">
        <v>28</v>
      </c>
      <c r="J1398" s="47" t="s">
        <v>2334</v>
      </c>
    </row>
    <row r="1399" spans="1:10" x14ac:dyDescent="0.3">
      <c r="A1399" s="45">
        <v>45228</v>
      </c>
      <c r="B1399" s="3">
        <v>2023</v>
      </c>
      <c r="C1399" s="3" t="s">
        <v>2348</v>
      </c>
      <c r="D1399" s="3">
        <v>10</v>
      </c>
      <c r="E1399" s="3" t="s">
        <v>2349</v>
      </c>
      <c r="F1399" s="45">
        <v>45200</v>
      </c>
      <c r="G1399" s="45">
        <v>45200</v>
      </c>
      <c r="H1399" s="45">
        <v>45230</v>
      </c>
      <c r="I1399" s="3">
        <v>29</v>
      </c>
      <c r="J1399" s="47" t="s">
        <v>2335</v>
      </c>
    </row>
    <row r="1400" spans="1:10" x14ac:dyDescent="0.3">
      <c r="A1400" s="45">
        <v>45229</v>
      </c>
      <c r="B1400" s="3">
        <v>2023</v>
      </c>
      <c r="C1400" s="3" t="s">
        <v>2348</v>
      </c>
      <c r="D1400" s="3">
        <v>10</v>
      </c>
      <c r="E1400" s="3" t="s">
        <v>2349</v>
      </c>
      <c r="F1400" s="45">
        <v>45200</v>
      </c>
      <c r="G1400" s="45">
        <v>45200</v>
      </c>
      <c r="H1400" s="45">
        <v>45230</v>
      </c>
      <c r="I1400" s="3">
        <v>30</v>
      </c>
      <c r="J1400" s="47" t="s">
        <v>2336</v>
      </c>
    </row>
    <row r="1401" spans="1:10" x14ac:dyDescent="0.3">
      <c r="A1401" s="45">
        <v>45230</v>
      </c>
      <c r="B1401" s="3">
        <v>2023</v>
      </c>
      <c r="C1401" s="3" t="s">
        <v>2348</v>
      </c>
      <c r="D1401" s="3">
        <v>10</v>
      </c>
      <c r="E1401" s="3" t="s">
        <v>2349</v>
      </c>
      <c r="F1401" s="45">
        <v>45200</v>
      </c>
      <c r="G1401" s="45">
        <v>45200</v>
      </c>
      <c r="H1401" s="45">
        <v>45230</v>
      </c>
      <c r="I1401" s="3">
        <v>31</v>
      </c>
      <c r="J1401" s="47" t="s">
        <v>2337</v>
      </c>
    </row>
    <row r="1402" spans="1:10" x14ac:dyDescent="0.3">
      <c r="A1402" s="45">
        <v>45231</v>
      </c>
      <c r="B1402" s="3">
        <v>2023</v>
      </c>
      <c r="C1402" s="3" t="s">
        <v>2348</v>
      </c>
      <c r="D1402" s="3">
        <v>11</v>
      </c>
      <c r="E1402" s="3" t="s">
        <v>2350</v>
      </c>
      <c r="F1402" s="45">
        <v>45231</v>
      </c>
      <c r="G1402" s="45">
        <v>45231</v>
      </c>
      <c r="H1402" s="45">
        <v>45260</v>
      </c>
      <c r="I1402" s="3">
        <v>1</v>
      </c>
      <c r="J1402" s="47" t="s">
        <v>2331</v>
      </c>
    </row>
    <row r="1403" spans="1:10" x14ac:dyDescent="0.3">
      <c r="A1403" s="45">
        <v>45232</v>
      </c>
      <c r="B1403" s="3">
        <v>2023</v>
      </c>
      <c r="C1403" s="3" t="s">
        <v>2348</v>
      </c>
      <c r="D1403" s="3">
        <v>11</v>
      </c>
      <c r="E1403" s="3" t="s">
        <v>2350</v>
      </c>
      <c r="F1403" s="45">
        <v>45231</v>
      </c>
      <c r="G1403" s="45">
        <v>45231</v>
      </c>
      <c r="H1403" s="45">
        <v>45260</v>
      </c>
      <c r="I1403" s="3">
        <v>2</v>
      </c>
      <c r="J1403" s="47" t="s">
        <v>2332</v>
      </c>
    </row>
    <row r="1404" spans="1:10" x14ac:dyDescent="0.3">
      <c r="A1404" s="45">
        <v>45233</v>
      </c>
      <c r="B1404" s="3">
        <v>2023</v>
      </c>
      <c r="C1404" s="3" t="s">
        <v>2348</v>
      </c>
      <c r="D1404" s="3">
        <v>11</v>
      </c>
      <c r="E1404" s="3" t="s">
        <v>2350</v>
      </c>
      <c r="F1404" s="45">
        <v>45231</v>
      </c>
      <c r="G1404" s="45">
        <v>45231</v>
      </c>
      <c r="H1404" s="45">
        <v>45260</v>
      </c>
      <c r="I1404" s="3">
        <v>3</v>
      </c>
      <c r="J1404" s="47" t="s">
        <v>2333</v>
      </c>
    </row>
    <row r="1405" spans="1:10" x14ac:dyDescent="0.3">
      <c r="A1405" s="45">
        <v>45234</v>
      </c>
      <c r="B1405" s="3">
        <v>2023</v>
      </c>
      <c r="C1405" s="3" t="s">
        <v>2348</v>
      </c>
      <c r="D1405" s="3">
        <v>11</v>
      </c>
      <c r="E1405" s="3" t="s">
        <v>2350</v>
      </c>
      <c r="F1405" s="45">
        <v>45231</v>
      </c>
      <c r="G1405" s="45">
        <v>45231</v>
      </c>
      <c r="H1405" s="45">
        <v>45260</v>
      </c>
      <c r="I1405" s="3">
        <v>4</v>
      </c>
      <c r="J1405" s="47" t="s">
        <v>2334</v>
      </c>
    </row>
    <row r="1406" spans="1:10" x14ac:dyDescent="0.3">
      <c r="A1406" s="45">
        <v>45235</v>
      </c>
      <c r="B1406" s="3">
        <v>2023</v>
      </c>
      <c r="C1406" s="3" t="s">
        <v>2348</v>
      </c>
      <c r="D1406" s="3">
        <v>11</v>
      </c>
      <c r="E1406" s="3" t="s">
        <v>2350</v>
      </c>
      <c r="F1406" s="45">
        <v>45231</v>
      </c>
      <c r="G1406" s="45">
        <v>45231</v>
      </c>
      <c r="H1406" s="45">
        <v>45260</v>
      </c>
      <c r="I1406" s="3">
        <v>5</v>
      </c>
      <c r="J1406" s="47" t="s">
        <v>2335</v>
      </c>
    </row>
    <row r="1407" spans="1:10" x14ac:dyDescent="0.3">
      <c r="A1407" s="45">
        <v>45236</v>
      </c>
      <c r="B1407" s="3">
        <v>2023</v>
      </c>
      <c r="C1407" s="3" t="s">
        <v>2348</v>
      </c>
      <c r="D1407" s="3">
        <v>11</v>
      </c>
      <c r="E1407" s="3" t="s">
        <v>2350</v>
      </c>
      <c r="F1407" s="45">
        <v>45231</v>
      </c>
      <c r="G1407" s="45">
        <v>45231</v>
      </c>
      <c r="H1407" s="45">
        <v>45260</v>
      </c>
      <c r="I1407" s="3">
        <v>6</v>
      </c>
      <c r="J1407" s="47" t="s">
        <v>2336</v>
      </c>
    </row>
    <row r="1408" spans="1:10" x14ac:dyDescent="0.3">
      <c r="A1408" s="45">
        <v>45237</v>
      </c>
      <c r="B1408" s="3">
        <v>2023</v>
      </c>
      <c r="C1408" s="3" t="s">
        <v>2348</v>
      </c>
      <c r="D1408" s="3">
        <v>11</v>
      </c>
      <c r="E1408" s="3" t="s">
        <v>2350</v>
      </c>
      <c r="F1408" s="45">
        <v>45231</v>
      </c>
      <c r="G1408" s="45">
        <v>45231</v>
      </c>
      <c r="H1408" s="45">
        <v>45260</v>
      </c>
      <c r="I1408" s="3">
        <v>7</v>
      </c>
      <c r="J1408" s="47" t="s">
        <v>2337</v>
      </c>
    </row>
    <row r="1409" spans="1:10" x14ac:dyDescent="0.3">
      <c r="A1409" s="45">
        <v>45238</v>
      </c>
      <c r="B1409" s="3">
        <v>2023</v>
      </c>
      <c r="C1409" s="3" t="s">
        <v>2348</v>
      </c>
      <c r="D1409" s="3">
        <v>11</v>
      </c>
      <c r="E1409" s="3" t="s">
        <v>2350</v>
      </c>
      <c r="F1409" s="45">
        <v>45231</v>
      </c>
      <c r="G1409" s="45">
        <v>45231</v>
      </c>
      <c r="H1409" s="45">
        <v>45260</v>
      </c>
      <c r="I1409" s="3">
        <v>8</v>
      </c>
      <c r="J1409" s="47" t="s">
        <v>2331</v>
      </c>
    </row>
    <row r="1410" spans="1:10" x14ac:dyDescent="0.3">
      <c r="A1410" s="45">
        <v>45239</v>
      </c>
      <c r="B1410" s="3">
        <v>2023</v>
      </c>
      <c r="C1410" s="3" t="s">
        <v>2348</v>
      </c>
      <c r="D1410" s="3">
        <v>11</v>
      </c>
      <c r="E1410" s="3" t="s">
        <v>2350</v>
      </c>
      <c r="F1410" s="45">
        <v>45231</v>
      </c>
      <c r="G1410" s="45">
        <v>45231</v>
      </c>
      <c r="H1410" s="45">
        <v>45260</v>
      </c>
      <c r="I1410" s="3">
        <v>9</v>
      </c>
      <c r="J1410" s="47" t="s">
        <v>2332</v>
      </c>
    </row>
    <row r="1411" spans="1:10" x14ac:dyDescent="0.3">
      <c r="A1411" s="45">
        <v>45240</v>
      </c>
      <c r="B1411" s="3">
        <v>2023</v>
      </c>
      <c r="C1411" s="3" t="s">
        <v>2348</v>
      </c>
      <c r="D1411" s="3">
        <v>11</v>
      </c>
      <c r="E1411" s="3" t="s">
        <v>2350</v>
      </c>
      <c r="F1411" s="45">
        <v>45231</v>
      </c>
      <c r="G1411" s="45">
        <v>45231</v>
      </c>
      <c r="H1411" s="45">
        <v>45260</v>
      </c>
      <c r="I1411" s="3">
        <v>10</v>
      </c>
      <c r="J1411" s="47" t="s">
        <v>2333</v>
      </c>
    </row>
    <row r="1412" spans="1:10" x14ac:dyDescent="0.3">
      <c r="A1412" s="45">
        <v>45241</v>
      </c>
      <c r="B1412" s="3">
        <v>2023</v>
      </c>
      <c r="C1412" s="3" t="s">
        <v>2348</v>
      </c>
      <c r="D1412" s="3">
        <v>11</v>
      </c>
      <c r="E1412" s="3" t="s">
        <v>2350</v>
      </c>
      <c r="F1412" s="45">
        <v>45231</v>
      </c>
      <c r="G1412" s="45">
        <v>45231</v>
      </c>
      <c r="H1412" s="45">
        <v>45260</v>
      </c>
      <c r="I1412" s="3">
        <v>11</v>
      </c>
      <c r="J1412" s="47" t="s">
        <v>2334</v>
      </c>
    </row>
    <row r="1413" spans="1:10" x14ac:dyDescent="0.3">
      <c r="A1413" s="45">
        <v>45242</v>
      </c>
      <c r="B1413" s="3">
        <v>2023</v>
      </c>
      <c r="C1413" s="3" t="s">
        <v>2348</v>
      </c>
      <c r="D1413" s="3">
        <v>11</v>
      </c>
      <c r="E1413" s="3" t="s">
        <v>2350</v>
      </c>
      <c r="F1413" s="45">
        <v>45231</v>
      </c>
      <c r="G1413" s="45">
        <v>45231</v>
      </c>
      <c r="H1413" s="45">
        <v>45260</v>
      </c>
      <c r="I1413" s="3">
        <v>12</v>
      </c>
      <c r="J1413" s="47" t="s">
        <v>2335</v>
      </c>
    </row>
    <row r="1414" spans="1:10" x14ac:dyDescent="0.3">
      <c r="A1414" s="45">
        <v>45243</v>
      </c>
      <c r="B1414" s="3">
        <v>2023</v>
      </c>
      <c r="C1414" s="3" t="s">
        <v>2348</v>
      </c>
      <c r="D1414" s="3">
        <v>11</v>
      </c>
      <c r="E1414" s="3" t="s">
        <v>2350</v>
      </c>
      <c r="F1414" s="45">
        <v>45231</v>
      </c>
      <c r="G1414" s="45">
        <v>45231</v>
      </c>
      <c r="H1414" s="45">
        <v>45260</v>
      </c>
      <c r="I1414" s="3">
        <v>13</v>
      </c>
      <c r="J1414" s="47" t="s">
        <v>2336</v>
      </c>
    </row>
    <row r="1415" spans="1:10" x14ac:dyDescent="0.3">
      <c r="A1415" s="45">
        <v>45244</v>
      </c>
      <c r="B1415" s="3">
        <v>2023</v>
      </c>
      <c r="C1415" s="3" t="s">
        <v>2348</v>
      </c>
      <c r="D1415" s="3">
        <v>11</v>
      </c>
      <c r="E1415" s="3" t="s">
        <v>2350</v>
      </c>
      <c r="F1415" s="45">
        <v>45231</v>
      </c>
      <c r="G1415" s="45">
        <v>45231</v>
      </c>
      <c r="H1415" s="45">
        <v>45260</v>
      </c>
      <c r="I1415" s="3">
        <v>14</v>
      </c>
      <c r="J1415" s="47" t="s">
        <v>2337</v>
      </c>
    </row>
    <row r="1416" spans="1:10" x14ac:dyDescent="0.3">
      <c r="A1416" s="45">
        <v>45245</v>
      </c>
      <c r="B1416" s="3">
        <v>2023</v>
      </c>
      <c r="C1416" s="3" t="s">
        <v>2348</v>
      </c>
      <c r="D1416" s="3">
        <v>11</v>
      </c>
      <c r="E1416" s="3" t="s">
        <v>2350</v>
      </c>
      <c r="F1416" s="45">
        <v>45231</v>
      </c>
      <c r="G1416" s="45">
        <v>45231</v>
      </c>
      <c r="H1416" s="45">
        <v>45260</v>
      </c>
      <c r="I1416" s="3">
        <v>15</v>
      </c>
      <c r="J1416" s="47" t="s">
        <v>2331</v>
      </c>
    </row>
    <row r="1417" spans="1:10" x14ac:dyDescent="0.3">
      <c r="A1417" s="45">
        <v>45246</v>
      </c>
      <c r="B1417" s="3">
        <v>2023</v>
      </c>
      <c r="C1417" s="3" t="s">
        <v>2348</v>
      </c>
      <c r="D1417" s="3">
        <v>11</v>
      </c>
      <c r="E1417" s="3" t="s">
        <v>2350</v>
      </c>
      <c r="F1417" s="45">
        <v>45231</v>
      </c>
      <c r="G1417" s="45">
        <v>45231</v>
      </c>
      <c r="H1417" s="45">
        <v>45260</v>
      </c>
      <c r="I1417" s="3">
        <v>16</v>
      </c>
      <c r="J1417" s="47" t="s">
        <v>2332</v>
      </c>
    </row>
    <row r="1418" spans="1:10" x14ac:dyDescent="0.3">
      <c r="A1418" s="45">
        <v>45247</v>
      </c>
      <c r="B1418" s="3">
        <v>2023</v>
      </c>
      <c r="C1418" s="3" t="s">
        <v>2348</v>
      </c>
      <c r="D1418" s="3">
        <v>11</v>
      </c>
      <c r="E1418" s="3" t="s">
        <v>2350</v>
      </c>
      <c r="F1418" s="45">
        <v>45231</v>
      </c>
      <c r="G1418" s="45">
        <v>45231</v>
      </c>
      <c r="H1418" s="45">
        <v>45260</v>
      </c>
      <c r="I1418" s="3">
        <v>17</v>
      </c>
      <c r="J1418" s="47" t="s">
        <v>2333</v>
      </c>
    </row>
    <row r="1419" spans="1:10" x14ac:dyDescent="0.3">
      <c r="A1419" s="45">
        <v>45248</v>
      </c>
      <c r="B1419" s="3">
        <v>2023</v>
      </c>
      <c r="C1419" s="3" t="s">
        <v>2348</v>
      </c>
      <c r="D1419" s="3">
        <v>11</v>
      </c>
      <c r="E1419" s="3" t="s">
        <v>2350</v>
      </c>
      <c r="F1419" s="45">
        <v>45231</v>
      </c>
      <c r="G1419" s="45">
        <v>45231</v>
      </c>
      <c r="H1419" s="45">
        <v>45260</v>
      </c>
      <c r="I1419" s="3">
        <v>18</v>
      </c>
      <c r="J1419" s="47" t="s">
        <v>2334</v>
      </c>
    </row>
    <row r="1420" spans="1:10" x14ac:dyDescent="0.3">
      <c r="A1420" s="45">
        <v>45249</v>
      </c>
      <c r="B1420" s="3">
        <v>2023</v>
      </c>
      <c r="C1420" s="3" t="s">
        <v>2348</v>
      </c>
      <c r="D1420" s="3">
        <v>11</v>
      </c>
      <c r="E1420" s="3" t="s">
        <v>2350</v>
      </c>
      <c r="F1420" s="45">
        <v>45231</v>
      </c>
      <c r="G1420" s="45">
        <v>45231</v>
      </c>
      <c r="H1420" s="45">
        <v>45260</v>
      </c>
      <c r="I1420" s="3">
        <v>19</v>
      </c>
      <c r="J1420" s="47" t="s">
        <v>2335</v>
      </c>
    </row>
    <row r="1421" spans="1:10" x14ac:dyDescent="0.3">
      <c r="A1421" s="45">
        <v>45250</v>
      </c>
      <c r="B1421" s="3">
        <v>2023</v>
      </c>
      <c r="C1421" s="3" t="s">
        <v>2348</v>
      </c>
      <c r="D1421" s="3">
        <v>11</v>
      </c>
      <c r="E1421" s="3" t="s">
        <v>2350</v>
      </c>
      <c r="F1421" s="45">
        <v>45231</v>
      </c>
      <c r="G1421" s="45">
        <v>45231</v>
      </c>
      <c r="H1421" s="45">
        <v>45260</v>
      </c>
      <c r="I1421" s="3">
        <v>20</v>
      </c>
      <c r="J1421" s="47" t="s">
        <v>2336</v>
      </c>
    </row>
    <row r="1422" spans="1:10" x14ac:dyDescent="0.3">
      <c r="A1422" s="45">
        <v>45251</v>
      </c>
      <c r="B1422" s="3">
        <v>2023</v>
      </c>
      <c r="C1422" s="3" t="s">
        <v>2348</v>
      </c>
      <c r="D1422" s="3">
        <v>11</v>
      </c>
      <c r="E1422" s="3" t="s">
        <v>2350</v>
      </c>
      <c r="F1422" s="45">
        <v>45231</v>
      </c>
      <c r="G1422" s="45">
        <v>45231</v>
      </c>
      <c r="H1422" s="45">
        <v>45260</v>
      </c>
      <c r="I1422" s="3">
        <v>21</v>
      </c>
      <c r="J1422" s="47" t="s">
        <v>2337</v>
      </c>
    </row>
    <row r="1423" spans="1:10" x14ac:dyDescent="0.3">
      <c r="A1423" s="45">
        <v>45252</v>
      </c>
      <c r="B1423" s="3">
        <v>2023</v>
      </c>
      <c r="C1423" s="3" t="s">
        <v>2348</v>
      </c>
      <c r="D1423" s="3">
        <v>11</v>
      </c>
      <c r="E1423" s="3" t="s">
        <v>2350</v>
      </c>
      <c r="F1423" s="45">
        <v>45231</v>
      </c>
      <c r="G1423" s="45">
        <v>45231</v>
      </c>
      <c r="H1423" s="45">
        <v>45260</v>
      </c>
      <c r="I1423" s="3">
        <v>22</v>
      </c>
      <c r="J1423" s="47" t="s">
        <v>2331</v>
      </c>
    </row>
    <row r="1424" spans="1:10" x14ac:dyDescent="0.3">
      <c r="A1424" s="45">
        <v>45253</v>
      </c>
      <c r="B1424" s="3">
        <v>2023</v>
      </c>
      <c r="C1424" s="3" t="s">
        <v>2348</v>
      </c>
      <c r="D1424" s="3">
        <v>11</v>
      </c>
      <c r="E1424" s="3" t="s">
        <v>2350</v>
      </c>
      <c r="F1424" s="45">
        <v>45231</v>
      </c>
      <c r="G1424" s="45">
        <v>45231</v>
      </c>
      <c r="H1424" s="45">
        <v>45260</v>
      </c>
      <c r="I1424" s="3">
        <v>23</v>
      </c>
      <c r="J1424" s="47" t="s">
        <v>2332</v>
      </c>
    </row>
    <row r="1425" spans="1:10" x14ac:dyDescent="0.3">
      <c r="A1425" s="45">
        <v>45254</v>
      </c>
      <c r="B1425" s="3">
        <v>2023</v>
      </c>
      <c r="C1425" s="3" t="s">
        <v>2348</v>
      </c>
      <c r="D1425" s="3">
        <v>11</v>
      </c>
      <c r="E1425" s="3" t="s">
        <v>2350</v>
      </c>
      <c r="F1425" s="45">
        <v>45231</v>
      </c>
      <c r="G1425" s="45">
        <v>45231</v>
      </c>
      <c r="H1425" s="45">
        <v>45260</v>
      </c>
      <c r="I1425" s="3">
        <v>24</v>
      </c>
      <c r="J1425" s="47" t="s">
        <v>2333</v>
      </c>
    </row>
    <row r="1426" spans="1:10" x14ac:dyDescent="0.3">
      <c r="A1426" s="45">
        <v>45255</v>
      </c>
      <c r="B1426" s="3">
        <v>2023</v>
      </c>
      <c r="C1426" s="3" t="s">
        <v>2348</v>
      </c>
      <c r="D1426" s="3">
        <v>11</v>
      </c>
      <c r="E1426" s="3" t="s">
        <v>2350</v>
      </c>
      <c r="F1426" s="45">
        <v>45231</v>
      </c>
      <c r="G1426" s="45">
        <v>45231</v>
      </c>
      <c r="H1426" s="45">
        <v>45260</v>
      </c>
      <c r="I1426" s="3">
        <v>25</v>
      </c>
      <c r="J1426" s="47" t="s">
        <v>2334</v>
      </c>
    </row>
    <row r="1427" spans="1:10" x14ac:dyDescent="0.3">
      <c r="A1427" s="45">
        <v>45256</v>
      </c>
      <c r="B1427" s="3">
        <v>2023</v>
      </c>
      <c r="C1427" s="3" t="s">
        <v>2348</v>
      </c>
      <c r="D1427" s="3">
        <v>11</v>
      </c>
      <c r="E1427" s="3" t="s">
        <v>2350</v>
      </c>
      <c r="F1427" s="45">
        <v>45231</v>
      </c>
      <c r="G1427" s="45">
        <v>45231</v>
      </c>
      <c r="H1427" s="45">
        <v>45260</v>
      </c>
      <c r="I1427" s="3">
        <v>26</v>
      </c>
      <c r="J1427" s="47" t="s">
        <v>2335</v>
      </c>
    </row>
    <row r="1428" spans="1:10" x14ac:dyDescent="0.3">
      <c r="A1428" s="45">
        <v>45257</v>
      </c>
      <c r="B1428" s="3">
        <v>2023</v>
      </c>
      <c r="C1428" s="3" t="s">
        <v>2348</v>
      </c>
      <c r="D1428" s="3">
        <v>11</v>
      </c>
      <c r="E1428" s="3" t="s">
        <v>2350</v>
      </c>
      <c r="F1428" s="45">
        <v>45231</v>
      </c>
      <c r="G1428" s="45">
        <v>45231</v>
      </c>
      <c r="H1428" s="45">
        <v>45260</v>
      </c>
      <c r="I1428" s="3">
        <v>27</v>
      </c>
      <c r="J1428" s="47" t="s">
        <v>2336</v>
      </c>
    </row>
    <row r="1429" spans="1:10" x14ac:dyDescent="0.3">
      <c r="A1429" s="45">
        <v>45258</v>
      </c>
      <c r="B1429" s="3">
        <v>2023</v>
      </c>
      <c r="C1429" s="3" t="s">
        <v>2348</v>
      </c>
      <c r="D1429" s="3">
        <v>11</v>
      </c>
      <c r="E1429" s="3" t="s">
        <v>2350</v>
      </c>
      <c r="F1429" s="45">
        <v>45231</v>
      </c>
      <c r="G1429" s="45">
        <v>45231</v>
      </c>
      <c r="H1429" s="45">
        <v>45260</v>
      </c>
      <c r="I1429" s="3">
        <v>28</v>
      </c>
      <c r="J1429" s="47" t="s">
        <v>2337</v>
      </c>
    </row>
    <row r="1430" spans="1:10" x14ac:dyDescent="0.3">
      <c r="A1430" s="45">
        <v>45259</v>
      </c>
      <c r="B1430" s="3">
        <v>2023</v>
      </c>
      <c r="C1430" s="3" t="s">
        <v>2348</v>
      </c>
      <c r="D1430" s="3">
        <v>11</v>
      </c>
      <c r="E1430" s="3" t="s">
        <v>2350</v>
      </c>
      <c r="F1430" s="45">
        <v>45231</v>
      </c>
      <c r="G1430" s="45">
        <v>45231</v>
      </c>
      <c r="H1430" s="45">
        <v>45260</v>
      </c>
      <c r="I1430" s="3">
        <v>29</v>
      </c>
      <c r="J1430" s="47" t="s">
        <v>2331</v>
      </c>
    </row>
    <row r="1431" spans="1:10" x14ac:dyDescent="0.3">
      <c r="A1431" s="45">
        <v>45260</v>
      </c>
      <c r="B1431" s="3">
        <v>2023</v>
      </c>
      <c r="C1431" s="3" t="s">
        <v>2348</v>
      </c>
      <c r="D1431" s="3">
        <v>11</v>
      </c>
      <c r="E1431" s="3" t="s">
        <v>2350</v>
      </c>
      <c r="F1431" s="45">
        <v>45231</v>
      </c>
      <c r="G1431" s="45">
        <v>45231</v>
      </c>
      <c r="H1431" s="45">
        <v>45260</v>
      </c>
      <c r="I1431" s="3">
        <v>30</v>
      </c>
      <c r="J1431" s="47" t="s">
        <v>2332</v>
      </c>
    </row>
    <row r="1432" spans="1:10" x14ac:dyDescent="0.3">
      <c r="A1432" s="45">
        <v>45261</v>
      </c>
      <c r="B1432" s="3">
        <v>2023</v>
      </c>
      <c r="C1432" s="3" t="s">
        <v>2348</v>
      </c>
      <c r="D1432" s="3">
        <v>12</v>
      </c>
      <c r="E1432" s="3" t="s">
        <v>2351</v>
      </c>
      <c r="F1432" s="45">
        <v>45261</v>
      </c>
      <c r="G1432" s="45">
        <v>45261</v>
      </c>
      <c r="H1432" s="45">
        <v>45291</v>
      </c>
      <c r="I1432" s="3">
        <v>1</v>
      </c>
      <c r="J1432" s="47" t="s">
        <v>2333</v>
      </c>
    </row>
    <row r="1433" spans="1:10" x14ac:dyDescent="0.3">
      <c r="A1433" s="45">
        <v>45262</v>
      </c>
      <c r="B1433" s="3">
        <v>2023</v>
      </c>
      <c r="C1433" s="3" t="s">
        <v>2348</v>
      </c>
      <c r="D1433" s="3">
        <v>12</v>
      </c>
      <c r="E1433" s="3" t="s">
        <v>2351</v>
      </c>
      <c r="F1433" s="45">
        <v>45261</v>
      </c>
      <c r="G1433" s="45">
        <v>45261</v>
      </c>
      <c r="H1433" s="45">
        <v>45291</v>
      </c>
      <c r="I1433" s="3">
        <v>2</v>
      </c>
      <c r="J1433" s="47" t="s">
        <v>2334</v>
      </c>
    </row>
    <row r="1434" spans="1:10" x14ac:dyDescent="0.3">
      <c r="A1434" s="45">
        <v>45263</v>
      </c>
      <c r="B1434" s="3">
        <v>2023</v>
      </c>
      <c r="C1434" s="3" t="s">
        <v>2348</v>
      </c>
      <c r="D1434" s="3">
        <v>12</v>
      </c>
      <c r="E1434" s="3" t="s">
        <v>2351</v>
      </c>
      <c r="F1434" s="45">
        <v>45261</v>
      </c>
      <c r="G1434" s="45">
        <v>45261</v>
      </c>
      <c r="H1434" s="45">
        <v>45291</v>
      </c>
      <c r="I1434" s="3">
        <v>3</v>
      </c>
      <c r="J1434" s="47" t="s">
        <v>2335</v>
      </c>
    </row>
    <row r="1435" spans="1:10" x14ac:dyDescent="0.3">
      <c r="A1435" s="45">
        <v>45264</v>
      </c>
      <c r="B1435" s="3">
        <v>2023</v>
      </c>
      <c r="C1435" s="3" t="s">
        <v>2348</v>
      </c>
      <c r="D1435" s="3">
        <v>12</v>
      </c>
      <c r="E1435" s="3" t="s">
        <v>2351</v>
      </c>
      <c r="F1435" s="45">
        <v>45261</v>
      </c>
      <c r="G1435" s="45">
        <v>45261</v>
      </c>
      <c r="H1435" s="45">
        <v>45291</v>
      </c>
      <c r="I1435" s="3">
        <v>4</v>
      </c>
      <c r="J1435" s="47" t="s">
        <v>2336</v>
      </c>
    </row>
    <row r="1436" spans="1:10" x14ac:dyDescent="0.3">
      <c r="A1436" s="45">
        <v>45265</v>
      </c>
      <c r="B1436" s="3">
        <v>2023</v>
      </c>
      <c r="C1436" s="3" t="s">
        <v>2348</v>
      </c>
      <c r="D1436" s="3">
        <v>12</v>
      </c>
      <c r="E1436" s="3" t="s">
        <v>2351</v>
      </c>
      <c r="F1436" s="45">
        <v>45261</v>
      </c>
      <c r="G1436" s="45">
        <v>45261</v>
      </c>
      <c r="H1436" s="45">
        <v>45291</v>
      </c>
      <c r="I1436" s="3">
        <v>5</v>
      </c>
      <c r="J1436" s="47" t="s">
        <v>2337</v>
      </c>
    </row>
    <row r="1437" spans="1:10" x14ac:dyDescent="0.3">
      <c r="A1437" s="45">
        <v>45266</v>
      </c>
      <c r="B1437" s="3">
        <v>2023</v>
      </c>
      <c r="C1437" s="3" t="s">
        <v>2348</v>
      </c>
      <c r="D1437" s="3">
        <v>12</v>
      </c>
      <c r="E1437" s="3" t="s">
        <v>2351</v>
      </c>
      <c r="F1437" s="45">
        <v>45261</v>
      </c>
      <c r="G1437" s="45">
        <v>45261</v>
      </c>
      <c r="H1437" s="45">
        <v>45291</v>
      </c>
      <c r="I1437" s="3">
        <v>6</v>
      </c>
      <c r="J1437" s="47" t="s">
        <v>2331</v>
      </c>
    </row>
    <row r="1438" spans="1:10" x14ac:dyDescent="0.3">
      <c r="A1438" s="45">
        <v>45267</v>
      </c>
      <c r="B1438" s="3">
        <v>2023</v>
      </c>
      <c r="C1438" s="3" t="s">
        <v>2348</v>
      </c>
      <c r="D1438" s="3">
        <v>12</v>
      </c>
      <c r="E1438" s="3" t="s">
        <v>2351</v>
      </c>
      <c r="F1438" s="45">
        <v>45261</v>
      </c>
      <c r="G1438" s="45">
        <v>45261</v>
      </c>
      <c r="H1438" s="45">
        <v>45291</v>
      </c>
      <c r="I1438" s="3">
        <v>7</v>
      </c>
      <c r="J1438" s="47" t="s">
        <v>2332</v>
      </c>
    </row>
    <row r="1439" spans="1:10" x14ac:dyDescent="0.3">
      <c r="A1439" s="45">
        <v>45268</v>
      </c>
      <c r="B1439" s="3">
        <v>2023</v>
      </c>
      <c r="C1439" s="3" t="s">
        <v>2348</v>
      </c>
      <c r="D1439" s="3">
        <v>12</v>
      </c>
      <c r="E1439" s="3" t="s">
        <v>2351</v>
      </c>
      <c r="F1439" s="45">
        <v>45261</v>
      </c>
      <c r="G1439" s="45">
        <v>45261</v>
      </c>
      <c r="H1439" s="45">
        <v>45291</v>
      </c>
      <c r="I1439" s="3">
        <v>8</v>
      </c>
      <c r="J1439" s="47" t="s">
        <v>2333</v>
      </c>
    </row>
    <row r="1440" spans="1:10" x14ac:dyDescent="0.3">
      <c r="A1440" s="45">
        <v>45269</v>
      </c>
      <c r="B1440" s="3">
        <v>2023</v>
      </c>
      <c r="C1440" s="3" t="s">
        <v>2348</v>
      </c>
      <c r="D1440" s="3">
        <v>12</v>
      </c>
      <c r="E1440" s="3" t="s">
        <v>2351</v>
      </c>
      <c r="F1440" s="45">
        <v>45261</v>
      </c>
      <c r="G1440" s="45">
        <v>45261</v>
      </c>
      <c r="H1440" s="45">
        <v>45291</v>
      </c>
      <c r="I1440" s="3">
        <v>9</v>
      </c>
      <c r="J1440" s="47" t="s">
        <v>2334</v>
      </c>
    </row>
    <row r="1441" spans="1:10" x14ac:dyDescent="0.3">
      <c r="A1441" s="45">
        <v>45270</v>
      </c>
      <c r="B1441" s="3">
        <v>2023</v>
      </c>
      <c r="C1441" s="3" t="s">
        <v>2348</v>
      </c>
      <c r="D1441" s="3">
        <v>12</v>
      </c>
      <c r="E1441" s="3" t="s">
        <v>2351</v>
      </c>
      <c r="F1441" s="45">
        <v>45261</v>
      </c>
      <c r="G1441" s="45">
        <v>45261</v>
      </c>
      <c r="H1441" s="45">
        <v>45291</v>
      </c>
      <c r="I1441" s="3">
        <v>10</v>
      </c>
      <c r="J1441" s="47" t="s">
        <v>2335</v>
      </c>
    </row>
    <row r="1442" spans="1:10" x14ac:dyDescent="0.3">
      <c r="A1442" s="45">
        <v>45271</v>
      </c>
      <c r="B1442" s="3">
        <v>2023</v>
      </c>
      <c r="C1442" s="3" t="s">
        <v>2348</v>
      </c>
      <c r="D1442" s="3">
        <v>12</v>
      </c>
      <c r="E1442" s="3" t="s">
        <v>2351</v>
      </c>
      <c r="F1442" s="45">
        <v>45261</v>
      </c>
      <c r="G1442" s="45">
        <v>45261</v>
      </c>
      <c r="H1442" s="45">
        <v>45291</v>
      </c>
      <c r="I1442" s="3">
        <v>11</v>
      </c>
      <c r="J1442" s="47" t="s">
        <v>2336</v>
      </c>
    </row>
    <row r="1443" spans="1:10" x14ac:dyDescent="0.3">
      <c r="A1443" s="45">
        <v>45272</v>
      </c>
      <c r="B1443" s="3">
        <v>2023</v>
      </c>
      <c r="C1443" s="3" t="s">
        <v>2348</v>
      </c>
      <c r="D1443" s="3">
        <v>12</v>
      </c>
      <c r="E1443" s="3" t="s">
        <v>2351</v>
      </c>
      <c r="F1443" s="45">
        <v>45261</v>
      </c>
      <c r="G1443" s="45">
        <v>45261</v>
      </c>
      <c r="H1443" s="45">
        <v>45291</v>
      </c>
      <c r="I1443" s="3">
        <v>12</v>
      </c>
      <c r="J1443" s="47" t="s">
        <v>2337</v>
      </c>
    </row>
    <row r="1444" spans="1:10" x14ac:dyDescent="0.3">
      <c r="A1444" s="45">
        <v>45273</v>
      </c>
      <c r="B1444" s="3">
        <v>2023</v>
      </c>
      <c r="C1444" s="3" t="s">
        <v>2348</v>
      </c>
      <c r="D1444" s="3">
        <v>12</v>
      </c>
      <c r="E1444" s="3" t="s">
        <v>2351</v>
      </c>
      <c r="F1444" s="45">
        <v>45261</v>
      </c>
      <c r="G1444" s="45">
        <v>45261</v>
      </c>
      <c r="H1444" s="45">
        <v>45291</v>
      </c>
      <c r="I1444" s="3">
        <v>13</v>
      </c>
      <c r="J1444" s="47" t="s">
        <v>2331</v>
      </c>
    </row>
    <row r="1445" spans="1:10" x14ac:dyDescent="0.3">
      <c r="A1445" s="45">
        <v>45274</v>
      </c>
      <c r="B1445" s="3">
        <v>2023</v>
      </c>
      <c r="C1445" s="3" t="s">
        <v>2348</v>
      </c>
      <c r="D1445" s="3">
        <v>12</v>
      </c>
      <c r="E1445" s="3" t="s">
        <v>2351</v>
      </c>
      <c r="F1445" s="45">
        <v>45261</v>
      </c>
      <c r="G1445" s="45">
        <v>45261</v>
      </c>
      <c r="H1445" s="45">
        <v>45291</v>
      </c>
      <c r="I1445" s="3">
        <v>14</v>
      </c>
      <c r="J1445" s="47" t="s">
        <v>2332</v>
      </c>
    </row>
    <row r="1446" spans="1:10" x14ac:dyDescent="0.3">
      <c r="A1446" s="45">
        <v>45275</v>
      </c>
      <c r="B1446" s="3">
        <v>2023</v>
      </c>
      <c r="C1446" s="3" t="s">
        <v>2348</v>
      </c>
      <c r="D1446" s="3">
        <v>12</v>
      </c>
      <c r="E1446" s="3" t="s">
        <v>2351</v>
      </c>
      <c r="F1446" s="45">
        <v>45261</v>
      </c>
      <c r="G1446" s="45">
        <v>45261</v>
      </c>
      <c r="H1446" s="45">
        <v>45291</v>
      </c>
      <c r="I1446" s="3">
        <v>15</v>
      </c>
      <c r="J1446" s="47" t="s">
        <v>2333</v>
      </c>
    </row>
    <row r="1447" spans="1:10" x14ac:dyDescent="0.3">
      <c r="A1447" s="45">
        <v>45276</v>
      </c>
      <c r="B1447" s="3">
        <v>2023</v>
      </c>
      <c r="C1447" s="3" t="s">
        <v>2348</v>
      </c>
      <c r="D1447" s="3">
        <v>12</v>
      </c>
      <c r="E1447" s="3" t="s">
        <v>2351</v>
      </c>
      <c r="F1447" s="45">
        <v>45261</v>
      </c>
      <c r="G1447" s="45">
        <v>45261</v>
      </c>
      <c r="H1447" s="45">
        <v>45291</v>
      </c>
      <c r="I1447" s="3">
        <v>16</v>
      </c>
      <c r="J1447" s="47" t="s">
        <v>2334</v>
      </c>
    </row>
    <row r="1448" spans="1:10" x14ac:dyDescent="0.3">
      <c r="A1448" s="45">
        <v>45277</v>
      </c>
      <c r="B1448" s="3">
        <v>2023</v>
      </c>
      <c r="C1448" s="3" t="s">
        <v>2348</v>
      </c>
      <c r="D1448" s="3">
        <v>12</v>
      </c>
      <c r="E1448" s="3" t="s">
        <v>2351</v>
      </c>
      <c r="F1448" s="45">
        <v>45261</v>
      </c>
      <c r="G1448" s="45">
        <v>45261</v>
      </c>
      <c r="H1448" s="45">
        <v>45291</v>
      </c>
      <c r="I1448" s="3">
        <v>17</v>
      </c>
      <c r="J1448" s="47" t="s">
        <v>2335</v>
      </c>
    </row>
    <row r="1449" spans="1:10" x14ac:dyDescent="0.3">
      <c r="A1449" s="45">
        <v>45278</v>
      </c>
      <c r="B1449" s="3">
        <v>2023</v>
      </c>
      <c r="C1449" s="3" t="s">
        <v>2348</v>
      </c>
      <c r="D1449" s="3">
        <v>12</v>
      </c>
      <c r="E1449" s="3" t="s">
        <v>2351</v>
      </c>
      <c r="F1449" s="45">
        <v>45261</v>
      </c>
      <c r="G1449" s="45">
        <v>45261</v>
      </c>
      <c r="H1449" s="45">
        <v>45291</v>
      </c>
      <c r="I1449" s="3">
        <v>18</v>
      </c>
      <c r="J1449" s="47" t="s">
        <v>2336</v>
      </c>
    </row>
    <row r="1450" spans="1:10" x14ac:dyDescent="0.3">
      <c r="A1450" s="45">
        <v>45279</v>
      </c>
      <c r="B1450" s="3">
        <v>2023</v>
      </c>
      <c r="C1450" s="3" t="s">
        <v>2348</v>
      </c>
      <c r="D1450" s="3">
        <v>12</v>
      </c>
      <c r="E1450" s="3" t="s">
        <v>2351</v>
      </c>
      <c r="F1450" s="45">
        <v>45261</v>
      </c>
      <c r="G1450" s="45">
        <v>45261</v>
      </c>
      <c r="H1450" s="45">
        <v>45291</v>
      </c>
      <c r="I1450" s="3">
        <v>19</v>
      </c>
      <c r="J1450" s="47" t="s">
        <v>2337</v>
      </c>
    </row>
    <row r="1451" spans="1:10" x14ac:dyDescent="0.3">
      <c r="A1451" s="45">
        <v>45280</v>
      </c>
      <c r="B1451" s="3">
        <v>2023</v>
      </c>
      <c r="C1451" s="3" t="s">
        <v>2348</v>
      </c>
      <c r="D1451" s="3">
        <v>12</v>
      </c>
      <c r="E1451" s="3" t="s">
        <v>2351</v>
      </c>
      <c r="F1451" s="45">
        <v>45261</v>
      </c>
      <c r="G1451" s="45">
        <v>45261</v>
      </c>
      <c r="H1451" s="45">
        <v>45291</v>
      </c>
      <c r="I1451" s="3">
        <v>20</v>
      </c>
      <c r="J1451" s="47" t="s">
        <v>2331</v>
      </c>
    </row>
    <row r="1452" spans="1:10" x14ac:dyDescent="0.3">
      <c r="A1452" s="45">
        <v>45281</v>
      </c>
      <c r="B1452" s="3">
        <v>2023</v>
      </c>
      <c r="C1452" s="3" t="s">
        <v>2348</v>
      </c>
      <c r="D1452" s="3">
        <v>12</v>
      </c>
      <c r="E1452" s="3" t="s">
        <v>2351</v>
      </c>
      <c r="F1452" s="45">
        <v>45261</v>
      </c>
      <c r="G1452" s="45">
        <v>45261</v>
      </c>
      <c r="H1452" s="45">
        <v>45291</v>
      </c>
      <c r="I1452" s="3">
        <v>21</v>
      </c>
      <c r="J1452" s="47" t="s">
        <v>2332</v>
      </c>
    </row>
    <row r="1453" spans="1:10" x14ac:dyDescent="0.3">
      <c r="A1453" s="45">
        <v>45282</v>
      </c>
      <c r="B1453" s="3">
        <v>2023</v>
      </c>
      <c r="C1453" s="3" t="s">
        <v>2348</v>
      </c>
      <c r="D1453" s="3">
        <v>12</v>
      </c>
      <c r="E1453" s="3" t="s">
        <v>2351</v>
      </c>
      <c r="F1453" s="45">
        <v>45261</v>
      </c>
      <c r="G1453" s="45">
        <v>45261</v>
      </c>
      <c r="H1453" s="45">
        <v>45291</v>
      </c>
      <c r="I1453" s="3">
        <v>22</v>
      </c>
      <c r="J1453" s="47" t="s">
        <v>2333</v>
      </c>
    </row>
    <row r="1454" spans="1:10" x14ac:dyDescent="0.3">
      <c r="A1454" s="45">
        <v>45283</v>
      </c>
      <c r="B1454" s="3">
        <v>2023</v>
      </c>
      <c r="C1454" s="3" t="s">
        <v>2348</v>
      </c>
      <c r="D1454" s="3">
        <v>12</v>
      </c>
      <c r="E1454" s="3" t="s">
        <v>2351</v>
      </c>
      <c r="F1454" s="45">
        <v>45261</v>
      </c>
      <c r="G1454" s="45">
        <v>45261</v>
      </c>
      <c r="H1454" s="45">
        <v>45291</v>
      </c>
      <c r="I1454" s="3">
        <v>23</v>
      </c>
      <c r="J1454" s="47" t="s">
        <v>2334</v>
      </c>
    </row>
    <row r="1455" spans="1:10" x14ac:dyDescent="0.3">
      <c r="A1455" s="45">
        <v>45284</v>
      </c>
      <c r="B1455" s="3">
        <v>2023</v>
      </c>
      <c r="C1455" s="3" t="s">
        <v>2348</v>
      </c>
      <c r="D1455" s="3">
        <v>12</v>
      </c>
      <c r="E1455" s="3" t="s">
        <v>2351</v>
      </c>
      <c r="F1455" s="45">
        <v>45261</v>
      </c>
      <c r="G1455" s="45">
        <v>45261</v>
      </c>
      <c r="H1455" s="45">
        <v>45291</v>
      </c>
      <c r="I1455" s="3">
        <v>24</v>
      </c>
      <c r="J1455" s="47" t="s">
        <v>2335</v>
      </c>
    </row>
    <row r="1456" spans="1:10" x14ac:dyDescent="0.3">
      <c r="A1456" s="45">
        <v>45285</v>
      </c>
      <c r="B1456" s="3">
        <v>2023</v>
      </c>
      <c r="C1456" s="3" t="s">
        <v>2348</v>
      </c>
      <c r="D1456" s="3">
        <v>12</v>
      </c>
      <c r="E1456" s="3" t="s">
        <v>2351</v>
      </c>
      <c r="F1456" s="45">
        <v>45261</v>
      </c>
      <c r="G1456" s="45">
        <v>45261</v>
      </c>
      <c r="H1456" s="45">
        <v>45291</v>
      </c>
      <c r="I1456" s="3">
        <v>25</v>
      </c>
      <c r="J1456" s="47" t="s">
        <v>2336</v>
      </c>
    </row>
    <row r="1457" spans="1:10" x14ac:dyDescent="0.3">
      <c r="A1457" s="45">
        <v>45286</v>
      </c>
      <c r="B1457" s="3">
        <v>2023</v>
      </c>
      <c r="C1457" s="3" t="s">
        <v>2348</v>
      </c>
      <c r="D1457" s="3">
        <v>12</v>
      </c>
      <c r="E1457" s="3" t="s">
        <v>2351</v>
      </c>
      <c r="F1457" s="45">
        <v>45261</v>
      </c>
      <c r="G1457" s="45">
        <v>45261</v>
      </c>
      <c r="H1457" s="45">
        <v>45291</v>
      </c>
      <c r="I1457" s="3">
        <v>26</v>
      </c>
      <c r="J1457" s="47" t="s">
        <v>2337</v>
      </c>
    </row>
    <row r="1458" spans="1:10" x14ac:dyDescent="0.3">
      <c r="A1458" s="45">
        <v>45287</v>
      </c>
      <c r="B1458" s="3">
        <v>2023</v>
      </c>
      <c r="C1458" s="3" t="s">
        <v>2348</v>
      </c>
      <c r="D1458" s="3">
        <v>12</v>
      </c>
      <c r="E1458" s="3" t="s">
        <v>2351</v>
      </c>
      <c r="F1458" s="45">
        <v>45261</v>
      </c>
      <c r="G1458" s="45">
        <v>45261</v>
      </c>
      <c r="H1458" s="45">
        <v>45291</v>
      </c>
      <c r="I1458" s="3">
        <v>27</v>
      </c>
      <c r="J1458" s="47" t="s">
        <v>2331</v>
      </c>
    </row>
    <row r="1459" spans="1:10" x14ac:dyDescent="0.3">
      <c r="A1459" s="45">
        <v>45288</v>
      </c>
      <c r="B1459" s="3">
        <v>2023</v>
      </c>
      <c r="C1459" s="3" t="s">
        <v>2348</v>
      </c>
      <c r="D1459" s="3">
        <v>12</v>
      </c>
      <c r="E1459" s="3" t="s">
        <v>2351</v>
      </c>
      <c r="F1459" s="45">
        <v>45261</v>
      </c>
      <c r="G1459" s="45">
        <v>45261</v>
      </c>
      <c r="H1459" s="45">
        <v>45291</v>
      </c>
      <c r="I1459" s="3">
        <v>28</v>
      </c>
      <c r="J1459" s="47" t="s">
        <v>2332</v>
      </c>
    </row>
    <row r="1460" spans="1:10" x14ac:dyDescent="0.3">
      <c r="A1460" s="45">
        <v>45289</v>
      </c>
      <c r="B1460" s="3">
        <v>2023</v>
      </c>
      <c r="C1460" s="3" t="s">
        <v>2348</v>
      </c>
      <c r="D1460" s="3">
        <v>12</v>
      </c>
      <c r="E1460" s="3" t="s">
        <v>2351</v>
      </c>
      <c r="F1460" s="45">
        <v>45261</v>
      </c>
      <c r="G1460" s="45">
        <v>45261</v>
      </c>
      <c r="H1460" s="45">
        <v>45291</v>
      </c>
      <c r="I1460" s="3">
        <v>29</v>
      </c>
      <c r="J1460" s="47" t="s">
        <v>2333</v>
      </c>
    </row>
    <row r="1461" spans="1:10" x14ac:dyDescent="0.3">
      <c r="A1461" s="45">
        <v>45290</v>
      </c>
      <c r="B1461" s="3">
        <v>2023</v>
      </c>
      <c r="C1461" s="3" t="s">
        <v>2348</v>
      </c>
      <c r="D1461" s="3">
        <v>12</v>
      </c>
      <c r="E1461" s="3" t="s">
        <v>2351</v>
      </c>
      <c r="F1461" s="45">
        <v>45261</v>
      </c>
      <c r="G1461" s="45">
        <v>45261</v>
      </c>
      <c r="H1461" s="45">
        <v>45291</v>
      </c>
      <c r="I1461" s="3">
        <v>30</v>
      </c>
      <c r="J1461" s="47" t="s">
        <v>2334</v>
      </c>
    </row>
    <row r="1462" spans="1:10" x14ac:dyDescent="0.3">
      <c r="A1462" s="45">
        <v>45291</v>
      </c>
      <c r="B1462" s="3">
        <v>2023</v>
      </c>
      <c r="C1462" s="3" t="s">
        <v>2348</v>
      </c>
      <c r="D1462" s="3">
        <v>12</v>
      </c>
      <c r="E1462" s="3" t="s">
        <v>2351</v>
      </c>
      <c r="F1462" s="45">
        <v>45261</v>
      </c>
      <c r="G1462" s="45">
        <v>45261</v>
      </c>
      <c r="H1462" s="45">
        <v>45291</v>
      </c>
      <c r="I1462" s="3">
        <v>31</v>
      </c>
      <c r="J1462" s="47" t="s">
        <v>2335</v>
      </c>
    </row>
    <row r="1463" spans="1:10" x14ac:dyDescent="0.3">
      <c r="A1463" s="45">
        <v>45292</v>
      </c>
      <c r="B1463" s="3">
        <v>2024</v>
      </c>
      <c r="C1463" s="3" t="s">
        <v>2329</v>
      </c>
      <c r="D1463" s="3">
        <v>1</v>
      </c>
      <c r="E1463" s="3" t="s">
        <v>2330</v>
      </c>
      <c r="F1463" s="45">
        <v>45292</v>
      </c>
      <c r="G1463" s="45">
        <v>45292</v>
      </c>
      <c r="H1463" s="45">
        <v>45322</v>
      </c>
      <c r="I1463" s="3">
        <v>1</v>
      </c>
      <c r="J1463" s="47" t="s">
        <v>2336</v>
      </c>
    </row>
    <row r="1464" spans="1:10" x14ac:dyDescent="0.3">
      <c r="A1464" s="45">
        <v>45293</v>
      </c>
      <c r="B1464" s="3">
        <v>2024</v>
      </c>
      <c r="C1464" s="3" t="s">
        <v>2329</v>
      </c>
      <c r="D1464" s="3">
        <v>1</v>
      </c>
      <c r="E1464" s="3" t="s">
        <v>2330</v>
      </c>
      <c r="F1464" s="45">
        <v>45292</v>
      </c>
      <c r="G1464" s="45">
        <v>45292</v>
      </c>
      <c r="H1464" s="45">
        <v>45322</v>
      </c>
      <c r="I1464" s="3">
        <v>2</v>
      </c>
      <c r="J1464" s="47" t="s">
        <v>2337</v>
      </c>
    </row>
    <row r="1465" spans="1:10" x14ac:dyDescent="0.3">
      <c r="A1465" s="45">
        <v>45294</v>
      </c>
      <c r="B1465" s="3">
        <v>2024</v>
      </c>
      <c r="C1465" s="3" t="s">
        <v>2329</v>
      </c>
      <c r="D1465" s="3">
        <v>1</v>
      </c>
      <c r="E1465" s="3" t="s">
        <v>2330</v>
      </c>
      <c r="F1465" s="45">
        <v>45292</v>
      </c>
      <c r="G1465" s="45">
        <v>45292</v>
      </c>
      <c r="H1465" s="45">
        <v>45322</v>
      </c>
      <c r="I1465" s="3">
        <v>3</v>
      </c>
      <c r="J1465" s="47" t="s">
        <v>2331</v>
      </c>
    </row>
    <row r="1466" spans="1:10" x14ac:dyDescent="0.3">
      <c r="A1466" s="45">
        <v>45295</v>
      </c>
      <c r="B1466" s="3">
        <v>2024</v>
      </c>
      <c r="C1466" s="3" t="s">
        <v>2329</v>
      </c>
      <c r="D1466" s="3">
        <v>1</v>
      </c>
      <c r="E1466" s="3" t="s">
        <v>2330</v>
      </c>
      <c r="F1466" s="45">
        <v>45292</v>
      </c>
      <c r="G1466" s="45">
        <v>45292</v>
      </c>
      <c r="H1466" s="45">
        <v>45322</v>
      </c>
      <c r="I1466" s="3">
        <v>4</v>
      </c>
      <c r="J1466" s="47" t="s">
        <v>2332</v>
      </c>
    </row>
    <row r="1467" spans="1:10" x14ac:dyDescent="0.3">
      <c r="A1467" s="45">
        <v>45296</v>
      </c>
      <c r="B1467" s="3">
        <v>2024</v>
      </c>
      <c r="C1467" s="3" t="s">
        <v>2329</v>
      </c>
      <c r="D1467" s="3">
        <v>1</v>
      </c>
      <c r="E1467" s="3" t="s">
        <v>2330</v>
      </c>
      <c r="F1467" s="45">
        <v>45292</v>
      </c>
      <c r="G1467" s="45">
        <v>45292</v>
      </c>
      <c r="H1467" s="45">
        <v>45322</v>
      </c>
      <c r="I1467" s="3">
        <v>5</v>
      </c>
      <c r="J1467" s="47" t="s">
        <v>2333</v>
      </c>
    </row>
    <row r="1468" spans="1:10" x14ac:dyDescent="0.3">
      <c r="A1468" s="45">
        <v>45297</v>
      </c>
      <c r="B1468" s="3">
        <v>2024</v>
      </c>
      <c r="C1468" s="3" t="s">
        <v>2329</v>
      </c>
      <c r="D1468" s="3">
        <v>1</v>
      </c>
      <c r="E1468" s="3" t="s">
        <v>2330</v>
      </c>
      <c r="F1468" s="45">
        <v>45292</v>
      </c>
      <c r="G1468" s="45">
        <v>45292</v>
      </c>
      <c r="H1468" s="45">
        <v>45322</v>
      </c>
      <c r="I1468" s="3">
        <v>6</v>
      </c>
      <c r="J1468" s="47" t="s">
        <v>2334</v>
      </c>
    </row>
    <row r="1469" spans="1:10" x14ac:dyDescent="0.3">
      <c r="A1469" s="45">
        <v>45298</v>
      </c>
      <c r="B1469" s="3">
        <v>2024</v>
      </c>
      <c r="C1469" s="3" t="s">
        <v>2329</v>
      </c>
      <c r="D1469" s="3">
        <v>1</v>
      </c>
      <c r="E1469" s="3" t="s">
        <v>2330</v>
      </c>
      <c r="F1469" s="45">
        <v>45292</v>
      </c>
      <c r="G1469" s="45">
        <v>45292</v>
      </c>
      <c r="H1469" s="45">
        <v>45322</v>
      </c>
      <c r="I1469" s="3">
        <v>7</v>
      </c>
      <c r="J1469" s="47" t="s">
        <v>2335</v>
      </c>
    </row>
    <row r="1470" spans="1:10" x14ac:dyDescent="0.3">
      <c r="A1470" s="45">
        <v>45299</v>
      </c>
      <c r="B1470" s="3">
        <v>2024</v>
      </c>
      <c r="C1470" s="3" t="s">
        <v>2329</v>
      </c>
      <c r="D1470" s="3">
        <v>1</v>
      </c>
      <c r="E1470" s="3" t="s">
        <v>2330</v>
      </c>
      <c r="F1470" s="45">
        <v>45292</v>
      </c>
      <c r="G1470" s="45">
        <v>45292</v>
      </c>
      <c r="H1470" s="45">
        <v>45322</v>
      </c>
      <c r="I1470" s="3">
        <v>8</v>
      </c>
      <c r="J1470" s="47" t="s">
        <v>2336</v>
      </c>
    </row>
    <row r="1471" spans="1:10" x14ac:dyDescent="0.3">
      <c r="A1471" s="45">
        <v>45300</v>
      </c>
      <c r="B1471" s="3">
        <v>2024</v>
      </c>
      <c r="C1471" s="3" t="s">
        <v>2329</v>
      </c>
      <c r="D1471" s="3">
        <v>1</v>
      </c>
      <c r="E1471" s="3" t="s">
        <v>2330</v>
      </c>
      <c r="F1471" s="45">
        <v>45292</v>
      </c>
      <c r="G1471" s="45">
        <v>45292</v>
      </c>
      <c r="H1471" s="45">
        <v>45322</v>
      </c>
      <c r="I1471" s="3">
        <v>9</v>
      </c>
      <c r="J1471" s="47" t="s">
        <v>2337</v>
      </c>
    </row>
    <row r="1472" spans="1:10" x14ac:dyDescent="0.3">
      <c r="A1472" s="45">
        <v>45301</v>
      </c>
      <c r="B1472" s="3">
        <v>2024</v>
      </c>
      <c r="C1472" s="3" t="s">
        <v>2329</v>
      </c>
      <c r="D1472" s="3">
        <v>1</v>
      </c>
      <c r="E1472" s="3" t="s">
        <v>2330</v>
      </c>
      <c r="F1472" s="45">
        <v>45292</v>
      </c>
      <c r="G1472" s="45">
        <v>45292</v>
      </c>
      <c r="H1472" s="45">
        <v>45322</v>
      </c>
      <c r="I1472" s="3">
        <v>10</v>
      </c>
      <c r="J1472" s="47" t="s">
        <v>2331</v>
      </c>
    </row>
    <row r="1473" spans="1:10" x14ac:dyDescent="0.3">
      <c r="A1473" s="45">
        <v>45302</v>
      </c>
      <c r="B1473" s="3">
        <v>2024</v>
      </c>
      <c r="C1473" s="3" t="s">
        <v>2329</v>
      </c>
      <c r="D1473" s="3">
        <v>1</v>
      </c>
      <c r="E1473" s="3" t="s">
        <v>2330</v>
      </c>
      <c r="F1473" s="45">
        <v>45292</v>
      </c>
      <c r="G1473" s="45">
        <v>45292</v>
      </c>
      <c r="H1473" s="45">
        <v>45322</v>
      </c>
      <c r="I1473" s="3">
        <v>11</v>
      </c>
      <c r="J1473" s="47" t="s">
        <v>2332</v>
      </c>
    </row>
    <row r="1474" spans="1:10" x14ac:dyDescent="0.3">
      <c r="A1474" s="45">
        <v>45303</v>
      </c>
      <c r="B1474" s="3">
        <v>2024</v>
      </c>
      <c r="C1474" s="3" t="s">
        <v>2329</v>
      </c>
      <c r="D1474" s="3">
        <v>1</v>
      </c>
      <c r="E1474" s="3" t="s">
        <v>2330</v>
      </c>
      <c r="F1474" s="45">
        <v>45292</v>
      </c>
      <c r="G1474" s="45">
        <v>45292</v>
      </c>
      <c r="H1474" s="45">
        <v>45322</v>
      </c>
      <c r="I1474" s="3">
        <v>12</v>
      </c>
      <c r="J1474" s="47" t="s">
        <v>2333</v>
      </c>
    </row>
    <row r="1475" spans="1:10" x14ac:dyDescent="0.3">
      <c r="A1475" s="45">
        <v>45304</v>
      </c>
      <c r="B1475" s="3">
        <v>2024</v>
      </c>
      <c r="C1475" s="3" t="s">
        <v>2329</v>
      </c>
      <c r="D1475" s="3">
        <v>1</v>
      </c>
      <c r="E1475" s="3" t="s">
        <v>2330</v>
      </c>
      <c r="F1475" s="45">
        <v>45292</v>
      </c>
      <c r="G1475" s="45">
        <v>45292</v>
      </c>
      <c r="H1475" s="45">
        <v>45322</v>
      </c>
      <c r="I1475" s="3">
        <v>13</v>
      </c>
      <c r="J1475" s="47" t="s">
        <v>2334</v>
      </c>
    </row>
    <row r="1476" spans="1:10" x14ac:dyDescent="0.3">
      <c r="A1476" s="45">
        <v>45305</v>
      </c>
      <c r="B1476" s="3">
        <v>2024</v>
      </c>
      <c r="C1476" s="3" t="s">
        <v>2329</v>
      </c>
      <c r="D1476" s="3">
        <v>1</v>
      </c>
      <c r="E1476" s="3" t="s">
        <v>2330</v>
      </c>
      <c r="F1476" s="45">
        <v>45292</v>
      </c>
      <c r="G1476" s="45">
        <v>45292</v>
      </c>
      <c r="H1476" s="45">
        <v>45322</v>
      </c>
      <c r="I1476" s="3">
        <v>14</v>
      </c>
      <c r="J1476" s="47" t="s">
        <v>2335</v>
      </c>
    </row>
    <row r="1477" spans="1:10" x14ac:dyDescent="0.3">
      <c r="A1477" s="45">
        <v>45306</v>
      </c>
      <c r="B1477" s="3">
        <v>2024</v>
      </c>
      <c r="C1477" s="3" t="s">
        <v>2329</v>
      </c>
      <c r="D1477" s="3">
        <v>1</v>
      </c>
      <c r="E1477" s="3" t="s">
        <v>2330</v>
      </c>
      <c r="F1477" s="45">
        <v>45292</v>
      </c>
      <c r="G1477" s="45">
        <v>45292</v>
      </c>
      <c r="H1477" s="45">
        <v>45322</v>
      </c>
      <c r="I1477" s="3">
        <v>15</v>
      </c>
      <c r="J1477" s="47" t="s">
        <v>2336</v>
      </c>
    </row>
    <row r="1478" spans="1:10" x14ac:dyDescent="0.3">
      <c r="A1478" s="45">
        <v>45307</v>
      </c>
      <c r="B1478" s="3">
        <v>2024</v>
      </c>
      <c r="C1478" s="3" t="s">
        <v>2329</v>
      </c>
      <c r="D1478" s="3">
        <v>1</v>
      </c>
      <c r="E1478" s="3" t="s">
        <v>2330</v>
      </c>
      <c r="F1478" s="45">
        <v>45292</v>
      </c>
      <c r="G1478" s="45">
        <v>45292</v>
      </c>
      <c r="H1478" s="45">
        <v>45322</v>
      </c>
      <c r="I1478" s="3">
        <v>16</v>
      </c>
      <c r="J1478" s="47" t="s">
        <v>2337</v>
      </c>
    </row>
    <row r="1479" spans="1:10" x14ac:dyDescent="0.3">
      <c r="A1479" s="45">
        <v>45308</v>
      </c>
      <c r="B1479" s="3">
        <v>2024</v>
      </c>
      <c r="C1479" s="3" t="s">
        <v>2329</v>
      </c>
      <c r="D1479" s="3">
        <v>1</v>
      </c>
      <c r="E1479" s="3" t="s">
        <v>2330</v>
      </c>
      <c r="F1479" s="45">
        <v>45292</v>
      </c>
      <c r="G1479" s="45">
        <v>45292</v>
      </c>
      <c r="H1479" s="45">
        <v>45322</v>
      </c>
      <c r="I1479" s="3">
        <v>17</v>
      </c>
      <c r="J1479" s="47" t="s">
        <v>2331</v>
      </c>
    </row>
    <row r="1480" spans="1:10" x14ac:dyDescent="0.3">
      <c r="A1480" s="45">
        <v>45309</v>
      </c>
      <c r="B1480" s="3">
        <v>2024</v>
      </c>
      <c r="C1480" s="3" t="s">
        <v>2329</v>
      </c>
      <c r="D1480" s="3">
        <v>1</v>
      </c>
      <c r="E1480" s="3" t="s">
        <v>2330</v>
      </c>
      <c r="F1480" s="45">
        <v>45292</v>
      </c>
      <c r="G1480" s="45">
        <v>45292</v>
      </c>
      <c r="H1480" s="45">
        <v>45322</v>
      </c>
      <c r="I1480" s="3">
        <v>18</v>
      </c>
      <c r="J1480" s="47" t="s">
        <v>2332</v>
      </c>
    </row>
    <row r="1481" spans="1:10" x14ac:dyDescent="0.3">
      <c r="A1481" s="45">
        <v>45310</v>
      </c>
      <c r="B1481" s="3">
        <v>2024</v>
      </c>
      <c r="C1481" s="3" t="s">
        <v>2329</v>
      </c>
      <c r="D1481" s="3">
        <v>1</v>
      </c>
      <c r="E1481" s="3" t="s">
        <v>2330</v>
      </c>
      <c r="F1481" s="45">
        <v>45292</v>
      </c>
      <c r="G1481" s="45">
        <v>45292</v>
      </c>
      <c r="H1481" s="45">
        <v>45322</v>
      </c>
      <c r="I1481" s="3">
        <v>19</v>
      </c>
      <c r="J1481" s="47" t="s">
        <v>2333</v>
      </c>
    </row>
    <row r="1482" spans="1:10" x14ac:dyDescent="0.3">
      <c r="A1482" s="45">
        <v>45311</v>
      </c>
      <c r="B1482" s="3">
        <v>2024</v>
      </c>
      <c r="C1482" s="3" t="s">
        <v>2329</v>
      </c>
      <c r="D1482" s="3">
        <v>1</v>
      </c>
      <c r="E1482" s="3" t="s">
        <v>2330</v>
      </c>
      <c r="F1482" s="45">
        <v>45292</v>
      </c>
      <c r="G1482" s="45">
        <v>45292</v>
      </c>
      <c r="H1482" s="45">
        <v>45322</v>
      </c>
      <c r="I1482" s="3">
        <v>20</v>
      </c>
      <c r="J1482" s="47" t="s">
        <v>2334</v>
      </c>
    </row>
    <row r="1483" spans="1:10" x14ac:dyDescent="0.3">
      <c r="A1483" s="45">
        <v>45312</v>
      </c>
      <c r="B1483" s="3">
        <v>2024</v>
      </c>
      <c r="C1483" s="3" t="s">
        <v>2329</v>
      </c>
      <c r="D1483" s="3">
        <v>1</v>
      </c>
      <c r="E1483" s="3" t="s">
        <v>2330</v>
      </c>
      <c r="F1483" s="45">
        <v>45292</v>
      </c>
      <c r="G1483" s="45">
        <v>45292</v>
      </c>
      <c r="H1483" s="45">
        <v>45322</v>
      </c>
      <c r="I1483" s="3">
        <v>21</v>
      </c>
      <c r="J1483" s="47" t="s">
        <v>2335</v>
      </c>
    </row>
    <row r="1484" spans="1:10" x14ac:dyDescent="0.3">
      <c r="A1484" s="45">
        <v>45313</v>
      </c>
      <c r="B1484" s="3">
        <v>2024</v>
      </c>
      <c r="C1484" s="3" t="s">
        <v>2329</v>
      </c>
      <c r="D1484" s="3">
        <v>1</v>
      </c>
      <c r="E1484" s="3" t="s">
        <v>2330</v>
      </c>
      <c r="F1484" s="45">
        <v>45292</v>
      </c>
      <c r="G1484" s="45">
        <v>45292</v>
      </c>
      <c r="H1484" s="45">
        <v>45322</v>
      </c>
      <c r="I1484" s="3">
        <v>22</v>
      </c>
      <c r="J1484" s="47" t="s">
        <v>2336</v>
      </c>
    </row>
    <row r="1485" spans="1:10" x14ac:dyDescent="0.3">
      <c r="A1485" s="45">
        <v>45314</v>
      </c>
      <c r="B1485" s="3">
        <v>2024</v>
      </c>
      <c r="C1485" s="3" t="s">
        <v>2329</v>
      </c>
      <c r="D1485" s="3">
        <v>1</v>
      </c>
      <c r="E1485" s="3" t="s">
        <v>2330</v>
      </c>
      <c r="F1485" s="45">
        <v>45292</v>
      </c>
      <c r="G1485" s="45">
        <v>45292</v>
      </c>
      <c r="H1485" s="45">
        <v>45322</v>
      </c>
      <c r="I1485" s="3">
        <v>23</v>
      </c>
      <c r="J1485" s="47" t="s">
        <v>2337</v>
      </c>
    </row>
    <row r="1486" spans="1:10" x14ac:dyDescent="0.3">
      <c r="A1486" s="45">
        <v>45315</v>
      </c>
      <c r="B1486" s="3">
        <v>2024</v>
      </c>
      <c r="C1486" s="3" t="s">
        <v>2329</v>
      </c>
      <c r="D1486" s="3">
        <v>1</v>
      </c>
      <c r="E1486" s="3" t="s">
        <v>2330</v>
      </c>
      <c r="F1486" s="45">
        <v>45292</v>
      </c>
      <c r="G1486" s="45">
        <v>45292</v>
      </c>
      <c r="H1486" s="45">
        <v>45322</v>
      </c>
      <c r="I1486" s="3">
        <v>24</v>
      </c>
      <c r="J1486" s="47" t="s">
        <v>2331</v>
      </c>
    </row>
    <row r="1487" spans="1:10" x14ac:dyDescent="0.3">
      <c r="A1487" s="45">
        <v>45316</v>
      </c>
      <c r="B1487" s="3">
        <v>2024</v>
      </c>
      <c r="C1487" s="3" t="s">
        <v>2329</v>
      </c>
      <c r="D1487" s="3">
        <v>1</v>
      </c>
      <c r="E1487" s="3" t="s">
        <v>2330</v>
      </c>
      <c r="F1487" s="45">
        <v>45292</v>
      </c>
      <c r="G1487" s="45">
        <v>45292</v>
      </c>
      <c r="H1487" s="45">
        <v>45322</v>
      </c>
      <c r="I1487" s="3">
        <v>25</v>
      </c>
      <c r="J1487" s="47" t="s">
        <v>2332</v>
      </c>
    </row>
    <row r="1488" spans="1:10" x14ac:dyDescent="0.3">
      <c r="A1488" s="45">
        <v>45317</v>
      </c>
      <c r="B1488" s="3">
        <v>2024</v>
      </c>
      <c r="C1488" s="3" t="s">
        <v>2329</v>
      </c>
      <c r="D1488" s="3">
        <v>1</v>
      </c>
      <c r="E1488" s="3" t="s">
        <v>2330</v>
      </c>
      <c r="F1488" s="45">
        <v>45292</v>
      </c>
      <c r="G1488" s="45">
        <v>45292</v>
      </c>
      <c r="H1488" s="45">
        <v>45322</v>
      </c>
      <c r="I1488" s="3">
        <v>26</v>
      </c>
      <c r="J1488" s="47" t="s">
        <v>2333</v>
      </c>
    </row>
    <row r="1489" spans="1:10" x14ac:dyDescent="0.3">
      <c r="A1489" s="45">
        <v>45318</v>
      </c>
      <c r="B1489" s="3">
        <v>2024</v>
      </c>
      <c r="C1489" s="3" t="s">
        <v>2329</v>
      </c>
      <c r="D1489" s="3">
        <v>1</v>
      </c>
      <c r="E1489" s="3" t="s">
        <v>2330</v>
      </c>
      <c r="F1489" s="45">
        <v>45292</v>
      </c>
      <c r="G1489" s="45">
        <v>45292</v>
      </c>
      <c r="H1489" s="45">
        <v>45322</v>
      </c>
      <c r="I1489" s="3">
        <v>27</v>
      </c>
      <c r="J1489" s="47" t="s">
        <v>2334</v>
      </c>
    </row>
    <row r="1490" spans="1:10" x14ac:dyDescent="0.3">
      <c r="A1490" s="45">
        <v>45319</v>
      </c>
      <c r="B1490" s="3">
        <v>2024</v>
      </c>
      <c r="C1490" s="3" t="s">
        <v>2329</v>
      </c>
      <c r="D1490" s="3">
        <v>1</v>
      </c>
      <c r="E1490" s="3" t="s">
        <v>2330</v>
      </c>
      <c r="F1490" s="45">
        <v>45292</v>
      </c>
      <c r="G1490" s="45">
        <v>45292</v>
      </c>
      <c r="H1490" s="45">
        <v>45322</v>
      </c>
      <c r="I1490" s="3">
        <v>28</v>
      </c>
      <c r="J1490" s="47" t="s">
        <v>2335</v>
      </c>
    </row>
    <row r="1491" spans="1:10" x14ac:dyDescent="0.3">
      <c r="A1491" s="45">
        <v>45320</v>
      </c>
      <c r="B1491" s="3">
        <v>2024</v>
      </c>
      <c r="C1491" s="3" t="s">
        <v>2329</v>
      </c>
      <c r="D1491" s="3">
        <v>1</v>
      </c>
      <c r="E1491" s="3" t="s">
        <v>2330</v>
      </c>
      <c r="F1491" s="45">
        <v>45292</v>
      </c>
      <c r="G1491" s="45">
        <v>45292</v>
      </c>
      <c r="H1491" s="45">
        <v>45322</v>
      </c>
      <c r="I1491" s="3">
        <v>29</v>
      </c>
      <c r="J1491" s="47" t="s">
        <v>2336</v>
      </c>
    </row>
    <row r="1492" spans="1:10" x14ac:dyDescent="0.3">
      <c r="A1492" s="45">
        <v>45321</v>
      </c>
      <c r="B1492" s="3">
        <v>2024</v>
      </c>
      <c r="C1492" s="3" t="s">
        <v>2329</v>
      </c>
      <c r="D1492" s="3">
        <v>1</v>
      </c>
      <c r="E1492" s="3" t="s">
        <v>2330</v>
      </c>
      <c r="F1492" s="45">
        <v>45292</v>
      </c>
      <c r="G1492" s="45">
        <v>45292</v>
      </c>
      <c r="H1492" s="45">
        <v>45322</v>
      </c>
      <c r="I1492" s="3">
        <v>30</v>
      </c>
      <c r="J1492" s="47" t="s">
        <v>2337</v>
      </c>
    </row>
    <row r="1493" spans="1:10" x14ac:dyDescent="0.3">
      <c r="A1493" s="45">
        <v>45322</v>
      </c>
      <c r="B1493" s="3">
        <v>2024</v>
      </c>
      <c r="C1493" s="3" t="s">
        <v>2329</v>
      </c>
      <c r="D1493" s="3">
        <v>1</v>
      </c>
      <c r="E1493" s="3" t="s">
        <v>2330</v>
      </c>
      <c r="F1493" s="45">
        <v>45292</v>
      </c>
      <c r="G1493" s="45">
        <v>45292</v>
      </c>
      <c r="H1493" s="45">
        <v>45322</v>
      </c>
      <c r="I1493" s="3">
        <v>31</v>
      </c>
      <c r="J1493" s="47" t="s">
        <v>2331</v>
      </c>
    </row>
    <row r="1494" spans="1:10" x14ac:dyDescent="0.3">
      <c r="A1494" s="45">
        <v>45323</v>
      </c>
      <c r="B1494" s="3">
        <v>2024</v>
      </c>
      <c r="C1494" s="3" t="s">
        <v>2329</v>
      </c>
      <c r="D1494" s="3">
        <v>2</v>
      </c>
      <c r="E1494" s="3" t="s">
        <v>2338</v>
      </c>
      <c r="F1494" s="45">
        <v>45323</v>
      </c>
      <c r="G1494" s="45">
        <v>45323</v>
      </c>
      <c r="H1494" s="45">
        <v>45351</v>
      </c>
      <c r="I1494" s="3">
        <v>1</v>
      </c>
      <c r="J1494" s="47" t="s">
        <v>2332</v>
      </c>
    </row>
    <row r="1495" spans="1:10" x14ac:dyDescent="0.3">
      <c r="A1495" s="45">
        <v>45324</v>
      </c>
      <c r="B1495" s="3">
        <v>2024</v>
      </c>
      <c r="C1495" s="3" t="s">
        <v>2329</v>
      </c>
      <c r="D1495" s="3">
        <v>2</v>
      </c>
      <c r="E1495" s="3" t="s">
        <v>2338</v>
      </c>
      <c r="F1495" s="45">
        <v>45323</v>
      </c>
      <c r="G1495" s="45">
        <v>45323</v>
      </c>
      <c r="H1495" s="45">
        <v>45351</v>
      </c>
      <c r="I1495" s="3">
        <v>2</v>
      </c>
      <c r="J1495" s="47" t="s">
        <v>2333</v>
      </c>
    </row>
    <row r="1496" spans="1:10" x14ac:dyDescent="0.3">
      <c r="A1496" s="45">
        <v>45325</v>
      </c>
      <c r="B1496" s="3">
        <v>2024</v>
      </c>
      <c r="C1496" s="3" t="s">
        <v>2329</v>
      </c>
      <c r="D1496" s="3">
        <v>2</v>
      </c>
      <c r="E1496" s="3" t="s">
        <v>2338</v>
      </c>
      <c r="F1496" s="45">
        <v>45323</v>
      </c>
      <c r="G1496" s="45">
        <v>45323</v>
      </c>
      <c r="H1496" s="45">
        <v>45351</v>
      </c>
      <c r="I1496" s="3">
        <v>3</v>
      </c>
      <c r="J1496" s="47" t="s">
        <v>2334</v>
      </c>
    </row>
    <row r="1497" spans="1:10" x14ac:dyDescent="0.3">
      <c r="A1497" s="45">
        <v>45326</v>
      </c>
      <c r="B1497" s="3">
        <v>2024</v>
      </c>
      <c r="C1497" s="3" t="s">
        <v>2329</v>
      </c>
      <c r="D1497" s="3">
        <v>2</v>
      </c>
      <c r="E1497" s="3" t="s">
        <v>2338</v>
      </c>
      <c r="F1497" s="45">
        <v>45323</v>
      </c>
      <c r="G1497" s="45">
        <v>45323</v>
      </c>
      <c r="H1497" s="45">
        <v>45351</v>
      </c>
      <c r="I1497" s="3">
        <v>4</v>
      </c>
      <c r="J1497" s="47" t="s">
        <v>2335</v>
      </c>
    </row>
    <row r="1498" spans="1:10" x14ac:dyDescent="0.3">
      <c r="A1498" s="45">
        <v>45327</v>
      </c>
      <c r="B1498" s="3">
        <v>2024</v>
      </c>
      <c r="C1498" s="3" t="s">
        <v>2329</v>
      </c>
      <c r="D1498" s="3">
        <v>2</v>
      </c>
      <c r="E1498" s="3" t="s">
        <v>2338</v>
      </c>
      <c r="F1498" s="45">
        <v>45323</v>
      </c>
      <c r="G1498" s="45">
        <v>45323</v>
      </c>
      <c r="H1498" s="45">
        <v>45351</v>
      </c>
      <c r="I1498" s="3">
        <v>5</v>
      </c>
      <c r="J1498" s="47" t="s">
        <v>2336</v>
      </c>
    </row>
    <row r="1499" spans="1:10" x14ac:dyDescent="0.3">
      <c r="A1499" s="45">
        <v>45328</v>
      </c>
      <c r="B1499" s="3">
        <v>2024</v>
      </c>
      <c r="C1499" s="3" t="s">
        <v>2329</v>
      </c>
      <c r="D1499" s="3">
        <v>2</v>
      </c>
      <c r="E1499" s="3" t="s">
        <v>2338</v>
      </c>
      <c r="F1499" s="45">
        <v>45323</v>
      </c>
      <c r="G1499" s="45">
        <v>45323</v>
      </c>
      <c r="H1499" s="45">
        <v>45351</v>
      </c>
      <c r="I1499" s="3">
        <v>6</v>
      </c>
      <c r="J1499" s="47" t="s">
        <v>2337</v>
      </c>
    </row>
    <row r="1500" spans="1:10" x14ac:dyDescent="0.3">
      <c r="A1500" s="45">
        <v>45329</v>
      </c>
      <c r="B1500" s="3">
        <v>2024</v>
      </c>
      <c r="C1500" s="3" t="s">
        <v>2329</v>
      </c>
      <c r="D1500" s="3">
        <v>2</v>
      </c>
      <c r="E1500" s="3" t="s">
        <v>2338</v>
      </c>
      <c r="F1500" s="45">
        <v>45323</v>
      </c>
      <c r="G1500" s="45">
        <v>45323</v>
      </c>
      <c r="H1500" s="45">
        <v>45351</v>
      </c>
      <c r="I1500" s="3">
        <v>7</v>
      </c>
      <c r="J1500" s="47" t="s">
        <v>2331</v>
      </c>
    </row>
    <row r="1501" spans="1:10" x14ac:dyDescent="0.3">
      <c r="A1501" s="45">
        <v>45330</v>
      </c>
      <c r="B1501" s="3">
        <v>2024</v>
      </c>
      <c r="C1501" s="3" t="s">
        <v>2329</v>
      </c>
      <c r="D1501" s="3">
        <v>2</v>
      </c>
      <c r="E1501" s="3" t="s">
        <v>2338</v>
      </c>
      <c r="F1501" s="45">
        <v>45323</v>
      </c>
      <c r="G1501" s="45">
        <v>45323</v>
      </c>
      <c r="H1501" s="45">
        <v>45351</v>
      </c>
      <c r="I1501" s="3">
        <v>8</v>
      </c>
      <c r="J1501" s="47" t="s">
        <v>2332</v>
      </c>
    </row>
    <row r="1502" spans="1:10" x14ac:dyDescent="0.3">
      <c r="A1502" s="45">
        <v>45331</v>
      </c>
      <c r="B1502" s="3">
        <v>2024</v>
      </c>
      <c r="C1502" s="3" t="s">
        <v>2329</v>
      </c>
      <c r="D1502" s="3">
        <v>2</v>
      </c>
      <c r="E1502" s="3" t="s">
        <v>2338</v>
      </c>
      <c r="F1502" s="45">
        <v>45323</v>
      </c>
      <c r="G1502" s="45">
        <v>45323</v>
      </c>
      <c r="H1502" s="45">
        <v>45351</v>
      </c>
      <c r="I1502" s="3">
        <v>9</v>
      </c>
      <c r="J1502" s="47" t="s">
        <v>2333</v>
      </c>
    </row>
    <row r="1503" spans="1:10" x14ac:dyDescent="0.3">
      <c r="A1503" s="45">
        <v>45332</v>
      </c>
      <c r="B1503" s="3">
        <v>2024</v>
      </c>
      <c r="C1503" s="3" t="s">
        <v>2329</v>
      </c>
      <c r="D1503" s="3">
        <v>2</v>
      </c>
      <c r="E1503" s="3" t="s">
        <v>2338</v>
      </c>
      <c r="F1503" s="45">
        <v>45323</v>
      </c>
      <c r="G1503" s="45">
        <v>45323</v>
      </c>
      <c r="H1503" s="45">
        <v>45351</v>
      </c>
      <c r="I1503" s="3">
        <v>10</v>
      </c>
      <c r="J1503" s="47" t="s">
        <v>2334</v>
      </c>
    </row>
    <row r="1504" spans="1:10" x14ac:dyDescent="0.3">
      <c r="A1504" s="45">
        <v>45333</v>
      </c>
      <c r="B1504" s="3">
        <v>2024</v>
      </c>
      <c r="C1504" s="3" t="s">
        <v>2329</v>
      </c>
      <c r="D1504" s="3">
        <v>2</v>
      </c>
      <c r="E1504" s="3" t="s">
        <v>2338</v>
      </c>
      <c r="F1504" s="45">
        <v>45323</v>
      </c>
      <c r="G1504" s="45">
        <v>45323</v>
      </c>
      <c r="H1504" s="45">
        <v>45351</v>
      </c>
      <c r="I1504" s="3">
        <v>11</v>
      </c>
      <c r="J1504" s="47" t="s">
        <v>2335</v>
      </c>
    </row>
    <row r="1505" spans="1:10" x14ac:dyDescent="0.3">
      <c r="A1505" s="45">
        <v>45334</v>
      </c>
      <c r="B1505" s="3">
        <v>2024</v>
      </c>
      <c r="C1505" s="3" t="s">
        <v>2329</v>
      </c>
      <c r="D1505" s="3">
        <v>2</v>
      </c>
      <c r="E1505" s="3" t="s">
        <v>2338</v>
      </c>
      <c r="F1505" s="45">
        <v>45323</v>
      </c>
      <c r="G1505" s="45">
        <v>45323</v>
      </c>
      <c r="H1505" s="45">
        <v>45351</v>
      </c>
      <c r="I1505" s="3">
        <v>12</v>
      </c>
      <c r="J1505" s="47" t="s">
        <v>2336</v>
      </c>
    </row>
    <row r="1506" spans="1:10" x14ac:dyDescent="0.3">
      <c r="A1506" s="45">
        <v>45335</v>
      </c>
      <c r="B1506" s="3">
        <v>2024</v>
      </c>
      <c r="C1506" s="3" t="s">
        <v>2329</v>
      </c>
      <c r="D1506" s="3">
        <v>2</v>
      </c>
      <c r="E1506" s="3" t="s">
        <v>2338</v>
      </c>
      <c r="F1506" s="45">
        <v>45323</v>
      </c>
      <c r="G1506" s="45">
        <v>45323</v>
      </c>
      <c r="H1506" s="45">
        <v>45351</v>
      </c>
      <c r="I1506" s="3">
        <v>13</v>
      </c>
      <c r="J1506" s="47" t="s">
        <v>2337</v>
      </c>
    </row>
    <row r="1507" spans="1:10" x14ac:dyDescent="0.3">
      <c r="A1507" s="45">
        <v>45336</v>
      </c>
      <c r="B1507" s="3">
        <v>2024</v>
      </c>
      <c r="C1507" s="3" t="s">
        <v>2329</v>
      </c>
      <c r="D1507" s="3">
        <v>2</v>
      </c>
      <c r="E1507" s="3" t="s">
        <v>2338</v>
      </c>
      <c r="F1507" s="45">
        <v>45323</v>
      </c>
      <c r="G1507" s="45">
        <v>45323</v>
      </c>
      <c r="H1507" s="45">
        <v>45351</v>
      </c>
      <c r="I1507" s="3">
        <v>14</v>
      </c>
      <c r="J1507" s="47" t="s">
        <v>2331</v>
      </c>
    </row>
    <row r="1508" spans="1:10" x14ac:dyDescent="0.3">
      <c r="A1508" s="45">
        <v>45337</v>
      </c>
      <c r="B1508" s="3">
        <v>2024</v>
      </c>
      <c r="C1508" s="3" t="s">
        <v>2329</v>
      </c>
      <c r="D1508" s="3">
        <v>2</v>
      </c>
      <c r="E1508" s="3" t="s">
        <v>2338</v>
      </c>
      <c r="F1508" s="45">
        <v>45323</v>
      </c>
      <c r="G1508" s="45">
        <v>45323</v>
      </c>
      <c r="H1508" s="45">
        <v>45351</v>
      </c>
      <c r="I1508" s="3">
        <v>15</v>
      </c>
      <c r="J1508" s="47" t="s">
        <v>2332</v>
      </c>
    </row>
    <row r="1509" spans="1:10" x14ac:dyDescent="0.3">
      <c r="A1509" s="45">
        <v>45338</v>
      </c>
      <c r="B1509" s="3">
        <v>2024</v>
      </c>
      <c r="C1509" s="3" t="s">
        <v>2329</v>
      </c>
      <c r="D1509" s="3">
        <v>2</v>
      </c>
      <c r="E1509" s="3" t="s">
        <v>2338</v>
      </c>
      <c r="F1509" s="45">
        <v>45323</v>
      </c>
      <c r="G1509" s="45">
        <v>45323</v>
      </c>
      <c r="H1509" s="45">
        <v>45351</v>
      </c>
      <c r="I1509" s="3">
        <v>16</v>
      </c>
      <c r="J1509" s="47" t="s">
        <v>2333</v>
      </c>
    </row>
    <row r="1510" spans="1:10" x14ac:dyDescent="0.3">
      <c r="A1510" s="45">
        <v>45339</v>
      </c>
      <c r="B1510" s="3">
        <v>2024</v>
      </c>
      <c r="C1510" s="3" t="s">
        <v>2329</v>
      </c>
      <c r="D1510" s="3">
        <v>2</v>
      </c>
      <c r="E1510" s="3" t="s">
        <v>2338</v>
      </c>
      <c r="F1510" s="45">
        <v>45323</v>
      </c>
      <c r="G1510" s="45">
        <v>45323</v>
      </c>
      <c r="H1510" s="45">
        <v>45351</v>
      </c>
      <c r="I1510" s="3">
        <v>17</v>
      </c>
      <c r="J1510" s="47" t="s">
        <v>2334</v>
      </c>
    </row>
    <row r="1511" spans="1:10" x14ac:dyDescent="0.3">
      <c r="A1511" s="45">
        <v>45340</v>
      </c>
      <c r="B1511" s="3">
        <v>2024</v>
      </c>
      <c r="C1511" s="3" t="s">
        <v>2329</v>
      </c>
      <c r="D1511" s="3">
        <v>2</v>
      </c>
      <c r="E1511" s="3" t="s">
        <v>2338</v>
      </c>
      <c r="F1511" s="45">
        <v>45323</v>
      </c>
      <c r="G1511" s="45">
        <v>45323</v>
      </c>
      <c r="H1511" s="45">
        <v>45351</v>
      </c>
      <c r="I1511" s="3">
        <v>18</v>
      </c>
      <c r="J1511" s="47" t="s">
        <v>2335</v>
      </c>
    </row>
    <row r="1512" spans="1:10" x14ac:dyDescent="0.3">
      <c r="A1512" s="45">
        <v>45341</v>
      </c>
      <c r="B1512" s="3">
        <v>2024</v>
      </c>
      <c r="C1512" s="3" t="s">
        <v>2329</v>
      </c>
      <c r="D1512" s="3">
        <v>2</v>
      </c>
      <c r="E1512" s="3" t="s">
        <v>2338</v>
      </c>
      <c r="F1512" s="45">
        <v>45323</v>
      </c>
      <c r="G1512" s="45">
        <v>45323</v>
      </c>
      <c r="H1512" s="45">
        <v>45351</v>
      </c>
      <c r="I1512" s="3">
        <v>19</v>
      </c>
      <c r="J1512" s="47" t="s">
        <v>2336</v>
      </c>
    </row>
    <row r="1513" spans="1:10" x14ac:dyDescent="0.3">
      <c r="A1513" s="45">
        <v>45342</v>
      </c>
      <c r="B1513" s="3">
        <v>2024</v>
      </c>
      <c r="C1513" s="3" t="s">
        <v>2329</v>
      </c>
      <c r="D1513" s="3">
        <v>2</v>
      </c>
      <c r="E1513" s="3" t="s">
        <v>2338</v>
      </c>
      <c r="F1513" s="45">
        <v>45323</v>
      </c>
      <c r="G1513" s="45">
        <v>45323</v>
      </c>
      <c r="H1513" s="45">
        <v>45351</v>
      </c>
      <c r="I1513" s="3">
        <v>20</v>
      </c>
      <c r="J1513" s="47" t="s">
        <v>2337</v>
      </c>
    </row>
    <row r="1514" spans="1:10" x14ac:dyDescent="0.3">
      <c r="A1514" s="45">
        <v>45343</v>
      </c>
      <c r="B1514" s="3">
        <v>2024</v>
      </c>
      <c r="C1514" s="3" t="s">
        <v>2329</v>
      </c>
      <c r="D1514" s="3">
        <v>2</v>
      </c>
      <c r="E1514" s="3" t="s">
        <v>2338</v>
      </c>
      <c r="F1514" s="45">
        <v>45323</v>
      </c>
      <c r="G1514" s="45">
        <v>45323</v>
      </c>
      <c r="H1514" s="45">
        <v>45351</v>
      </c>
      <c r="I1514" s="3">
        <v>21</v>
      </c>
      <c r="J1514" s="47" t="s">
        <v>2331</v>
      </c>
    </row>
    <row r="1515" spans="1:10" x14ac:dyDescent="0.3">
      <c r="A1515" s="45">
        <v>45344</v>
      </c>
      <c r="B1515" s="3">
        <v>2024</v>
      </c>
      <c r="C1515" s="3" t="s">
        <v>2329</v>
      </c>
      <c r="D1515" s="3">
        <v>2</v>
      </c>
      <c r="E1515" s="3" t="s">
        <v>2338</v>
      </c>
      <c r="F1515" s="45">
        <v>45323</v>
      </c>
      <c r="G1515" s="45">
        <v>45323</v>
      </c>
      <c r="H1515" s="45">
        <v>45351</v>
      </c>
      <c r="I1515" s="3">
        <v>22</v>
      </c>
      <c r="J1515" s="47" t="s">
        <v>2332</v>
      </c>
    </row>
    <row r="1516" spans="1:10" x14ac:dyDescent="0.3">
      <c r="A1516" s="45">
        <v>45345</v>
      </c>
      <c r="B1516" s="3">
        <v>2024</v>
      </c>
      <c r="C1516" s="3" t="s">
        <v>2329</v>
      </c>
      <c r="D1516" s="3">
        <v>2</v>
      </c>
      <c r="E1516" s="3" t="s">
        <v>2338</v>
      </c>
      <c r="F1516" s="45">
        <v>45323</v>
      </c>
      <c r="G1516" s="45">
        <v>45323</v>
      </c>
      <c r="H1516" s="45">
        <v>45351</v>
      </c>
      <c r="I1516" s="3">
        <v>23</v>
      </c>
      <c r="J1516" s="47" t="s">
        <v>2333</v>
      </c>
    </row>
    <row r="1517" spans="1:10" x14ac:dyDescent="0.3">
      <c r="A1517" s="45">
        <v>45346</v>
      </c>
      <c r="B1517" s="3">
        <v>2024</v>
      </c>
      <c r="C1517" s="3" t="s">
        <v>2329</v>
      </c>
      <c r="D1517" s="3">
        <v>2</v>
      </c>
      <c r="E1517" s="3" t="s">
        <v>2338</v>
      </c>
      <c r="F1517" s="45">
        <v>45323</v>
      </c>
      <c r="G1517" s="45">
        <v>45323</v>
      </c>
      <c r="H1517" s="45">
        <v>45351</v>
      </c>
      <c r="I1517" s="3">
        <v>24</v>
      </c>
      <c r="J1517" s="47" t="s">
        <v>2334</v>
      </c>
    </row>
    <row r="1518" spans="1:10" x14ac:dyDescent="0.3">
      <c r="A1518" s="45">
        <v>45347</v>
      </c>
      <c r="B1518" s="3">
        <v>2024</v>
      </c>
      <c r="C1518" s="3" t="s">
        <v>2329</v>
      </c>
      <c r="D1518" s="3">
        <v>2</v>
      </c>
      <c r="E1518" s="3" t="s">
        <v>2338</v>
      </c>
      <c r="F1518" s="45">
        <v>45323</v>
      </c>
      <c r="G1518" s="45">
        <v>45323</v>
      </c>
      <c r="H1518" s="45">
        <v>45351</v>
      </c>
      <c r="I1518" s="3">
        <v>25</v>
      </c>
      <c r="J1518" s="47" t="s">
        <v>2335</v>
      </c>
    </row>
    <row r="1519" spans="1:10" x14ac:dyDescent="0.3">
      <c r="A1519" s="45">
        <v>45348</v>
      </c>
      <c r="B1519" s="3">
        <v>2024</v>
      </c>
      <c r="C1519" s="3" t="s">
        <v>2329</v>
      </c>
      <c r="D1519" s="3">
        <v>2</v>
      </c>
      <c r="E1519" s="3" t="s">
        <v>2338</v>
      </c>
      <c r="F1519" s="45">
        <v>45323</v>
      </c>
      <c r="G1519" s="45">
        <v>45323</v>
      </c>
      <c r="H1519" s="45">
        <v>45351</v>
      </c>
      <c r="I1519" s="3">
        <v>26</v>
      </c>
      <c r="J1519" s="47" t="s">
        <v>2336</v>
      </c>
    </row>
    <row r="1520" spans="1:10" x14ac:dyDescent="0.3">
      <c r="A1520" s="45">
        <v>45349</v>
      </c>
      <c r="B1520" s="3">
        <v>2024</v>
      </c>
      <c r="C1520" s="3" t="s">
        <v>2329</v>
      </c>
      <c r="D1520" s="3">
        <v>2</v>
      </c>
      <c r="E1520" s="3" t="s">
        <v>2338</v>
      </c>
      <c r="F1520" s="45">
        <v>45323</v>
      </c>
      <c r="G1520" s="45">
        <v>45323</v>
      </c>
      <c r="H1520" s="45">
        <v>45351</v>
      </c>
      <c r="I1520" s="3">
        <v>27</v>
      </c>
      <c r="J1520" s="47" t="s">
        <v>2337</v>
      </c>
    </row>
    <row r="1521" spans="1:10" x14ac:dyDescent="0.3">
      <c r="A1521" s="45">
        <v>45350</v>
      </c>
      <c r="B1521" s="3">
        <v>2024</v>
      </c>
      <c r="C1521" s="3" t="s">
        <v>2329</v>
      </c>
      <c r="D1521" s="3">
        <v>2</v>
      </c>
      <c r="E1521" s="3" t="s">
        <v>2338</v>
      </c>
      <c r="F1521" s="45">
        <v>45323</v>
      </c>
      <c r="G1521" s="45">
        <v>45323</v>
      </c>
      <c r="H1521" s="45">
        <v>45351</v>
      </c>
      <c r="I1521" s="3">
        <v>28</v>
      </c>
      <c r="J1521" s="47" t="s">
        <v>2331</v>
      </c>
    </row>
    <row r="1522" spans="1:10" x14ac:dyDescent="0.3">
      <c r="A1522" s="45">
        <v>45351</v>
      </c>
      <c r="B1522" s="3">
        <v>2024</v>
      </c>
      <c r="C1522" s="3" t="s">
        <v>2329</v>
      </c>
      <c r="D1522" s="3">
        <v>2</v>
      </c>
      <c r="E1522" s="3" t="s">
        <v>2338</v>
      </c>
      <c r="F1522" s="45">
        <v>45323</v>
      </c>
      <c r="G1522" s="45">
        <v>45323</v>
      </c>
      <c r="H1522" s="45">
        <v>45351</v>
      </c>
      <c r="I1522" s="3">
        <v>29</v>
      </c>
      <c r="J1522" s="47" t="s">
        <v>2332</v>
      </c>
    </row>
    <row r="1523" spans="1:10" x14ac:dyDescent="0.3">
      <c r="A1523" s="45">
        <v>45352</v>
      </c>
      <c r="B1523" s="3">
        <v>2024</v>
      </c>
      <c r="C1523" s="3" t="s">
        <v>2329</v>
      </c>
      <c r="D1523" s="3">
        <v>3</v>
      </c>
      <c r="E1523" s="3" t="s">
        <v>2339</v>
      </c>
      <c r="F1523" s="45">
        <v>45352</v>
      </c>
      <c r="G1523" s="45">
        <v>45352</v>
      </c>
      <c r="H1523" s="45">
        <v>45382</v>
      </c>
      <c r="I1523" s="3">
        <v>1</v>
      </c>
      <c r="J1523" s="47" t="s">
        <v>2333</v>
      </c>
    </row>
    <row r="1524" spans="1:10" x14ac:dyDescent="0.3">
      <c r="A1524" s="45">
        <v>45353</v>
      </c>
      <c r="B1524" s="3">
        <v>2024</v>
      </c>
      <c r="C1524" s="3" t="s">
        <v>2329</v>
      </c>
      <c r="D1524" s="3">
        <v>3</v>
      </c>
      <c r="E1524" s="3" t="s">
        <v>2339</v>
      </c>
      <c r="F1524" s="45">
        <v>45352</v>
      </c>
      <c r="G1524" s="45">
        <v>45352</v>
      </c>
      <c r="H1524" s="45">
        <v>45382</v>
      </c>
      <c r="I1524" s="3">
        <v>2</v>
      </c>
      <c r="J1524" s="47" t="s">
        <v>2334</v>
      </c>
    </row>
    <row r="1525" spans="1:10" x14ac:dyDescent="0.3">
      <c r="A1525" s="45">
        <v>45354</v>
      </c>
      <c r="B1525" s="3">
        <v>2024</v>
      </c>
      <c r="C1525" s="3" t="s">
        <v>2329</v>
      </c>
      <c r="D1525" s="3">
        <v>3</v>
      </c>
      <c r="E1525" s="3" t="s">
        <v>2339</v>
      </c>
      <c r="F1525" s="45">
        <v>45352</v>
      </c>
      <c r="G1525" s="45">
        <v>45352</v>
      </c>
      <c r="H1525" s="45">
        <v>45382</v>
      </c>
      <c r="I1525" s="3">
        <v>3</v>
      </c>
      <c r="J1525" s="47" t="s">
        <v>2335</v>
      </c>
    </row>
    <row r="1526" spans="1:10" x14ac:dyDescent="0.3">
      <c r="A1526" s="45">
        <v>45355</v>
      </c>
      <c r="B1526" s="3">
        <v>2024</v>
      </c>
      <c r="C1526" s="3" t="s">
        <v>2329</v>
      </c>
      <c r="D1526" s="3">
        <v>3</v>
      </c>
      <c r="E1526" s="3" t="s">
        <v>2339</v>
      </c>
      <c r="F1526" s="45">
        <v>45352</v>
      </c>
      <c r="G1526" s="45">
        <v>45352</v>
      </c>
      <c r="H1526" s="45">
        <v>45382</v>
      </c>
      <c r="I1526" s="3">
        <v>4</v>
      </c>
      <c r="J1526" s="47" t="s">
        <v>2336</v>
      </c>
    </row>
    <row r="1527" spans="1:10" x14ac:dyDescent="0.3">
      <c r="A1527" s="45">
        <v>45356</v>
      </c>
      <c r="B1527" s="3">
        <v>2024</v>
      </c>
      <c r="C1527" s="3" t="s">
        <v>2329</v>
      </c>
      <c r="D1527" s="3">
        <v>3</v>
      </c>
      <c r="E1527" s="3" t="s">
        <v>2339</v>
      </c>
      <c r="F1527" s="45">
        <v>45352</v>
      </c>
      <c r="G1527" s="45">
        <v>45352</v>
      </c>
      <c r="H1527" s="45">
        <v>45382</v>
      </c>
      <c r="I1527" s="3">
        <v>5</v>
      </c>
      <c r="J1527" s="47" t="s">
        <v>2337</v>
      </c>
    </row>
    <row r="1528" spans="1:10" x14ac:dyDescent="0.3">
      <c r="A1528" s="45">
        <v>45357</v>
      </c>
      <c r="B1528" s="3">
        <v>2024</v>
      </c>
      <c r="C1528" s="3" t="s">
        <v>2329</v>
      </c>
      <c r="D1528" s="3">
        <v>3</v>
      </c>
      <c r="E1528" s="3" t="s">
        <v>2339</v>
      </c>
      <c r="F1528" s="45">
        <v>45352</v>
      </c>
      <c r="G1528" s="45">
        <v>45352</v>
      </c>
      <c r="H1528" s="45">
        <v>45382</v>
      </c>
      <c r="I1528" s="3">
        <v>6</v>
      </c>
      <c r="J1528" s="47" t="s">
        <v>2331</v>
      </c>
    </row>
    <row r="1529" spans="1:10" x14ac:dyDescent="0.3">
      <c r="A1529" s="45">
        <v>45358</v>
      </c>
      <c r="B1529" s="3">
        <v>2024</v>
      </c>
      <c r="C1529" s="3" t="s">
        <v>2329</v>
      </c>
      <c r="D1529" s="3">
        <v>3</v>
      </c>
      <c r="E1529" s="3" t="s">
        <v>2339</v>
      </c>
      <c r="F1529" s="45">
        <v>45352</v>
      </c>
      <c r="G1529" s="45">
        <v>45352</v>
      </c>
      <c r="H1529" s="45">
        <v>45382</v>
      </c>
      <c r="I1529" s="3">
        <v>7</v>
      </c>
      <c r="J1529" s="47" t="s">
        <v>2332</v>
      </c>
    </row>
    <row r="1530" spans="1:10" x14ac:dyDescent="0.3">
      <c r="A1530" s="45">
        <v>45359</v>
      </c>
      <c r="B1530" s="3">
        <v>2024</v>
      </c>
      <c r="C1530" s="3" t="s">
        <v>2329</v>
      </c>
      <c r="D1530" s="3">
        <v>3</v>
      </c>
      <c r="E1530" s="3" t="s">
        <v>2339</v>
      </c>
      <c r="F1530" s="45">
        <v>45352</v>
      </c>
      <c r="G1530" s="45">
        <v>45352</v>
      </c>
      <c r="H1530" s="45">
        <v>45382</v>
      </c>
      <c r="I1530" s="3">
        <v>8</v>
      </c>
      <c r="J1530" s="47" t="s">
        <v>2333</v>
      </c>
    </row>
    <row r="1531" spans="1:10" x14ac:dyDescent="0.3">
      <c r="A1531" s="45">
        <v>45360</v>
      </c>
      <c r="B1531" s="3">
        <v>2024</v>
      </c>
      <c r="C1531" s="3" t="s">
        <v>2329</v>
      </c>
      <c r="D1531" s="3">
        <v>3</v>
      </c>
      <c r="E1531" s="3" t="s">
        <v>2339</v>
      </c>
      <c r="F1531" s="45">
        <v>45352</v>
      </c>
      <c r="G1531" s="45">
        <v>45352</v>
      </c>
      <c r="H1531" s="45">
        <v>45382</v>
      </c>
      <c r="I1531" s="3">
        <v>9</v>
      </c>
      <c r="J1531" s="47" t="s">
        <v>2334</v>
      </c>
    </row>
    <row r="1532" spans="1:10" x14ac:dyDescent="0.3">
      <c r="A1532" s="45">
        <v>45361</v>
      </c>
      <c r="B1532" s="3">
        <v>2024</v>
      </c>
      <c r="C1532" s="3" t="s">
        <v>2329</v>
      </c>
      <c r="D1532" s="3">
        <v>3</v>
      </c>
      <c r="E1532" s="3" t="s">
        <v>2339</v>
      </c>
      <c r="F1532" s="45">
        <v>45352</v>
      </c>
      <c r="G1532" s="45">
        <v>45352</v>
      </c>
      <c r="H1532" s="45">
        <v>45382</v>
      </c>
      <c r="I1532" s="3">
        <v>10</v>
      </c>
      <c r="J1532" s="47" t="s">
        <v>2335</v>
      </c>
    </row>
    <row r="1533" spans="1:10" x14ac:dyDescent="0.3">
      <c r="A1533" s="45">
        <v>45362</v>
      </c>
      <c r="B1533" s="3">
        <v>2024</v>
      </c>
      <c r="C1533" s="3" t="s">
        <v>2329</v>
      </c>
      <c r="D1533" s="3">
        <v>3</v>
      </c>
      <c r="E1533" s="3" t="s">
        <v>2339</v>
      </c>
      <c r="F1533" s="45">
        <v>45352</v>
      </c>
      <c r="G1533" s="45">
        <v>45352</v>
      </c>
      <c r="H1533" s="45">
        <v>45382</v>
      </c>
      <c r="I1533" s="3">
        <v>11</v>
      </c>
      <c r="J1533" s="47" t="s">
        <v>2336</v>
      </c>
    </row>
    <row r="1534" spans="1:10" x14ac:dyDescent="0.3">
      <c r="A1534" s="45">
        <v>45363</v>
      </c>
      <c r="B1534" s="3">
        <v>2024</v>
      </c>
      <c r="C1534" s="3" t="s">
        <v>2329</v>
      </c>
      <c r="D1534" s="3">
        <v>3</v>
      </c>
      <c r="E1534" s="3" t="s">
        <v>2339</v>
      </c>
      <c r="F1534" s="45">
        <v>45352</v>
      </c>
      <c r="G1534" s="45">
        <v>45352</v>
      </c>
      <c r="H1534" s="45">
        <v>45382</v>
      </c>
      <c r="I1534" s="3">
        <v>12</v>
      </c>
      <c r="J1534" s="47" t="s">
        <v>2337</v>
      </c>
    </row>
    <row r="1535" spans="1:10" x14ac:dyDescent="0.3">
      <c r="A1535" s="45">
        <v>45364</v>
      </c>
      <c r="B1535" s="3">
        <v>2024</v>
      </c>
      <c r="C1535" s="3" t="s">
        <v>2329</v>
      </c>
      <c r="D1535" s="3">
        <v>3</v>
      </c>
      <c r="E1535" s="3" t="s">
        <v>2339</v>
      </c>
      <c r="F1535" s="45">
        <v>45352</v>
      </c>
      <c r="G1535" s="45">
        <v>45352</v>
      </c>
      <c r="H1535" s="45">
        <v>45382</v>
      </c>
      <c r="I1535" s="3">
        <v>13</v>
      </c>
      <c r="J1535" s="47" t="s">
        <v>2331</v>
      </c>
    </row>
    <row r="1536" spans="1:10" x14ac:dyDescent="0.3">
      <c r="A1536" s="45">
        <v>45365</v>
      </c>
      <c r="B1536" s="3">
        <v>2024</v>
      </c>
      <c r="C1536" s="3" t="s">
        <v>2329</v>
      </c>
      <c r="D1536" s="3">
        <v>3</v>
      </c>
      <c r="E1536" s="3" t="s">
        <v>2339</v>
      </c>
      <c r="F1536" s="45">
        <v>45352</v>
      </c>
      <c r="G1536" s="45">
        <v>45352</v>
      </c>
      <c r="H1536" s="45">
        <v>45382</v>
      </c>
      <c r="I1536" s="3">
        <v>14</v>
      </c>
      <c r="J1536" s="47" t="s">
        <v>2332</v>
      </c>
    </row>
    <row r="1537" spans="1:10" x14ac:dyDescent="0.3">
      <c r="A1537" s="45">
        <v>45366</v>
      </c>
      <c r="B1537" s="3">
        <v>2024</v>
      </c>
      <c r="C1537" s="3" t="s">
        <v>2329</v>
      </c>
      <c r="D1537" s="3">
        <v>3</v>
      </c>
      <c r="E1537" s="3" t="s">
        <v>2339</v>
      </c>
      <c r="F1537" s="45">
        <v>45352</v>
      </c>
      <c r="G1537" s="45">
        <v>45352</v>
      </c>
      <c r="H1537" s="45">
        <v>45382</v>
      </c>
      <c r="I1537" s="3">
        <v>15</v>
      </c>
      <c r="J1537" s="47" t="s">
        <v>2333</v>
      </c>
    </row>
    <row r="1538" spans="1:10" x14ac:dyDescent="0.3">
      <c r="A1538" s="45">
        <v>45367</v>
      </c>
      <c r="B1538" s="3">
        <v>2024</v>
      </c>
      <c r="C1538" s="3" t="s">
        <v>2329</v>
      </c>
      <c r="D1538" s="3">
        <v>3</v>
      </c>
      <c r="E1538" s="3" t="s">
        <v>2339</v>
      </c>
      <c r="F1538" s="45">
        <v>45352</v>
      </c>
      <c r="G1538" s="45">
        <v>45352</v>
      </c>
      <c r="H1538" s="45">
        <v>45382</v>
      </c>
      <c r="I1538" s="3">
        <v>16</v>
      </c>
      <c r="J1538" s="47" t="s">
        <v>2334</v>
      </c>
    </row>
    <row r="1539" spans="1:10" x14ac:dyDescent="0.3">
      <c r="A1539" s="45">
        <v>45368</v>
      </c>
      <c r="B1539" s="3">
        <v>2024</v>
      </c>
      <c r="C1539" s="3" t="s">
        <v>2329</v>
      </c>
      <c r="D1539" s="3">
        <v>3</v>
      </c>
      <c r="E1539" s="3" t="s">
        <v>2339</v>
      </c>
      <c r="F1539" s="45">
        <v>45352</v>
      </c>
      <c r="G1539" s="45">
        <v>45352</v>
      </c>
      <c r="H1539" s="45">
        <v>45382</v>
      </c>
      <c r="I1539" s="3">
        <v>17</v>
      </c>
      <c r="J1539" s="47" t="s">
        <v>2335</v>
      </c>
    </row>
    <row r="1540" spans="1:10" x14ac:dyDescent="0.3">
      <c r="A1540" s="45">
        <v>45369</v>
      </c>
      <c r="B1540" s="3">
        <v>2024</v>
      </c>
      <c r="C1540" s="3" t="s">
        <v>2329</v>
      </c>
      <c r="D1540" s="3">
        <v>3</v>
      </c>
      <c r="E1540" s="3" t="s">
        <v>2339</v>
      </c>
      <c r="F1540" s="45">
        <v>45352</v>
      </c>
      <c r="G1540" s="45">
        <v>45352</v>
      </c>
      <c r="H1540" s="45">
        <v>45382</v>
      </c>
      <c r="I1540" s="3">
        <v>18</v>
      </c>
      <c r="J1540" s="47" t="s">
        <v>2336</v>
      </c>
    </row>
    <row r="1541" spans="1:10" x14ac:dyDescent="0.3">
      <c r="A1541" s="45">
        <v>45370</v>
      </c>
      <c r="B1541" s="3">
        <v>2024</v>
      </c>
      <c r="C1541" s="3" t="s">
        <v>2329</v>
      </c>
      <c r="D1541" s="3">
        <v>3</v>
      </c>
      <c r="E1541" s="3" t="s">
        <v>2339</v>
      </c>
      <c r="F1541" s="45">
        <v>45352</v>
      </c>
      <c r="G1541" s="45">
        <v>45352</v>
      </c>
      <c r="H1541" s="45">
        <v>45382</v>
      </c>
      <c r="I1541" s="3">
        <v>19</v>
      </c>
      <c r="J1541" s="47" t="s">
        <v>2337</v>
      </c>
    </row>
    <row r="1542" spans="1:10" x14ac:dyDescent="0.3">
      <c r="A1542" s="45">
        <v>45371</v>
      </c>
      <c r="B1542" s="3">
        <v>2024</v>
      </c>
      <c r="C1542" s="3" t="s">
        <v>2329</v>
      </c>
      <c r="D1542" s="3">
        <v>3</v>
      </c>
      <c r="E1542" s="3" t="s">
        <v>2339</v>
      </c>
      <c r="F1542" s="45">
        <v>45352</v>
      </c>
      <c r="G1542" s="45">
        <v>45352</v>
      </c>
      <c r="H1542" s="45">
        <v>45382</v>
      </c>
      <c r="I1542" s="3">
        <v>20</v>
      </c>
      <c r="J1542" s="47" t="s">
        <v>2331</v>
      </c>
    </row>
    <row r="1543" spans="1:10" x14ac:dyDescent="0.3">
      <c r="A1543" s="45">
        <v>45372</v>
      </c>
      <c r="B1543" s="3">
        <v>2024</v>
      </c>
      <c r="C1543" s="3" t="s">
        <v>2329</v>
      </c>
      <c r="D1543" s="3">
        <v>3</v>
      </c>
      <c r="E1543" s="3" t="s">
        <v>2339</v>
      </c>
      <c r="F1543" s="45">
        <v>45352</v>
      </c>
      <c r="G1543" s="45">
        <v>45352</v>
      </c>
      <c r="H1543" s="45">
        <v>45382</v>
      </c>
      <c r="I1543" s="3">
        <v>21</v>
      </c>
      <c r="J1543" s="47" t="s">
        <v>2332</v>
      </c>
    </row>
    <row r="1544" spans="1:10" x14ac:dyDescent="0.3">
      <c r="A1544" s="45">
        <v>45373</v>
      </c>
      <c r="B1544" s="3">
        <v>2024</v>
      </c>
      <c r="C1544" s="3" t="s">
        <v>2329</v>
      </c>
      <c r="D1544" s="3">
        <v>3</v>
      </c>
      <c r="E1544" s="3" t="s">
        <v>2339</v>
      </c>
      <c r="F1544" s="45">
        <v>45352</v>
      </c>
      <c r="G1544" s="45">
        <v>45352</v>
      </c>
      <c r="H1544" s="45">
        <v>45382</v>
      </c>
      <c r="I1544" s="3">
        <v>22</v>
      </c>
      <c r="J1544" s="47" t="s">
        <v>2333</v>
      </c>
    </row>
    <row r="1545" spans="1:10" x14ac:dyDescent="0.3">
      <c r="A1545" s="45">
        <v>45374</v>
      </c>
      <c r="B1545" s="3">
        <v>2024</v>
      </c>
      <c r="C1545" s="3" t="s">
        <v>2329</v>
      </c>
      <c r="D1545" s="3">
        <v>3</v>
      </c>
      <c r="E1545" s="3" t="s">
        <v>2339</v>
      </c>
      <c r="F1545" s="45">
        <v>45352</v>
      </c>
      <c r="G1545" s="45">
        <v>45352</v>
      </c>
      <c r="H1545" s="45">
        <v>45382</v>
      </c>
      <c r="I1545" s="3">
        <v>23</v>
      </c>
      <c r="J1545" s="47" t="s">
        <v>2334</v>
      </c>
    </row>
    <row r="1546" spans="1:10" x14ac:dyDescent="0.3">
      <c r="A1546" s="45">
        <v>45375</v>
      </c>
      <c r="B1546" s="3">
        <v>2024</v>
      </c>
      <c r="C1546" s="3" t="s">
        <v>2329</v>
      </c>
      <c r="D1546" s="3">
        <v>3</v>
      </c>
      <c r="E1546" s="3" t="s">
        <v>2339</v>
      </c>
      <c r="F1546" s="45">
        <v>45352</v>
      </c>
      <c r="G1546" s="45">
        <v>45352</v>
      </c>
      <c r="H1546" s="45">
        <v>45382</v>
      </c>
      <c r="I1546" s="3">
        <v>24</v>
      </c>
      <c r="J1546" s="47" t="s">
        <v>2335</v>
      </c>
    </row>
    <row r="1547" spans="1:10" x14ac:dyDescent="0.3">
      <c r="A1547" s="45">
        <v>45376</v>
      </c>
      <c r="B1547" s="3">
        <v>2024</v>
      </c>
      <c r="C1547" s="3" t="s">
        <v>2329</v>
      </c>
      <c r="D1547" s="3">
        <v>3</v>
      </c>
      <c r="E1547" s="3" t="s">
        <v>2339</v>
      </c>
      <c r="F1547" s="45">
        <v>45352</v>
      </c>
      <c r="G1547" s="45">
        <v>45352</v>
      </c>
      <c r="H1547" s="45">
        <v>45382</v>
      </c>
      <c r="I1547" s="3">
        <v>25</v>
      </c>
      <c r="J1547" s="47" t="s">
        <v>2336</v>
      </c>
    </row>
    <row r="1548" spans="1:10" x14ac:dyDescent="0.3">
      <c r="A1548" s="45">
        <v>45377</v>
      </c>
      <c r="B1548" s="3">
        <v>2024</v>
      </c>
      <c r="C1548" s="3" t="s">
        <v>2329</v>
      </c>
      <c r="D1548" s="3">
        <v>3</v>
      </c>
      <c r="E1548" s="3" t="s">
        <v>2339</v>
      </c>
      <c r="F1548" s="45">
        <v>45352</v>
      </c>
      <c r="G1548" s="45">
        <v>45352</v>
      </c>
      <c r="H1548" s="45">
        <v>45382</v>
      </c>
      <c r="I1548" s="3">
        <v>26</v>
      </c>
      <c r="J1548" s="47" t="s">
        <v>2337</v>
      </c>
    </row>
    <row r="1549" spans="1:10" x14ac:dyDescent="0.3">
      <c r="A1549" s="45">
        <v>45378</v>
      </c>
      <c r="B1549" s="3">
        <v>2024</v>
      </c>
      <c r="C1549" s="3" t="s">
        <v>2329</v>
      </c>
      <c r="D1549" s="3">
        <v>3</v>
      </c>
      <c r="E1549" s="3" t="s">
        <v>2339</v>
      </c>
      <c r="F1549" s="45">
        <v>45352</v>
      </c>
      <c r="G1549" s="45">
        <v>45352</v>
      </c>
      <c r="H1549" s="45">
        <v>45382</v>
      </c>
      <c r="I1549" s="3">
        <v>27</v>
      </c>
      <c r="J1549" s="47" t="s">
        <v>2331</v>
      </c>
    </row>
    <row r="1550" spans="1:10" x14ac:dyDescent="0.3">
      <c r="A1550" s="45">
        <v>45379</v>
      </c>
      <c r="B1550" s="3">
        <v>2024</v>
      </c>
      <c r="C1550" s="3" t="s">
        <v>2329</v>
      </c>
      <c r="D1550" s="3">
        <v>3</v>
      </c>
      <c r="E1550" s="3" t="s">
        <v>2339</v>
      </c>
      <c r="F1550" s="45">
        <v>45352</v>
      </c>
      <c r="G1550" s="45">
        <v>45352</v>
      </c>
      <c r="H1550" s="45">
        <v>45382</v>
      </c>
      <c r="I1550" s="3">
        <v>28</v>
      </c>
      <c r="J1550" s="47" t="s">
        <v>2332</v>
      </c>
    </row>
    <row r="1551" spans="1:10" x14ac:dyDescent="0.3">
      <c r="A1551" s="45">
        <v>45380</v>
      </c>
      <c r="B1551" s="3">
        <v>2024</v>
      </c>
      <c r="C1551" s="3" t="s">
        <v>2329</v>
      </c>
      <c r="D1551" s="3">
        <v>3</v>
      </c>
      <c r="E1551" s="3" t="s">
        <v>2339</v>
      </c>
      <c r="F1551" s="45">
        <v>45352</v>
      </c>
      <c r="G1551" s="45">
        <v>45352</v>
      </c>
      <c r="H1551" s="45">
        <v>45382</v>
      </c>
      <c r="I1551" s="3">
        <v>29</v>
      </c>
      <c r="J1551" s="47" t="s">
        <v>2333</v>
      </c>
    </row>
    <row r="1552" spans="1:10" x14ac:dyDescent="0.3">
      <c r="A1552" s="45">
        <v>45381</v>
      </c>
      <c r="B1552" s="3">
        <v>2024</v>
      </c>
      <c r="C1552" s="3" t="s">
        <v>2329</v>
      </c>
      <c r="D1552" s="3">
        <v>3</v>
      </c>
      <c r="E1552" s="3" t="s">
        <v>2339</v>
      </c>
      <c r="F1552" s="45">
        <v>45352</v>
      </c>
      <c r="G1552" s="45">
        <v>45352</v>
      </c>
      <c r="H1552" s="45">
        <v>45382</v>
      </c>
      <c r="I1552" s="3">
        <v>30</v>
      </c>
      <c r="J1552" s="47" t="s">
        <v>2334</v>
      </c>
    </row>
    <row r="1553" spans="1:10" x14ac:dyDescent="0.3">
      <c r="A1553" s="45">
        <v>45382</v>
      </c>
      <c r="B1553" s="3">
        <v>2024</v>
      </c>
      <c r="C1553" s="3" t="s">
        <v>2329</v>
      </c>
      <c r="D1553" s="3">
        <v>3</v>
      </c>
      <c r="E1553" s="3" t="s">
        <v>2339</v>
      </c>
      <c r="F1553" s="45">
        <v>45352</v>
      </c>
      <c r="G1553" s="45">
        <v>45352</v>
      </c>
      <c r="H1553" s="45">
        <v>45382</v>
      </c>
      <c r="I1553" s="3">
        <v>31</v>
      </c>
      <c r="J1553" s="47" t="s">
        <v>2335</v>
      </c>
    </row>
    <row r="1554" spans="1:10" x14ac:dyDescent="0.3">
      <c r="A1554" s="45">
        <v>45383</v>
      </c>
      <c r="B1554" s="3">
        <v>2024</v>
      </c>
      <c r="C1554" s="3" t="s">
        <v>2340</v>
      </c>
      <c r="D1554" s="3">
        <v>4</v>
      </c>
      <c r="E1554" s="3" t="s">
        <v>2341</v>
      </c>
      <c r="F1554" s="45">
        <v>45383</v>
      </c>
      <c r="G1554" s="45">
        <v>45383</v>
      </c>
      <c r="H1554" s="45">
        <v>45412</v>
      </c>
      <c r="I1554" s="3">
        <v>1</v>
      </c>
      <c r="J1554" s="47" t="s">
        <v>2336</v>
      </c>
    </row>
    <row r="1555" spans="1:10" x14ac:dyDescent="0.3">
      <c r="A1555" s="45">
        <v>45384</v>
      </c>
      <c r="B1555" s="3">
        <v>2024</v>
      </c>
      <c r="C1555" s="3" t="s">
        <v>2340</v>
      </c>
      <c r="D1555" s="3">
        <v>4</v>
      </c>
      <c r="E1555" s="3" t="s">
        <v>2341</v>
      </c>
      <c r="F1555" s="45">
        <v>45383</v>
      </c>
      <c r="G1555" s="45">
        <v>45383</v>
      </c>
      <c r="H1555" s="45">
        <v>45412</v>
      </c>
      <c r="I1555" s="3">
        <v>2</v>
      </c>
      <c r="J1555" s="47" t="s">
        <v>2337</v>
      </c>
    </row>
    <row r="1556" spans="1:10" x14ac:dyDescent="0.3">
      <c r="A1556" s="45">
        <v>45385</v>
      </c>
      <c r="B1556" s="3">
        <v>2024</v>
      </c>
      <c r="C1556" s="3" t="s">
        <v>2340</v>
      </c>
      <c r="D1556" s="3">
        <v>4</v>
      </c>
      <c r="E1556" s="3" t="s">
        <v>2341</v>
      </c>
      <c r="F1556" s="45">
        <v>45383</v>
      </c>
      <c r="G1556" s="45">
        <v>45383</v>
      </c>
      <c r="H1556" s="45">
        <v>45412</v>
      </c>
      <c r="I1556" s="3">
        <v>3</v>
      </c>
      <c r="J1556" s="47" t="s">
        <v>2331</v>
      </c>
    </row>
    <row r="1557" spans="1:10" x14ac:dyDescent="0.3">
      <c r="A1557" s="45">
        <v>45386</v>
      </c>
      <c r="B1557" s="3">
        <v>2024</v>
      </c>
      <c r="C1557" s="3" t="s">
        <v>2340</v>
      </c>
      <c r="D1557" s="3">
        <v>4</v>
      </c>
      <c r="E1557" s="3" t="s">
        <v>2341</v>
      </c>
      <c r="F1557" s="45">
        <v>45383</v>
      </c>
      <c r="G1557" s="45">
        <v>45383</v>
      </c>
      <c r="H1557" s="45">
        <v>45412</v>
      </c>
      <c r="I1557" s="3">
        <v>4</v>
      </c>
      <c r="J1557" s="47" t="s">
        <v>2332</v>
      </c>
    </row>
    <row r="1558" spans="1:10" x14ac:dyDescent="0.3">
      <c r="A1558" s="45">
        <v>45387</v>
      </c>
      <c r="B1558" s="3">
        <v>2024</v>
      </c>
      <c r="C1558" s="3" t="s">
        <v>2340</v>
      </c>
      <c r="D1558" s="3">
        <v>4</v>
      </c>
      <c r="E1558" s="3" t="s">
        <v>2341</v>
      </c>
      <c r="F1558" s="45">
        <v>45383</v>
      </c>
      <c r="G1558" s="45">
        <v>45383</v>
      </c>
      <c r="H1558" s="45">
        <v>45412</v>
      </c>
      <c r="I1558" s="3">
        <v>5</v>
      </c>
      <c r="J1558" s="47" t="s">
        <v>2333</v>
      </c>
    </row>
    <row r="1559" spans="1:10" x14ac:dyDescent="0.3">
      <c r="A1559" s="45">
        <v>45388</v>
      </c>
      <c r="B1559" s="3">
        <v>2024</v>
      </c>
      <c r="C1559" s="3" t="s">
        <v>2340</v>
      </c>
      <c r="D1559" s="3">
        <v>4</v>
      </c>
      <c r="E1559" s="3" t="s">
        <v>2341</v>
      </c>
      <c r="F1559" s="45">
        <v>45383</v>
      </c>
      <c r="G1559" s="45">
        <v>45383</v>
      </c>
      <c r="H1559" s="45">
        <v>45412</v>
      </c>
      <c r="I1559" s="3">
        <v>6</v>
      </c>
      <c r="J1559" s="47" t="s">
        <v>2334</v>
      </c>
    </row>
    <row r="1560" spans="1:10" x14ac:dyDescent="0.3">
      <c r="A1560" s="45">
        <v>45389</v>
      </c>
      <c r="B1560" s="3">
        <v>2024</v>
      </c>
      <c r="C1560" s="3" t="s">
        <v>2340</v>
      </c>
      <c r="D1560" s="3">
        <v>4</v>
      </c>
      <c r="E1560" s="3" t="s">
        <v>2341</v>
      </c>
      <c r="F1560" s="45">
        <v>45383</v>
      </c>
      <c r="G1560" s="45">
        <v>45383</v>
      </c>
      <c r="H1560" s="45">
        <v>45412</v>
      </c>
      <c r="I1560" s="3">
        <v>7</v>
      </c>
      <c r="J1560" s="47" t="s">
        <v>2335</v>
      </c>
    </row>
    <row r="1561" spans="1:10" x14ac:dyDescent="0.3">
      <c r="A1561" s="45">
        <v>45390</v>
      </c>
      <c r="B1561" s="3">
        <v>2024</v>
      </c>
      <c r="C1561" s="3" t="s">
        <v>2340</v>
      </c>
      <c r="D1561" s="3">
        <v>4</v>
      </c>
      <c r="E1561" s="3" t="s">
        <v>2341</v>
      </c>
      <c r="F1561" s="45">
        <v>45383</v>
      </c>
      <c r="G1561" s="45">
        <v>45383</v>
      </c>
      <c r="H1561" s="45">
        <v>45412</v>
      </c>
      <c r="I1561" s="3">
        <v>8</v>
      </c>
      <c r="J1561" s="47" t="s">
        <v>2336</v>
      </c>
    </row>
    <row r="1562" spans="1:10" x14ac:dyDescent="0.3">
      <c r="A1562" s="45">
        <v>45391</v>
      </c>
      <c r="B1562" s="3">
        <v>2024</v>
      </c>
      <c r="C1562" s="3" t="s">
        <v>2340</v>
      </c>
      <c r="D1562" s="3">
        <v>4</v>
      </c>
      <c r="E1562" s="3" t="s">
        <v>2341</v>
      </c>
      <c r="F1562" s="45">
        <v>45383</v>
      </c>
      <c r="G1562" s="45">
        <v>45383</v>
      </c>
      <c r="H1562" s="45">
        <v>45412</v>
      </c>
      <c r="I1562" s="3">
        <v>9</v>
      </c>
      <c r="J1562" s="47" t="s">
        <v>2337</v>
      </c>
    </row>
    <row r="1563" spans="1:10" x14ac:dyDescent="0.3">
      <c r="A1563" s="45">
        <v>45392</v>
      </c>
      <c r="B1563" s="3">
        <v>2024</v>
      </c>
      <c r="C1563" s="3" t="s">
        <v>2340</v>
      </c>
      <c r="D1563" s="3">
        <v>4</v>
      </c>
      <c r="E1563" s="3" t="s">
        <v>2341</v>
      </c>
      <c r="F1563" s="45">
        <v>45383</v>
      </c>
      <c r="G1563" s="45">
        <v>45383</v>
      </c>
      <c r="H1563" s="45">
        <v>45412</v>
      </c>
      <c r="I1563" s="3">
        <v>10</v>
      </c>
      <c r="J1563" s="47" t="s">
        <v>2331</v>
      </c>
    </row>
    <row r="1564" spans="1:10" x14ac:dyDescent="0.3">
      <c r="A1564" s="45">
        <v>45393</v>
      </c>
      <c r="B1564" s="3">
        <v>2024</v>
      </c>
      <c r="C1564" s="3" t="s">
        <v>2340</v>
      </c>
      <c r="D1564" s="3">
        <v>4</v>
      </c>
      <c r="E1564" s="3" t="s">
        <v>2341</v>
      </c>
      <c r="F1564" s="45">
        <v>45383</v>
      </c>
      <c r="G1564" s="45">
        <v>45383</v>
      </c>
      <c r="H1564" s="45">
        <v>45412</v>
      </c>
      <c r="I1564" s="3">
        <v>11</v>
      </c>
      <c r="J1564" s="47" t="s">
        <v>2332</v>
      </c>
    </row>
    <row r="1565" spans="1:10" x14ac:dyDescent="0.3">
      <c r="A1565" s="45">
        <v>45394</v>
      </c>
      <c r="B1565" s="3">
        <v>2024</v>
      </c>
      <c r="C1565" s="3" t="s">
        <v>2340</v>
      </c>
      <c r="D1565" s="3">
        <v>4</v>
      </c>
      <c r="E1565" s="3" t="s">
        <v>2341</v>
      </c>
      <c r="F1565" s="45">
        <v>45383</v>
      </c>
      <c r="G1565" s="45">
        <v>45383</v>
      </c>
      <c r="H1565" s="45">
        <v>45412</v>
      </c>
      <c r="I1565" s="3">
        <v>12</v>
      </c>
      <c r="J1565" s="47" t="s">
        <v>2333</v>
      </c>
    </row>
    <row r="1566" spans="1:10" x14ac:dyDescent="0.3">
      <c r="A1566" s="45">
        <v>45395</v>
      </c>
      <c r="B1566" s="3">
        <v>2024</v>
      </c>
      <c r="C1566" s="3" t="s">
        <v>2340</v>
      </c>
      <c r="D1566" s="3">
        <v>4</v>
      </c>
      <c r="E1566" s="3" t="s">
        <v>2341</v>
      </c>
      <c r="F1566" s="45">
        <v>45383</v>
      </c>
      <c r="G1566" s="45">
        <v>45383</v>
      </c>
      <c r="H1566" s="45">
        <v>45412</v>
      </c>
      <c r="I1566" s="3">
        <v>13</v>
      </c>
      <c r="J1566" s="47" t="s">
        <v>2334</v>
      </c>
    </row>
    <row r="1567" spans="1:10" x14ac:dyDescent="0.3">
      <c r="A1567" s="45">
        <v>45396</v>
      </c>
      <c r="B1567" s="3">
        <v>2024</v>
      </c>
      <c r="C1567" s="3" t="s">
        <v>2340</v>
      </c>
      <c r="D1567" s="3">
        <v>4</v>
      </c>
      <c r="E1567" s="3" t="s">
        <v>2341</v>
      </c>
      <c r="F1567" s="45">
        <v>45383</v>
      </c>
      <c r="G1567" s="45">
        <v>45383</v>
      </c>
      <c r="H1567" s="45">
        <v>45412</v>
      </c>
      <c r="I1567" s="3">
        <v>14</v>
      </c>
      <c r="J1567" s="47" t="s">
        <v>2335</v>
      </c>
    </row>
    <row r="1568" spans="1:10" x14ac:dyDescent="0.3">
      <c r="A1568" s="45">
        <v>45397</v>
      </c>
      <c r="B1568" s="3">
        <v>2024</v>
      </c>
      <c r="C1568" s="3" t="s">
        <v>2340</v>
      </c>
      <c r="D1568" s="3">
        <v>4</v>
      </c>
      <c r="E1568" s="3" t="s">
        <v>2341</v>
      </c>
      <c r="F1568" s="45">
        <v>45383</v>
      </c>
      <c r="G1568" s="45">
        <v>45383</v>
      </c>
      <c r="H1568" s="45">
        <v>45412</v>
      </c>
      <c r="I1568" s="3">
        <v>15</v>
      </c>
      <c r="J1568" s="47" t="s">
        <v>2336</v>
      </c>
    </row>
    <row r="1569" spans="1:10" x14ac:dyDescent="0.3">
      <c r="A1569" s="45">
        <v>45398</v>
      </c>
      <c r="B1569" s="3">
        <v>2024</v>
      </c>
      <c r="C1569" s="3" t="s">
        <v>2340</v>
      </c>
      <c r="D1569" s="3">
        <v>4</v>
      </c>
      <c r="E1569" s="3" t="s">
        <v>2341</v>
      </c>
      <c r="F1569" s="45">
        <v>45383</v>
      </c>
      <c r="G1569" s="45">
        <v>45383</v>
      </c>
      <c r="H1569" s="45">
        <v>45412</v>
      </c>
      <c r="I1569" s="3">
        <v>16</v>
      </c>
      <c r="J1569" s="47" t="s">
        <v>2337</v>
      </c>
    </row>
    <row r="1570" spans="1:10" x14ac:dyDescent="0.3">
      <c r="A1570" s="45">
        <v>45399</v>
      </c>
      <c r="B1570" s="3">
        <v>2024</v>
      </c>
      <c r="C1570" s="3" t="s">
        <v>2340</v>
      </c>
      <c r="D1570" s="3">
        <v>4</v>
      </c>
      <c r="E1570" s="3" t="s">
        <v>2341</v>
      </c>
      <c r="F1570" s="45">
        <v>45383</v>
      </c>
      <c r="G1570" s="45">
        <v>45383</v>
      </c>
      <c r="H1570" s="45">
        <v>45412</v>
      </c>
      <c r="I1570" s="3">
        <v>17</v>
      </c>
      <c r="J1570" s="47" t="s">
        <v>2331</v>
      </c>
    </row>
    <row r="1571" spans="1:10" x14ac:dyDescent="0.3">
      <c r="A1571" s="45">
        <v>45400</v>
      </c>
      <c r="B1571" s="3">
        <v>2024</v>
      </c>
      <c r="C1571" s="3" t="s">
        <v>2340</v>
      </c>
      <c r="D1571" s="3">
        <v>4</v>
      </c>
      <c r="E1571" s="3" t="s">
        <v>2341</v>
      </c>
      <c r="F1571" s="45">
        <v>45383</v>
      </c>
      <c r="G1571" s="45">
        <v>45383</v>
      </c>
      <c r="H1571" s="45">
        <v>45412</v>
      </c>
      <c r="I1571" s="3">
        <v>18</v>
      </c>
      <c r="J1571" s="47" t="s">
        <v>2332</v>
      </c>
    </row>
    <row r="1572" spans="1:10" x14ac:dyDescent="0.3">
      <c r="A1572" s="45">
        <v>45401</v>
      </c>
      <c r="B1572" s="3">
        <v>2024</v>
      </c>
      <c r="C1572" s="3" t="s">
        <v>2340</v>
      </c>
      <c r="D1572" s="3">
        <v>4</v>
      </c>
      <c r="E1572" s="3" t="s">
        <v>2341</v>
      </c>
      <c r="F1572" s="45">
        <v>45383</v>
      </c>
      <c r="G1572" s="45">
        <v>45383</v>
      </c>
      <c r="H1572" s="45">
        <v>45412</v>
      </c>
      <c r="I1572" s="3">
        <v>19</v>
      </c>
      <c r="J1572" s="47" t="s">
        <v>2333</v>
      </c>
    </row>
    <row r="1573" spans="1:10" x14ac:dyDescent="0.3">
      <c r="A1573" s="45">
        <v>45402</v>
      </c>
      <c r="B1573" s="3">
        <v>2024</v>
      </c>
      <c r="C1573" s="3" t="s">
        <v>2340</v>
      </c>
      <c r="D1573" s="3">
        <v>4</v>
      </c>
      <c r="E1573" s="3" t="s">
        <v>2341</v>
      </c>
      <c r="F1573" s="45">
        <v>45383</v>
      </c>
      <c r="G1573" s="45">
        <v>45383</v>
      </c>
      <c r="H1573" s="45">
        <v>45412</v>
      </c>
      <c r="I1573" s="3">
        <v>20</v>
      </c>
      <c r="J1573" s="47" t="s">
        <v>2334</v>
      </c>
    </row>
    <row r="1574" spans="1:10" x14ac:dyDescent="0.3">
      <c r="A1574" s="45">
        <v>45403</v>
      </c>
      <c r="B1574" s="3">
        <v>2024</v>
      </c>
      <c r="C1574" s="3" t="s">
        <v>2340</v>
      </c>
      <c r="D1574" s="3">
        <v>4</v>
      </c>
      <c r="E1574" s="3" t="s">
        <v>2341</v>
      </c>
      <c r="F1574" s="45">
        <v>45383</v>
      </c>
      <c r="G1574" s="45">
        <v>45383</v>
      </c>
      <c r="H1574" s="45">
        <v>45412</v>
      </c>
      <c r="I1574" s="3">
        <v>21</v>
      </c>
      <c r="J1574" s="47" t="s">
        <v>2335</v>
      </c>
    </row>
    <row r="1575" spans="1:10" x14ac:dyDescent="0.3">
      <c r="A1575" s="45">
        <v>45404</v>
      </c>
      <c r="B1575" s="3">
        <v>2024</v>
      </c>
      <c r="C1575" s="3" t="s">
        <v>2340</v>
      </c>
      <c r="D1575" s="3">
        <v>4</v>
      </c>
      <c r="E1575" s="3" t="s">
        <v>2341</v>
      </c>
      <c r="F1575" s="45">
        <v>45383</v>
      </c>
      <c r="G1575" s="45">
        <v>45383</v>
      </c>
      <c r="H1575" s="45">
        <v>45412</v>
      </c>
      <c r="I1575" s="3">
        <v>22</v>
      </c>
      <c r="J1575" s="47" t="s">
        <v>2336</v>
      </c>
    </row>
    <row r="1576" spans="1:10" x14ac:dyDescent="0.3">
      <c r="A1576" s="45">
        <v>45405</v>
      </c>
      <c r="B1576" s="3">
        <v>2024</v>
      </c>
      <c r="C1576" s="3" t="s">
        <v>2340</v>
      </c>
      <c r="D1576" s="3">
        <v>4</v>
      </c>
      <c r="E1576" s="3" t="s">
        <v>2341</v>
      </c>
      <c r="F1576" s="45">
        <v>45383</v>
      </c>
      <c r="G1576" s="45">
        <v>45383</v>
      </c>
      <c r="H1576" s="45">
        <v>45412</v>
      </c>
      <c r="I1576" s="3">
        <v>23</v>
      </c>
      <c r="J1576" s="47" t="s">
        <v>2337</v>
      </c>
    </row>
    <row r="1577" spans="1:10" x14ac:dyDescent="0.3">
      <c r="A1577" s="45">
        <v>45406</v>
      </c>
      <c r="B1577" s="3">
        <v>2024</v>
      </c>
      <c r="C1577" s="3" t="s">
        <v>2340</v>
      </c>
      <c r="D1577" s="3">
        <v>4</v>
      </c>
      <c r="E1577" s="3" t="s">
        <v>2341</v>
      </c>
      <c r="F1577" s="45">
        <v>45383</v>
      </c>
      <c r="G1577" s="45">
        <v>45383</v>
      </c>
      <c r="H1577" s="45">
        <v>45412</v>
      </c>
      <c r="I1577" s="3">
        <v>24</v>
      </c>
      <c r="J1577" s="47" t="s">
        <v>2331</v>
      </c>
    </row>
    <row r="1578" spans="1:10" x14ac:dyDescent="0.3">
      <c r="A1578" s="45">
        <v>45407</v>
      </c>
      <c r="B1578" s="3">
        <v>2024</v>
      </c>
      <c r="C1578" s="3" t="s">
        <v>2340</v>
      </c>
      <c r="D1578" s="3">
        <v>4</v>
      </c>
      <c r="E1578" s="3" t="s">
        <v>2341</v>
      </c>
      <c r="F1578" s="45">
        <v>45383</v>
      </c>
      <c r="G1578" s="45">
        <v>45383</v>
      </c>
      <c r="H1578" s="45">
        <v>45412</v>
      </c>
      <c r="I1578" s="3">
        <v>25</v>
      </c>
      <c r="J1578" s="47" t="s">
        <v>2332</v>
      </c>
    </row>
    <row r="1579" spans="1:10" x14ac:dyDescent="0.3">
      <c r="A1579" s="45">
        <v>45408</v>
      </c>
      <c r="B1579" s="3">
        <v>2024</v>
      </c>
      <c r="C1579" s="3" t="s">
        <v>2340</v>
      </c>
      <c r="D1579" s="3">
        <v>4</v>
      </c>
      <c r="E1579" s="3" t="s">
        <v>2341</v>
      </c>
      <c r="F1579" s="45">
        <v>45383</v>
      </c>
      <c r="G1579" s="45">
        <v>45383</v>
      </c>
      <c r="H1579" s="45">
        <v>45412</v>
      </c>
      <c r="I1579" s="3">
        <v>26</v>
      </c>
      <c r="J1579" s="47" t="s">
        <v>2333</v>
      </c>
    </row>
    <row r="1580" spans="1:10" x14ac:dyDescent="0.3">
      <c r="A1580" s="45">
        <v>45409</v>
      </c>
      <c r="B1580" s="3">
        <v>2024</v>
      </c>
      <c r="C1580" s="3" t="s">
        <v>2340</v>
      </c>
      <c r="D1580" s="3">
        <v>4</v>
      </c>
      <c r="E1580" s="3" t="s">
        <v>2341</v>
      </c>
      <c r="F1580" s="45">
        <v>45383</v>
      </c>
      <c r="G1580" s="45">
        <v>45383</v>
      </c>
      <c r="H1580" s="45">
        <v>45412</v>
      </c>
      <c r="I1580" s="3">
        <v>27</v>
      </c>
      <c r="J1580" s="47" t="s">
        <v>2334</v>
      </c>
    </row>
    <row r="1581" spans="1:10" x14ac:dyDescent="0.3">
      <c r="A1581" s="45">
        <v>45410</v>
      </c>
      <c r="B1581" s="3">
        <v>2024</v>
      </c>
      <c r="C1581" s="3" t="s">
        <v>2340</v>
      </c>
      <c r="D1581" s="3">
        <v>4</v>
      </c>
      <c r="E1581" s="3" t="s">
        <v>2341</v>
      </c>
      <c r="F1581" s="45">
        <v>45383</v>
      </c>
      <c r="G1581" s="45">
        <v>45383</v>
      </c>
      <c r="H1581" s="45">
        <v>45412</v>
      </c>
      <c r="I1581" s="3">
        <v>28</v>
      </c>
      <c r="J1581" s="47" t="s">
        <v>2335</v>
      </c>
    </row>
    <row r="1582" spans="1:10" x14ac:dyDescent="0.3">
      <c r="A1582" s="45">
        <v>45411</v>
      </c>
      <c r="B1582" s="3">
        <v>2024</v>
      </c>
      <c r="C1582" s="3" t="s">
        <v>2340</v>
      </c>
      <c r="D1582" s="3">
        <v>4</v>
      </c>
      <c r="E1582" s="3" t="s">
        <v>2341</v>
      </c>
      <c r="F1582" s="45">
        <v>45383</v>
      </c>
      <c r="G1582" s="45">
        <v>45383</v>
      </c>
      <c r="H1582" s="45">
        <v>45412</v>
      </c>
      <c r="I1582" s="3">
        <v>29</v>
      </c>
      <c r="J1582" s="47" t="s">
        <v>2336</v>
      </c>
    </row>
    <row r="1583" spans="1:10" x14ac:dyDescent="0.3">
      <c r="A1583" s="45">
        <v>45412</v>
      </c>
      <c r="B1583" s="3">
        <v>2024</v>
      </c>
      <c r="C1583" s="3" t="s">
        <v>2340</v>
      </c>
      <c r="D1583" s="3">
        <v>4</v>
      </c>
      <c r="E1583" s="3" t="s">
        <v>2341</v>
      </c>
      <c r="F1583" s="45">
        <v>45383</v>
      </c>
      <c r="G1583" s="45">
        <v>45383</v>
      </c>
      <c r="H1583" s="45">
        <v>45412</v>
      </c>
      <c r="I1583" s="3">
        <v>30</v>
      </c>
      <c r="J1583" s="47" t="s">
        <v>2337</v>
      </c>
    </row>
    <row r="1584" spans="1:10" x14ac:dyDescent="0.3">
      <c r="A1584" s="45">
        <v>45413</v>
      </c>
      <c r="B1584" s="3">
        <v>2024</v>
      </c>
      <c r="C1584" s="3" t="s">
        <v>2340</v>
      </c>
      <c r="D1584" s="3">
        <v>5</v>
      </c>
      <c r="E1584" s="3" t="s">
        <v>2342</v>
      </c>
      <c r="F1584" s="45">
        <v>45413</v>
      </c>
      <c r="G1584" s="45">
        <v>45413</v>
      </c>
      <c r="H1584" s="45">
        <v>45443</v>
      </c>
      <c r="I1584" s="3">
        <v>1</v>
      </c>
      <c r="J1584" s="47" t="s">
        <v>2331</v>
      </c>
    </row>
    <row r="1585" spans="1:10" x14ac:dyDescent="0.3">
      <c r="A1585" s="45">
        <v>45414</v>
      </c>
      <c r="B1585" s="3">
        <v>2024</v>
      </c>
      <c r="C1585" s="3" t="s">
        <v>2340</v>
      </c>
      <c r="D1585" s="3">
        <v>5</v>
      </c>
      <c r="E1585" s="3" t="s">
        <v>2342</v>
      </c>
      <c r="F1585" s="45">
        <v>45413</v>
      </c>
      <c r="G1585" s="45">
        <v>45413</v>
      </c>
      <c r="H1585" s="45">
        <v>45443</v>
      </c>
      <c r="I1585" s="3">
        <v>2</v>
      </c>
      <c r="J1585" s="47" t="s">
        <v>2332</v>
      </c>
    </row>
    <row r="1586" spans="1:10" x14ac:dyDescent="0.3">
      <c r="A1586" s="45">
        <v>45415</v>
      </c>
      <c r="B1586" s="3">
        <v>2024</v>
      </c>
      <c r="C1586" s="3" t="s">
        <v>2340</v>
      </c>
      <c r="D1586" s="3">
        <v>5</v>
      </c>
      <c r="E1586" s="3" t="s">
        <v>2342</v>
      </c>
      <c r="F1586" s="45">
        <v>45413</v>
      </c>
      <c r="G1586" s="45">
        <v>45413</v>
      </c>
      <c r="H1586" s="45">
        <v>45443</v>
      </c>
      <c r="I1586" s="3">
        <v>3</v>
      </c>
      <c r="J1586" s="47" t="s">
        <v>2333</v>
      </c>
    </row>
    <row r="1587" spans="1:10" x14ac:dyDescent="0.3">
      <c r="A1587" s="45">
        <v>45416</v>
      </c>
      <c r="B1587" s="3">
        <v>2024</v>
      </c>
      <c r="C1587" s="3" t="s">
        <v>2340</v>
      </c>
      <c r="D1587" s="3">
        <v>5</v>
      </c>
      <c r="E1587" s="3" t="s">
        <v>2342</v>
      </c>
      <c r="F1587" s="45">
        <v>45413</v>
      </c>
      <c r="G1587" s="45">
        <v>45413</v>
      </c>
      <c r="H1587" s="45">
        <v>45443</v>
      </c>
      <c r="I1587" s="3">
        <v>4</v>
      </c>
      <c r="J1587" s="47" t="s">
        <v>2334</v>
      </c>
    </row>
    <row r="1588" spans="1:10" x14ac:dyDescent="0.3">
      <c r="A1588" s="45">
        <v>45417</v>
      </c>
      <c r="B1588" s="3">
        <v>2024</v>
      </c>
      <c r="C1588" s="3" t="s">
        <v>2340</v>
      </c>
      <c r="D1588" s="3">
        <v>5</v>
      </c>
      <c r="E1588" s="3" t="s">
        <v>2342</v>
      </c>
      <c r="F1588" s="45">
        <v>45413</v>
      </c>
      <c r="G1588" s="45">
        <v>45413</v>
      </c>
      <c r="H1588" s="45">
        <v>45443</v>
      </c>
      <c r="I1588" s="3">
        <v>5</v>
      </c>
      <c r="J1588" s="47" t="s">
        <v>2335</v>
      </c>
    </row>
    <row r="1589" spans="1:10" x14ac:dyDescent="0.3">
      <c r="A1589" s="45">
        <v>45418</v>
      </c>
      <c r="B1589" s="3">
        <v>2024</v>
      </c>
      <c r="C1589" s="3" t="s">
        <v>2340</v>
      </c>
      <c r="D1589" s="3">
        <v>5</v>
      </c>
      <c r="E1589" s="3" t="s">
        <v>2342</v>
      </c>
      <c r="F1589" s="45">
        <v>45413</v>
      </c>
      <c r="G1589" s="45">
        <v>45413</v>
      </c>
      <c r="H1589" s="45">
        <v>45443</v>
      </c>
      <c r="I1589" s="3">
        <v>6</v>
      </c>
      <c r="J1589" s="47" t="s">
        <v>2336</v>
      </c>
    </row>
    <row r="1590" spans="1:10" x14ac:dyDescent="0.3">
      <c r="A1590" s="45">
        <v>45419</v>
      </c>
      <c r="B1590" s="3">
        <v>2024</v>
      </c>
      <c r="C1590" s="3" t="s">
        <v>2340</v>
      </c>
      <c r="D1590" s="3">
        <v>5</v>
      </c>
      <c r="E1590" s="3" t="s">
        <v>2342</v>
      </c>
      <c r="F1590" s="45">
        <v>45413</v>
      </c>
      <c r="G1590" s="45">
        <v>45413</v>
      </c>
      <c r="H1590" s="45">
        <v>45443</v>
      </c>
      <c r="I1590" s="3">
        <v>7</v>
      </c>
      <c r="J1590" s="47" t="s">
        <v>2337</v>
      </c>
    </row>
    <row r="1591" spans="1:10" x14ac:dyDescent="0.3">
      <c r="A1591" s="45">
        <v>45420</v>
      </c>
      <c r="B1591" s="3">
        <v>2024</v>
      </c>
      <c r="C1591" s="3" t="s">
        <v>2340</v>
      </c>
      <c r="D1591" s="3">
        <v>5</v>
      </c>
      <c r="E1591" s="3" t="s">
        <v>2342</v>
      </c>
      <c r="F1591" s="45">
        <v>45413</v>
      </c>
      <c r="G1591" s="45">
        <v>45413</v>
      </c>
      <c r="H1591" s="45">
        <v>45443</v>
      </c>
      <c r="I1591" s="3">
        <v>8</v>
      </c>
      <c r="J1591" s="47" t="s">
        <v>2331</v>
      </c>
    </row>
    <row r="1592" spans="1:10" x14ac:dyDescent="0.3">
      <c r="A1592" s="45">
        <v>45421</v>
      </c>
      <c r="B1592" s="3">
        <v>2024</v>
      </c>
      <c r="C1592" s="3" t="s">
        <v>2340</v>
      </c>
      <c r="D1592" s="3">
        <v>5</v>
      </c>
      <c r="E1592" s="3" t="s">
        <v>2342</v>
      </c>
      <c r="F1592" s="45">
        <v>45413</v>
      </c>
      <c r="G1592" s="45">
        <v>45413</v>
      </c>
      <c r="H1592" s="45">
        <v>45443</v>
      </c>
      <c r="I1592" s="3">
        <v>9</v>
      </c>
      <c r="J1592" s="47" t="s">
        <v>2332</v>
      </c>
    </row>
    <row r="1593" spans="1:10" x14ac:dyDescent="0.3">
      <c r="A1593" s="45">
        <v>45422</v>
      </c>
      <c r="B1593" s="3">
        <v>2024</v>
      </c>
      <c r="C1593" s="3" t="s">
        <v>2340</v>
      </c>
      <c r="D1593" s="3">
        <v>5</v>
      </c>
      <c r="E1593" s="3" t="s">
        <v>2342</v>
      </c>
      <c r="F1593" s="45">
        <v>45413</v>
      </c>
      <c r="G1593" s="45">
        <v>45413</v>
      </c>
      <c r="H1593" s="45">
        <v>45443</v>
      </c>
      <c r="I1593" s="3">
        <v>10</v>
      </c>
      <c r="J1593" s="47" t="s">
        <v>2333</v>
      </c>
    </row>
    <row r="1594" spans="1:10" x14ac:dyDescent="0.3">
      <c r="A1594" s="45">
        <v>45423</v>
      </c>
      <c r="B1594" s="3">
        <v>2024</v>
      </c>
      <c r="C1594" s="3" t="s">
        <v>2340</v>
      </c>
      <c r="D1594" s="3">
        <v>5</v>
      </c>
      <c r="E1594" s="3" t="s">
        <v>2342</v>
      </c>
      <c r="F1594" s="45">
        <v>45413</v>
      </c>
      <c r="G1594" s="45">
        <v>45413</v>
      </c>
      <c r="H1594" s="45">
        <v>45443</v>
      </c>
      <c r="I1594" s="3">
        <v>11</v>
      </c>
      <c r="J1594" s="47" t="s">
        <v>2334</v>
      </c>
    </row>
    <row r="1595" spans="1:10" x14ac:dyDescent="0.3">
      <c r="A1595" s="45">
        <v>45424</v>
      </c>
      <c r="B1595" s="3">
        <v>2024</v>
      </c>
      <c r="C1595" s="3" t="s">
        <v>2340</v>
      </c>
      <c r="D1595" s="3">
        <v>5</v>
      </c>
      <c r="E1595" s="3" t="s">
        <v>2342</v>
      </c>
      <c r="F1595" s="45">
        <v>45413</v>
      </c>
      <c r="G1595" s="45">
        <v>45413</v>
      </c>
      <c r="H1595" s="45">
        <v>45443</v>
      </c>
      <c r="I1595" s="3">
        <v>12</v>
      </c>
      <c r="J1595" s="47" t="s">
        <v>2335</v>
      </c>
    </row>
    <row r="1596" spans="1:10" x14ac:dyDescent="0.3">
      <c r="A1596" s="45">
        <v>45425</v>
      </c>
      <c r="B1596" s="3">
        <v>2024</v>
      </c>
      <c r="C1596" s="3" t="s">
        <v>2340</v>
      </c>
      <c r="D1596" s="3">
        <v>5</v>
      </c>
      <c r="E1596" s="3" t="s">
        <v>2342</v>
      </c>
      <c r="F1596" s="45">
        <v>45413</v>
      </c>
      <c r="G1596" s="45">
        <v>45413</v>
      </c>
      <c r="H1596" s="45">
        <v>45443</v>
      </c>
      <c r="I1596" s="3">
        <v>13</v>
      </c>
      <c r="J1596" s="47" t="s">
        <v>2336</v>
      </c>
    </row>
    <row r="1597" spans="1:10" x14ac:dyDescent="0.3">
      <c r="A1597" s="45">
        <v>45426</v>
      </c>
      <c r="B1597" s="3">
        <v>2024</v>
      </c>
      <c r="C1597" s="3" t="s">
        <v>2340</v>
      </c>
      <c r="D1597" s="3">
        <v>5</v>
      </c>
      <c r="E1597" s="3" t="s">
        <v>2342</v>
      </c>
      <c r="F1597" s="45">
        <v>45413</v>
      </c>
      <c r="G1597" s="45">
        <v>45413</v>
      </c>
      <c r="H1597" s="45">
        <v>45443</v>
      </c>
      <c r="I1597" s="3">
        <v>14</v>
      </c>
      <c r="J1597" s="47" t="s">
        <v>2337</v>
      </c>
    </row>
    <row r="1598" spans="1:10" x14ac:dyDescent="0.3">
      <c r="A1598" s="45">
        <v>45427</v>
      </c>
      <c r="B1598" s="3">
        <v>2024</v>
      </c>
      <c r="C1598" s="3" t="s">
        <v>2340</v>
      </c>
      <c r="D1598" s="3">
        <v>5</v>
      </c>
      <c r="E1598" s="3" t="s">
        <v>2342</v>
      </c>
      <c r="F1598" s="45">
        <v>45413</v>
      </c>
      <c r="G1598" s="45">
        <v>45413</v>
      </c>
      <c r="H1598" s="45">
        <v>45443</v>
      </c>
      <c r="I1598" s="3">
        <v>15</v>
      </c>
      <c r="J1598" s="47" t="s">
        <v>2331</v>
      </c>
    </row>
    <row r="1599" spans="1:10" x14ac:dyDescent="0.3">
      <c r="A1599" s="45">
        <v>45428</v>
      </c>
      <c r="B1599" s="3">
        <v>2024</v>
      </c>
      <c r="C1599" s="3" t="s">
        <v>2340</v>
      </c>
      <c r="D1599" s="3">
        <v>5</v>
      </c>
      <c r="E1599" s="3" t="s">
        <v>2342</v>
      </c>
      <c r="F1599" s="45">
        <v>45413</v>
      </c>
      <c r="G1599" s="45">
        <v>45413</v>
      </c>
      <c r="H1599" s="45">
        <v>45443</v>
      </c>
      <c r="I1599" s="3">
        <v>16</v>
      </c>
      <c r="J1599" s="47" t="s">
        <v>2332</v>
      </c>
    </row>
    <row r="1600" spans="1:10" x14ac:dyDescent="0.3">
      <c r="A1600" s="45">
        <v>45429</v>
      </c>
      <c r="B1600" s="3">
        <v>2024</v>
      </c>
      <c r="C1600" s="3" t="s">
        <v>2340</v>
      </c>
      <c r="D1600" s="3">
        <v>5</v>
      </c>
      <c r="E1600" s="3" t="s">
        <v>2342</v>
      </c>
      <c r="F1600" s="45">
        <v>45413</v>
      </c>
      <c r="G1600" s="45">
        <v>45413</v>
      </c>
      <c r="H1600" s="45">
        <v>45443</v>
      </c>
      <c r="I1600" s="3">
        <v>17</v>
      </c>
      <c r="J1600" s="47" t="s">
        <v>2333</v>
      </c>
    </row>
    <row r="1601" spans="1:10" x14ac:dyDescent="0.3">
      <c r="A1601" s="45">
        <v>45430</v>
      </c>
      <c r="B1601" s="3">
        <v>2024</v>
      </c>
      <c r="C1601" s="3" t="s">
        <v>2340</v>
      </c>
      <c r="D1601" s="3">
        <v>5</v>
      </c>
      <c r="E1601" s="3" t="s">
        <v>2342</v>
      </c>
      <c r="F1601" s="45">
        <v>45413</v>
      </c>
      <c r="G1601" s="45">
        <v>45413</v>
      </c>
      <c r="H1601" s="45">
        <v>45443</v>
      </c>
      <c r="I1601" s="3">
        <v>18</v>
      </c>
      <c r="J1601" s="47" t="s">
        <v>2334</v>
      </c>
    </row>
    <row r="1602" spans="1:10" x14ac:dyDescent="0.3">
      <c r="A1602" s="45">
        <v>45431</v>
      </c>
      <c r="B1602" s="3">
        <v>2024</v>
      </c>
      <c r="C1602" s="3" t="s">
        <v>2340</v>
      </c>
      <c r="D1602" s="3">
        <v>5</v>
      </c>
      <c r="E1602" s="3" t="s">
        <v>2342</v>
      </c>
      <c r="F1602" s="45">
        <v>45413</v>
      </c>
      <c r="G1602" s="45">
        <v>45413</v>
      </c>
      <c r="H1602" s="45">
        <v>45443</v>
      </c>
      <c r="I1602" s="3">
        <v>19</v>
      </c>
      <c r="J1602" s="47" t="s">
        <v>2335</v>
      </c>
    </row>
    <row r="1603" spans="1:10" x14ac:dyDescent="0.3">
      <c r="A1603" s="45">
        <v>45432</v>
      </c>
      <c r="B1603" s="3">
        <v>2024</v>
      </c>
      <c r="C1603" s="3" t="s">
        <v>2340</v>
      </c>
      <c r="D1603" s="3">
        <v>5</v>
      </c>
      <c r="E1603" s="3" t="s">
        <v>2342</v>
      </c>
      <c r="F1603" s="45">
        <v>45413</v>
      </c>
      <c r="G1603" s="45">
        <v>45413</v>
      </c>
      <c r="H1603" s="45">
        <v>45443</v>
      </c>
      <c r="I1603" s="3">
        <v>20</v>
      </c>
      <c r="J1603" s="47" t="s">
        <v>2336</v>
      </c>
    </row>
    <row r="1604" spans="1:10" x14ac:dyDescent="0.3">
      <c r="A1604" s="45">
        <v>45433</v>
      </c>
      <c r="B1604" s="3">
        <v>2024</v>
      </c>
      <c r="C1604" s="3" t="s">
        <v>2340</v>
      </c>
      <c r="D1604" s="3">
        <v>5</v>
      </c>
      <c r="E1604" s="3" t="s">
        <v>2342</v>
      </c>
      <c r="F1604" s="45">
        <v>45413</v>
      </c>
      <c r="G1604" s="45">
        <v>45413</v>
      </c>
      <c r="H1604" s="45">
        <v>45443</v>
      </c>
      <c r="I1604" s="3">
        <v>21</v>
      </c>
      <c r="J1604" s="47" t="s">
        <v>2337</v>
      </c>
    </row>
    <row r="1605" spans="1:10" x14ac:dyDescent="0.3">
      <c r="A1605" s="45">
        <v>45434</v>
      </c>
      <c r="B1605" s="3">
        <v>2024</v>
      </c>
      <c r="C1605" s="3" t="s">
        <v>2340</v>
      </c>
      <c r="D1605" s="3">
        <v>5</v>
      </c>
      <c r="E1605" s="3" t="s">
        <v>2342</v>
      </c>
      <c r="F1605" s="45">
        <v>45413</v>
      </c>
      <c r="G1605" s="45">
        <v>45413</v>
      </c>
      <c r="H1605" s="45">
        <v>45443</v>
      </c>
      <c r="I1605" s="3">
        <v>22</v>
      </c>
      <c r="J1605" s="47" t="s">
        <v>2331</v>
      </c>
    </row>
    <row r="1606" spans="1:10" x14ac:dyDescent="0.3">
      <c r="A1606" s="45">
        <v>45435</v>
      </c>
      <c r="B1606" s="3">
        <v>2024</v>
      </c>
      <c r="C1606" s="3" t="s">
        <v>2340</v>
      </c>
      <c r="D1606" s="3">
        <v>5</v>
      </c>
      <c r="E1606" s="3" t="s">
        <v>2342</v>
      </c>
      <c r="F1606" s="45">
        <v>45413</v>
      </c>
      <c r="G1606" s="45">
        <v>45413</v>
      </c>
      <c r="H1606" s="45">
        <v>45443</v>
      </c>
      <c r="I1606" s="3">
        <v>23</v>
      </c>
      <c r="J1606" s="47" t="s">
        <v>2332</v>
      </c>
    </row>
    <row r="1607" spans="1:10" x14ac:dyDescent="0.3">
      <c r="A1607" s="45">
        <v>45436</v>
      </c>
      <c r="B1607" s="3">
        <v>2024</v>
      </c>
      <c r="C1607" s="3" t="s">
        <v>2340</v>
      </c>
      <c r="D1607" s="3">
        <v>5</v>
      </c>
      <c r="E1607" s="3" t="s">
        <v>2342</v>
      </c>
      <c r="F1607" s="45">
        <v>45413</v>
      </c>
      <c r="G1607" s="45">
        <v>45413</v>
      </c>
      <c r="H1607" s="45">
        <v>45443</v>
      </c>
      <c r="I1607" s="3">
        <v>24</v>
      </c>
      <c r="J1607" s="47" t="s">
        <v>2333</v>
      </c>
    </row>
    <row r="1608" spans="1:10" x14ac:dyDescent="0.3">
      <c r="A1608" s="45">
        <v>45437</v>
      </c>
      <c r="B1608" s="3">
        <v>2024</v>
      </c>
      <c r="C1608" s="3" t="s">
        <v>2340</v>
      </c>
      <c r="D1608" s="3">
        <v>5</v>
      </c>
      <c r="E1608" s="3" t="s">
        <v>2342</v>
      </c>
      <c r="F1608" s="45">
        <v>45413</v>
      </c>
      <c r="G1608" s="45">
        <v>45413</v>
      </c>
      <c r="H1608" s="45">
        <v>45443</v>
      </c>
      <c r="I1608" s="3">
        <v>25</v>
      </c>
      <c r="J1608" s="47" t="s">
        <v>2334</v>
      </c>
    </row>
    <row r="1609" spans="1:10" x14ac:dyDescent="0.3">
      <c r="A1609" s="45">
        <v>45438</v>
      </c>
      <c r="B1609" s="3">
        <v>2024</v>
      </c>
      <c r="C1609" s="3" t="s">
        <v>2340</v>
      </c>
      <c r="D1609" s="3">
        <v>5</v>
      </c>
      <c r="E1609" s="3" t="s">
        <v>2342</v>
      </c>
      <c r="F1609" s="45">
        <v>45413</v>
      </c>
      <c r="G1609" s="45">
        <v>45413</v>
      </c>
      <c r="H1609" s="45">
        <v>45443</v>
      </c>
      <c r="I1609" s="3">
        <v>26</v>
      </c>
      <c r="J1609" s="47" t="s">
        <v>2335</v>
      </c>
    </row>
    <row r="1610" spans="1:10" x14ac:dyDescent="0.3">
      <c r="A1610" s="45">
        <v>45439</v>
      </c>
      <c r="B1610" s="3">
        <v>2024</v>
      </c>
      <c r="C1610" s="3" t="s">
        <v>2340</v>
      </c>
      <c r="D1610" s="3">
        <v>5</v>
      </c>
      <c r="E1610" s="3" t="s">
        <v>2342</v>
      </c>
      <c r="F1610" s="45">
        <v>45413</v>
      </c>
      <c r="G1610" s="45">
        <v>45413</v>
      </c>
      <c r="H1610" s="45">
        <v>45443</v>
      </c>
      <c r="I1610" s="3">
        <v>27</v>
      </c>
      <c r="J1610" s="47" t="s">
        <v>2336</v>
      </c>
    </row>
    <row r="1611" spans="1:10" x14ac:dyDescent="0.3">
      <c r="A1611" s="45">
        <v>45440</v>
      </c>
      <c r="B1611" s="3">
        <v>2024</v>
      </c>
      <c r="C1611" s="3" t="s">
        <v>2340</v>
      </c>
      <c r="D1611" s="3">
        <v>5</v>
      </c>
      <c r="E1611" s="3" t="s">
        <v>2342</v>
      </c>
      <c r="F1611" s="45">
        <v>45413</v>
      </c>
      <c r="G1611" s="45">
        <v>45413</v>
      </c>
      <c r="H1611" s="45">
        <v>45443</v>
      </c>
      <c r="I1611" s="3">
        <v>28</v>
      </c>
      <c r="J1611" s="47" t="s">
        <v>2337</v>
      </c>
    </row>
    <row r="1612" spans="1:10" x14ac:dyDescent="0.3">
      <c r="A1612" s="45">
        <v>45441</v>
      </c>
      <c r="B1612" s="3">
        <v>2024</v>
      </c>
      <c r="C1612" s="3" t="s">
        <v>2340</v>
      </c>
      <c r="D1612" s="3">
        <v>5</v>
      </c>
      <c r="E1612" s="3" t="s">
        <v>2342</v>
      </c>
      <c r="F1612" s="45">
        <v>45413</v>
      </c>
      <c r="G1612" s="45">
        <v>45413</v>
      </c>
      <c r="H1612" s="45">
        <v>45443</v>
      </c>
      <c r="I1612" s="3">
        <v>29</v>
      </c>
      <c r="J1612" s="47" t="s">
        <v>2331</v>
      </c>
    </row>
    <row r="1613" spans="1:10" x14ac:dyDescent="0.3">
      <c r="A1613" s="45">
        <v>45442</v>
      </c>
      <c r="B1613" s="3">
        <v>2024</v>
      </c>
      <c r="C1613" s="3" t="s">
        <v>2340</v>
      </c>
      <c r="D1613" s="3">
        <v>5</v>
      </c>
      <c r="E1613" s="3" t="s">
        <v>2342</v>
      </c>
      <c r="F1613" s="45">
        <v>45413</v>
      </c>
      <c r="G1613" s="45">
        <v>45413</v>
      </c>
      <c r="H1613" s="45">
        <v>45443</v>
      </c>
      <c r="I1613" s="3">
        <v>30</v>
      </c>
      <c r="J1613" s="47" t="s">
        <v>2332</v>
      </c>
    </row>
    <row r="1614" spans="1:10" x14ac:dyDescent="0.3">
      <c r="A1614" s="45">
        <v>45443</v>
      </c>
      <c r="B1614" s="3">
        <v>2024</v>
      </c>
      <c r="C1614" s="3" t="s">
        <v>2340</v>
      </c>
      <c r="D1614" s="3">
        <v>5</v>
      </c>
      <c r="E1614" s="3" t="s">
        <v>2342</v>
      </c>
      <c r="F1614" s="45">
        <v>45413</v>
      </c>
      <c r="G1614" s="45">
        <v>45413</v>
      </c>
      <c r="H1614" s="45">
        <v>45443</v>
      </c>
      <c r="I1614" s="3">
        <v>31</v>
      </c>
      <c r="J1614" s="47" t="s">
        <v>2333</v>
      </c>
    </row>
    <row r="1615" spans="1:10" x14ac:dyDescent="0.3">
      <c r="A1615" s="45">
        <v>45444</v>
      </c>
      <c r="B1615" s="3">
        <v>2024</v>
      </c>
      <c r="C1615" s="3" t="s">
        <v>2340</v>
      </c>
      <c r="D1615" s="3">
        <v>6</v>
      </c>
      <c r="E1615" s="3" t="s">
        <v>2343</v>
      </c>
      <c r="F1615" s="45">
        <v>45444</v>
      </c>
      <c r="G1615" s="45">
        <v>45444</v>
      </c>
      <c r="H1615" s="45">
        <v>45473</v>
      </c>
      <c r="I1615" s="3">
        <v>1</v>
      </c>
      <c r="J1615" s="47" t="s">
        <v>2334</v>
      </c>
    </row>
    <row r="1616" spans="1:10" x14ac:dyDescent="0.3">
      <c r="A1616" s="45">
        <v>45445</v>
      </c>
      <c r="B1616" s="3">
        <v>2024</v>
      </c>
      <c r="C1616" s="3" t="s">
        <v>2340</v>
      </c>
      <c r="D1616" s="3">
        <v>6</v>
      </c>
      <c r="E1616" s="3" t="s">
        <v>2343</v>
      </c>
      <c r="F1616" s="45">
        <v>45444</v>
      </c>
      <c r="G1616" s="45">
        <v>45444</v>
      </c>
      <c r="H1616" s="45">
        <v>45473</v>
      </c>
      <c r="I1616" s="3">
        <v>2</v>
      </c>
      <c r="J1616" s="47" t="s">
        <v>2335</v>
      </c>
    </row>
    <row r="1617" spans="1:10" x14ac:dyDescent="0.3">
      <c r="A1617" s="45">
        <v>45446</v>
      </c>
      <c r="B1617" s="3">
        <v>2024</v>
      </c>
      <c r="C1617" s="3" t="s">
        <v>2340</v>
      </c>
      <c r="D1617" s="3">
        <v>6</v>
      </c>
      <c r="E1617" s="3" t="s">
        <v>2343</v>
      </c>
      <c r="F1617" s="45">
        <v>45444</v>
      </c>
      <c r="G1617" s="45">
        <v>45444</v>
      </c>
      <c r="H1617" s="45">
        <v>45473</v>
      </c>
      <c r="I1617" s="3">
        <v>3</v>
      </c>
      <c r="J1617" s="47" t="s">
        <v>2336</v>
      </c>
    </row>
    <row r="1618" spans="1:10" x14ac:dyDescent="0.3">
      <c r="A1618" s="45">
        <v>45447</v>
      </c>
      <c r="B1618" s="3">
        <v>2024</v>
      </c>
      <c r="C1618" s="3" t="s">
        <v>2340</v>
      </c>
      <c r="D1618" s="3">
        <v>6</v>
      </c>
      <c r="E1618" s="3" t="s">
        <v>2343</v>
      </c>
      <c r="F1618" s="45">
        <v>45444</v>
      </c>
      <c r="G1618" s="45">
        <v>45444</v>
      </c>
      <c r="H1618" s="45">
        <v>45473</v>
      </c>
      <c r="I1618" s="3">
        <v>4</v>
      </c>
      <c r="J1618" s="47" t="s">
        <v>2337</v>
      </c>
    </row>
    <row r="1619" spans="1:10" x14ac:dyDescent="0.3">
      <c r="A1619" s="45">
        <v>45448</v>
      </c>
      <c r="B1619" s="3">
        <v>2024</v>
      </c>
      <c r="C1619" s="3" t="s">
        <v>2340</v>
      </c>
      <c r="D1619" s="3">
        <v>6</v>
      </c>
      <c r="E1619" s="3" t="s">
        <v>2343</v>
      </c>
      <c r="F1619" s="45">
        <v>45444</v>
      </c>
      <c r="G1619" s="45">
        <v>45444</v>
      </c>
      <c r="H1619" s="45">
        <v>45473</v>
      </c>
      <c r="I1619" s="3">
        <v>5</v>
      </c>
      <c r="J1619" s="47" t="s">
        <v>2331</v>
      </c>
    </row>
    <row r="1620" spans="1:10" x14ac:dyDescent="0.3">
      <c r="A1620" s="45">
        <v>45449</v>
      </c>
      <c r="B1620" s="3">
        <v>2024</v>
      </c>
      <c r="C1620" s="3" t="s">
        <v>2340</v>
      </c>
      <c r="D1620" s="3">
        <v>6</v>
      </c>
      <c r="E1620" s="3" t="s">
        <v>2343</v>
      </c>
      <c r="F1620" s="45">
        <v>45444</v>
      </c>
      <c r="G1620" s="45">
        <v>45444</v>
      </c>
      <c r="H1620" s="45">
        <v>45473</v>
      </c>
      <c r="I1620" s="3">
        <v>6</v>
      </c>
      <c r="J1620" s="47" t="s">
        <v>2332</v>
      </c>
    </row>
    <row r="1621" spans="1:10" x14ac:dyDescent="0.3">
      <c r="A1621" s="45">
        <v>45450</v>
      </c>
      <c r="B1621" s="3">
        <v>2024</v>
      </c>
      <c r="C1621" s="3" t="s">
        <v>2340</v>
      </c>
      <c r="D1621" s="3">
        <v>6</v>
      </c>
      <c r="E1621" s="3" t="s">
        <v>2343</v>
      </c>
      <c r="F1621" s="45">
        <v>45444</v>
      </c>
      <c r="G1621" s="45">
        <v>45444</v>
      </c>
      <c r="H1621" s="45">
        <v>45473</v>
      </c>
      <c r="I1621" s="3">
        <v>7</v>
      </c>
      <c r="J1621" s="47" t="s">
        <v>2333</v>
      </c>
    </row>
    <row r="1622" spans="1:10" x14ac:dyDescent="0.3">
      <c r="A1622" s="45">
        <v>45451</v>
      </c>
      <c r="B1622" s="3">
        <v>2024</v>
      </c>
      <c r="C1622" s="3" t="s">
        <v>2340</v>
      </c>
      <c r="D1622" s="3">
        <v>6</v>
      </c>
      <c r="E1622" s="3" t="s">
        <v>2343</v>
      </c>
      <c r="F1622" s="45">
        <v>45444</v>
      </c>
      <c r="G1622" s="45">
        <v>45444</v>
      </c>
      <c r="H1622" s="45">
        <v>45473</v>
      </c>
      <c r="I1622" s="3">
        <v>8</v>
      </c>
      <c r="J1622" s="47" t="s">
        <v>2334</v>
      </c>
    </row>
    <row r="1623" spans="1:10" x14ac:dyDescent="0.3">
      <c r="A1623" s="45">
        <v>45452</v>
      </c>
      <c r="B1623" s="3">
        <v>2024</v>
      </c>
      <c r="C1623" s="3" t="s">
        <v>2340</v>
      </c>
      <c r="D1623" s="3">
        <v>6</v>
      </c>
      <c r="E1623" s="3" t="s">
        <v>2343</v>
      </c>
      <c r="F1623" s="45">
        <v>45444</v>
      </c>
      <c r="G1623" s="45">
        <v>45444</v>
      </c>
      <c r="H1623" s="45">
        <v>45473</v>
      </c>
      <c r="I1623" s="3">
        <v>9</v>
      </c>
      <c r="J1623" s="47" t="s">
        <v>2335</v>
      </c>
    </row>
    <row r="1624" spans="1:10" x14ac:dyDescent="0.3">
      <c r="A1624" s="45">
        <v>45453</v>
      </c>
      <c r="B1624" s="3">
        <v>2024</v>
      </c>
      <c r="C1624" s="3" t="s">
        <v>2340</v>
      </c>
      <c r="D1624" s="3">
        <v>6</v>
      </c>
      <c r="E1624" s="3" t="s">
        <v>2343</v>
      </c>
      <c r="F1624" s="45">
        <v>45444</v>
      </c>
      <c r="G1624" s="45">
        <v>45444</v>
      </c>
      <c r="H1624" s="45">
        <v>45473</v>
      </c>
      <c r="I1624" s="3">
        <v>10</v>
      </c>
      <c r="J1624" s="47" t="s">
        <v>2336</v>
      </c>
    </row>
    <row r="1625" spans="1:10" x14ac:dyDescent="0.3">
      <c r="A1625" s="45">
        <v>45454</v>
      </c>
      <c r="B1625" s="3">
        <v>2024</v>
      </c>
      <c r="C1625" s="3" t="s">
        <v>2340</v>
      </c>
      <c r="D1625" s="3">
        <v>6</v>
      </c>
      <c r="E1625" s="3" t="s">
        <v>2343</v>
      </c>
      <c r="F1625" s="45">
        <v>45444</v>
      </c>
      <c r="G1625" s="45">
        <v>45444</v>
      </c>
      <c r="H1625" s="45">
        <v>45473</v>
      </c>
      <c r="I1625" s="3">
        <v>11</v>
      </c>
      <c r="J1625" s="47" t="s">
        <v>2337</v>
      </c>
    </row>
    <row r="1626" spans="1:10" x14ac:dyDescent="0.3">
      <c r="A1626" s="45">
        <v>45455</v>
      </c>
      <c r="B1626" s="3">
        <v>2024</v>
      </c>
      <c r="C1626" s="3" t="s">
        <v>2340</v>
      </c>
      <c r="D1626" s="3">
        <v>6</v>
      </c>
      <c r="E1626" s="3" t="s">
        <v>2343</v>
      </c>
      <c r="F1626" s="45">
        <v>45444</v>
      </c>
      <c r="G1626" s="45">
        <v>45444</v>
      </c>
      <c r="H1626" s="45">
        <v>45473</v>
      </c>
      <c r="I1626" s="3">
        <v>12</v>
      </c>
      <c r="J1626" s="47" t="s">
        <v>2331</v>
      </c>
    </row>
    <row r="1627" spans="1:10" x14ac:dyDescent="0.3">
      <c r="A1627" s="45">
        <v>45456</v>
      </c>
      <c r="B1627" s="3">
        <v>2024</v>
      </c>
      <c r="C1627" s="3" t="s">
        <v>2340</v>
      </c>
      <c r="D1627" s="3">
        <v>6</v>
      </c>
      <c r="E1627" s="3" t="s">
        <v>2343</v>
      </c>
      <c r="F1627" s="45">
        <v>45444</v>
      </c>
      <c r="G1627" s="45">
        <v>45444</v>
      </c>
      <c r="H1627" s="45">
        <v>45473</v>
      </c>
      <c r="I1627" s="3">
        <v>13</v>
      </c>
      <c r="J1627" s="47" t="s">
        <v>2332</v>
      </c>
    </row>
    <row r="1628" spans="1:10" x14ac:dyDescent="0.3">
      <c r="A1628" s="45">
        <v>45457</v>
      </c>
      <c r="B1628" s="3">
        <v>2024</v>
      </c>
      <c r="C1628" s="3" t="s">
        <v>2340</v>
      </c>
      <c r="D1628" s="3">
        <v>6</v>
      </c>
      <c r="E1628" s="3" t="s">
        <v>2343</v>
      </c>
      <c r="F1628" s="45">
        <v>45444</v>
      </c>
      <c r="G1628" s="45">
        <v>45444</v>
      </c>
      <c r="H1628" s="45">
        <v>45473</v>
      </c>
      <c r="I1628" s="3">
        <v>14</v>
      </c>
      <c r="J1628" s="47" t="s">
        <v>2333</v>
      </c>
    </row>
    <row r="1629" spans="1:10" x14ac:dyDescent="0.3">
      <c r="A1629" s="45">
        <v>45458</v>
      </c>
      <c r="B1629" s="3">
        <v>2024</v>
      </c>
      <c r="C1629" s="3" t="s">
        <v>2340</v>
      </c>
      <c r="D1629" s="3">
        <v>6</v>
      </c>
      <c r="E1629" s="3" t="s">
        <v>2343</v>
      </c>
      <c r="F1629" s="45">
        <v>45444</v>
      </c>
      <c r="G1629" s="45">
        <v>45444</v>
      </c>
      <c r="H1629" s="45">
        <v>45473</v>
      </c>
      <c r="I1629" s="3">
        <v>15</v>
      </c>
      <c r="J1629" s="47" t="s">
        <v>2334</v>
      </c>
    </row>
    <row r="1630" spans="1:10" x14ac:dyDescent="0.3">
      <c r="A1630" s="45">
        <v>45459</v>
      </c>
      <c r="B1630" s="3">
        <v>2024</v>
      </c>
      <c r="C1630" s="3" t="s">
        <v>2340</v>
      </c>
      <c r="D1630" s="3">
        <v>6</v>
      </c>
      <c r="E1630" s="3" t="s">
        <v>2343</v>
      </c>
      <c r="F1630" s="45">
        <v>45444</v>
      </c>
      <c r="G1630" s="45">
        <v>45444</v>
      </c>
      <c r="H1630" s="45">
        <v>45473</v>
      </c>
      <c r="I1630" s="3">
        <v>16</v>
      </c>
      <c r="J1630" s="47" t="s">
        <v>2335</v>
      </c>
    </row>
    <row r="1631" spans="1:10" x14ac:dyDescent="0.3">
      <c r="A1631" s="45">
        <v>45460</v>
      </c>
      <c r="B1631" s="3">
        <v>2024</v>
      </c>
      <c r="C1631" s="3" t="s">
        <v>2340</v>
      </c>
      <c r="D1631" s="3">
        <v>6</v>
      </c>
      <c r="E1631" s="3" t="s">
        <v>2343</v>
      </c>
      <c r="F1631" s="45">
        <v>45444</v>
      </c>
      <c r="G1631" s="45">
        <v>45444</v>
      </c>
      <c r="H1631" s="45">
        <v>45473</v>
      </c>
      <c r="I1631" s="3">
        <v>17</v>
      </c>
      <c r="J1631" s="47" t="s">
        <v>2336</v>
      </c>
    </row>
    <row r="1632" spans="1:10" x14ac:dyDescent="0.3">
      <c r="A1632" s="45">
        <v>45461</v>
      </c>
      <c r="B1632" s="3">
        <v>2024</v>
      </c>
      <c r="C1632" s="3" t="s">
        <v>2340</v>
      </c>
      <c r="D1632" s="3">
        <v>6</v>
      </c>
      <c r="E1632" s="3" t="s">
        <v>2343</v>
      </c>
      <c r="F1632" s="45">
        <v>45444</v>
      </c>
      <c r="G1632" s="45">
        <v>45444</v>
      </c>
      <c r="H1632" s="45">
        <v>45473</v>
      </c>
      <c r="I1632" s="3">
        <v>18</v>
      </c>
      <c r="J1632" s="47" t="s">
        <v>2337</v>
      </c>
    </row>
    <row r="1633" spans="1:10" x14ac:dyDescent="0.3">
      <c r="A1633" s="45">
        <v>45462</v>
      </c>
      <c r="B1633" s="3">
        <v>2024</v>
      </c>
      <c r="C1633" s="3" t="s">
        <v>2340</v>
      </c>
      <c r="D1633" s="3">
        <v>6</v>
      </c>
      <c r="E1633" s="3" t="s">
        <v>2343</v>
      </c>
      <c r="F1633" s="45">
        <v>45444</v>
      </c>
      <c r="G1633" s="45">
        <v>45444</v>
      </c>
      <c r="H1633" s="45">
        <v>45473</v>
      </c>
      <c r="I1633" s="3">
        <v>19</v>
      </c>
      <c r="J1633" s="47" t="s">
        <v>2331</v>
      </c>
    </row>
    <row r="1634" spans="1:10" x14ac:dyDescent="0.3">
      <c r="A1634" s="45">
        <v>45463</v>
      </c>
      <c r="B1634" s="3">
        <v>2024</v>
      </c>
      <c r="C1634" s="3" t="s">
        <v>2340</v>
      </c>
      <c r="D1634" s="3">
        <v>6</v>
      </c>
      <c r="E1634" s="3" t="s">
        <v>2343</v>
      </c>
      <c r="F1634" s="45">
        <v>45444</v>
      </c>
      <c r="G1634" s="45">
        <v>45444</v>
      </c>
      <c r="H1634" s="45">
        <v>45473</v>
      </c>
      <c r="I1634" s="3">
        <v>20</v>
      </c>
      <c r="J1634" s="47" t="s">
        <v>2332</v>
      </c>
    </row>
    <row r="1635" spans="1:10" x14ac:dyDescent="0.3">
      <c r="A1635" s="45">
        <v>45464</v>
      </c>
      <c r="B1635" s="3">
        <v>2024</v>
      </c>
      <c r="C1635" s="3" t="s">
        <v>2340</v>
      </c>
      <c r="D1635" s="3">
        <v>6</v>
      </c>
      <c r="E1635" s="3" t="s">
        <v>2343</v>
      </c>
      <c r="F1635" s="45">
        <v>45444</v>
      </c>
      <c r="G1635" s="45">
        <v>45444</v>
      </c>
      <c r="H1635" s="45">
        <v>45473</v>
      </c>
      <c r="I1635" s="3">
        <v>21</v>
      </c>
      <c r="J1635" s="47" t="s">
        <v>2333</v>
      </c>
    </row>
    <row r="1636" spans="1:10" x14ac:dyDescent="0.3">
      <c r="A1636" s="45">
        <v>45465</v>
      </c>
      <c r="B1636" s="3">
        <v>2024</v>
      </c>
      <c r="C1636" s="3" t="s">
        <v>2340</v>
      </c>
      <c r="D1636" s="3">
        <v>6</v>
      </c>
      <c r="E1636" s="3" t="s">
        <v>2343</v>
      </c>
      <c r="F1636" s="45">
        <v>45444</v>
      </c>
      <c r="G1636" s="45">
        <v>45444</v>
      </c>
      <c r="H1636" s="45">
        <v>45473</v>
      </c>
      <c r="I1636" s="3">
        <v>22</v>
      </c>
      <c r="J1636" s="47" t="s">
        <v>2334</v>
      </c>
    </row>
    <row r="1637" spans="1:10" x14ac:dyDescent="0.3">
      <c r="A1637" s="45">
        <v>45466</v>
      </c>
      <c r="B1637" s="3">
        <v>2024</v>
      </c>
      <c r="C1637" s="3" t="s">
        <v>2340</v>
      </c>
      <c r="D1637" s="3">
        <v>6</v>
      </c>
      <c r="E1637" s="3" t="s">
        <v>2343</v>
      </c>
      <c r="F1637" s="45">
        <v>45444</v>
      </c>
      <c r="G1637" s="45">
        <v>45444</v>
      </c>
      <c r="H1637" s="45">
        <v>45473</v>
      </c>
      <c r="I1637" s="3">
        <v>23</v>
      </c>
      <c r="J1637" s="47" t="s">
        <v>2335</v>
      </c>
    </row>
    <row r="1638" spans="1:10" x14ac:dyDescent="0.3">
      <c r="A1638" s="45">
        <v>45467</v>
      </c>
      <c r="B1638" s="3">
        <v>2024</v>
      </c>
      <c r="C1638" s="3" t="s">
        <v>2340</v>
      </c>
      <c r="D1638" s="3">
        <v>6</v>
      </c>
      <c r="E1638" s="3" t="s">
        <v>2343</v>
      </c>
      <c r="F1638" s="45">
        <v>45444</v>
      </c>
      <c r="G1638" s="45">
        <v>45444</v>
      </c>
      <c r="H1638" s="45">
        <v>45473</v>
      </c>
      <c r="I1638" s="3">
        <v>24</v>
      </c>
      <c r="J1638" s="47" t="s">
        <v>2336</v>
      </c>
    </row>
    <row r="1639" spans="1:10" x14ac:dyDescent="0.3">
      <c r="A1639" s="45">
        <v>45468</v>
      </c>
      <c r="B1639" s="3">
        <v>2024</v>
      </c>
      <c r="C1639" s="3" t="s">
        <v>2340</v>
      </c>
      <c r="D1639" s="3">
        <v>6</v>
      </c>
      <c r="E1639" s="3" t="s">
        <v>2343</v>
      </c>
      <c r="F1639" s="45">
        <v>45444</v>
      </c>
      <c r="G1639" s="45">
        <v>45444</v>
      </c>
      <c r="H1639" s="45">
        <v>45473</v>
      </c>
      <c r="I1639" s="3">
        <v>25</v>
      </c>
      <c r="J1639" s="47" t="s">
        <v>2337</v>
      </c>
    </row>
    <row r="1640" spans="1:10" x14ac:dyDescent="0.3">
      <c r="A1640" s="45">
        <v>45469</v>
      </c>
      <c r="B1640" s="3">
        <v>2024</v>
      </c>
      <c r="C1640" s="3" t="s">
        <v>2340</v>
      </c>
      <c r="D1640" s="3">
        <v>6</v>
      </c>
      <c r="E1640" s="3" t="s">
        <v>2343</v>
      </c>
      <c r="F1640" s="45">
        <v>45444</v>
      </c>
      <c r="G1640" s="45">
        <v>45444</v>
      </c>
      <c r="H1640" s="45">
        <v>45473</v>
      </c>
      <c r="I1640" s="3">
        <v>26</v>
      </c>
      <c r="J1640" s="47" t="s">
        <v>2331</v>
      </c>
    </row>
    <row r="1641" spans="1:10" x14ac:dyDescent="0.3">
      <c r="A1641" s="45">
        <v>45470</v>
      </c>
      <c r="B1641" s="3">
        <v>2024</v>
      </c>
      <c r="C1641" s="3" t="s">
        <v>2340</v>
      </c>
      <c r="D1641" s="3">
        <v>6</v>
      </c>
      <c r="E1641" s="3" t="s">
        <v>2343</v>
      </c>
      <c r="F1641" s="45">
        <v>45444</v>
      </c>
      <c r="G1641" s="45">
        <v>45444</v>
      </c>
      <c r="H1641" s="45">
        <v>45473</v>
      </c>
      <c r="I1641" s="3">
        <v>27</v>
      </c>
      <c r="J1641" s="47" t="s">
        <v>2332</v>
      </c>
    </row>
    <row r="1642" spans="1:10" x14ac:dyDescent="0.3">
      <c r="A1642" s="45">
        <v>45471</v>
      </c>
      <c r="B1642" s="3">
        <v>2024</v>
      </c>
      <c r="C1642" s="3" t="s">
        <v>2340</v>
      </c>
      <c r="D1642" s="3">
        <v>6</v>
      </c>
      <c r="E1642" s="3" t="s">
        <v>2343</v>
      </c>
      <c r="F1642" s="45">
        <v>45444</v>
      </c>
      <c r="G1642" s="45">
        <v>45444</v>
      </c>
      <c r="H1642" s="45">
        <v>45473</v>
      </c>
      <c r="I1642" s="3">
        <v>28</v>
      </c>
      <c r="J1642" s="47" t="s">
        <v>2333</v>
      </c>
    </row>
    <row r="1643" spans="1:10" x14ac:dyDescent="0.3">
      <c r="A1643" s="45">
        <v>45472</v>
      </c>
      <c r="B1643" s="3">
        <v>2024</v>
      </c>
      <c r="C1643" s="3" t="s">
        <v>2340</v>
      </c>
      <c r="D1643" s="3">
        <v>6</v>
      </c>
      <c r="E1643" s="3" t="s">
        <v>2343</v>
      </c>
      <c r="F1643" s="45">
        <v>45444</v>
      </c>
      <c r="G1643" s="45">
        <v>45444</v>
      </c>
      <c r="H1643" s="45">
        <v>45473</v>
      </c>
      <c r="I1643" s="3">
        <v>29</v>
      </c>
      <c r="J1643" s="47" t="s">
        <v>2334</v>
      </c>
    </row>
    <row r="1644" spans="1:10" x14ac:dyDescent="0.3">
      <c r="A1644" s="45">
        <v>45473</v>
      </c>
      <c r="B1644" s="3">
        <v>2024</v>
      </c>
      <c r="C1644" s="3" t="s">
        <v>2340</v>
      </c>
      <c r="D1644" s="3">
        <v>6</v>
      </c>
      <c r="E1644" s="3" t="s">
        <v>2343</v>
      </c>
      <c r="F1644" s="45">
        <v>45444</v>
      </c>
      <c r="G1644" s="45">
        <v>45444</v>
      </c>
      <c r="H1644" s="45">
        <v>45473</v>
      </c>
      <c r="I1644" s="3">
        <v>30</v>
      </c>
      <c r="J1644" s="47" t="s">
        <v>2335</v>
      </c>
    </row>
    <row r="1645" spans="1:10" x14ac:dyDescent="0.3">
      <c r="A1645" s="45">
        <v>45474</v>
      </c>
      <c r="B1645" s="3">
        <v>2024</v>
      </c>
      <c r="C1645" s="3" t="s">
        <v>2344</v>
      </c>
      <c r="D1645" s="3">
        <v>7</v>
      </c>
      <c r="E1645" s="3" t="s">
        <v>2345</v>
      </c>
      <c r="F1645" s="45">
        <v>45474</v>
      </c>
      <c r="G1645" s="45">
        <v>45474</v>
      </c>
      <c r="H1645" s="45">
        <v>45504</v>
      </c>
      <c r="I1645" s="3">
        <v>1</v>
      </c>
      <c r="J1645" s="47" t="s">
        <v>2336</v>
      </c>
    </row>
    <row r="1646" spans="1:10" x14ac:dyDescent="0.3">
      <c r="A1646" s="45">
        <v>45475</v>
      </c>
      <c r="B1646" s="3">
        <v>2024</v>
      </c>
      <c r="C1646" s="3" t="s">
        <v>2344</v>
      </c>
      <c r="D1646" s="3">
        <v>7</v>
      </c>
      <c r="E1646" s="3" t="s">
        <v>2345</v>
      </c>
      <c r="F1646" s="45">
        <v>45474</v>
      </c>
      <c r="G1646" s="45">
        <v>45474</v>
      </c>
      <c r="H1646" s="45">
        <v>45504</v>
      </c>
      <c r="I1646" s="3">
        <v>2</v>
      </c>
      <c r="J1646" s="47" t="s">
        <v>2337</v>
      </c>
    </row>
    <row r="1647" spans="1:10" x14ac:dyDescent="0.3">
      <c r="A1647" s="45">
        <v>45476</v>
      </c>
      <c r="B1647" s="3">
        <v>2024</v>
      </c>
      <c r="C1647" s="3" t="s">
        <v>2344</v>
      </c>
      <c r="D1647" s="3">
        <v>7</v>
      </c>
      <c r="E1647" s="3" t="s">
        <v>2345</v>
      </c>
      <c r="F1647" s="45">
        <v>45474</v>
      </c>
      <c r="G1647" s="45">
        <v>45474</v>
      </c>
      <c r="H1647" s="45">
        <v>45504</v>
      </c>
      <c r="I1647" s="3">
        <v>3</v>
      </c>
      <c r="J1647" s="47" t="s">
        <v>2331</v>
      </c>
    </row>
    <row r="1648" spans="1:10" x14ac:dyDescent="0.3">
      <c r="A1648" s="45">
        <v>45477</v>
      </c>
      <c r="B1648" s="3">
        <v>2024</v>
      </c>
      <c r="C1648" s="3" t="s">
        <v>2344</v>
      </c>
      <c r="D1648" s="3">
        <v>7</v>
      </c>
      <c r="E1648" s="3" t="s">
        <v>2345</v>
      </c>
      <c r="F1648" s="45">
        <v>45474</v>
      </c>
      <c r="G1648" s="45">
        <v>45474</v>
      </c>
      <c r="H1648" s="45">
        <v>45504</v>
      </c>
      <c r="I1648" s="3">
        <v>4</v>
      </c>
      <c r="J1648" s="47" t="s">
        <v>2332</v>
      </c>
    </row>
    <row r="1649" spans="1:10" x14ac:dyDescent="0.3">
      <c r="A1649" s="45">
        <v>45478</v>
      </c>
      <c r="B1649" s="3">
        <v>2024</v>
      </c>
      <c r="C1649" s="3" t="s">
        <v>2344</v>
      </c>
      <c r="D1649" s="3">
        <v>7</v>
      </c>
      <c r="E1649" s="3" t="s">
        <v>2345</v>
      </c>
      <c r="F1649" s="45">
        <v>45474</v>
      </c>
      <c r="G1649" s="45">
        <v>45474</v>
      </c>
      <c r="H1649" s="45">
        <v>45504</v>
      </c>
      <c r="I1649" s="3">
        <v>5</v>
      </c>
      <c r="J1649" s="47" t="s">
        <v>2333</v>
      </c>
    </row>
    <row r="1650" spans="1:10" x14ac:dyDescent="0.3">
      <c r="A1650" s="45">
        <v>45479</v>
      </c>
      <c r="B1650" s="3">
        <v>2024</v>
      </c>
      <c r="C1650" s="3" t="s">
        <v>2344</v>
      </c>
      <c r="D1650" s="3">
        <v>7</v>
      </c>
      <c r="E1650" s="3" t="s">
        <v>2345</v>
      </c>
      <c r="F1650" s="45">
        <v>45474</v>
      </c>
      <c r="G1650" s="45">
        <v>45474</v>
      </c>
      <c r="H1650" s="45">
        <v>45504</v>
      </c>
      <c r="I1650" s="3">
        <v>6</v>
      </c>
      <c r="J1650" s="47" t="s">
        <v>2334</v>
      </c>
    </row>
    <row r="1651" spans="1:10" x14ac:dyDescent="0.3">
      <c r="A1651" s="45">
        <v>45480</v>
      </c>
      <c r="B1651" s="3">
        <v>2024</v>
      </c>
      <c r="C1651" s="3" t="s">
        <v>2344</v>
      </c>
      <c r="D1651" s="3">
        <v>7</v>
      </c>
      <c r="E1651" s="3" t="s">
        <v>2345</v>
      </c>
      <c r="F1651" s="45">
        <v>45474</v>
      </c>
      <c r="G1651" s="45">
        <v>45474</v>
      </c>
      <c r="H1651" s="45">
        <v>45504</v>
      </c>
      <c r="I1651" s="3">
        <v>7</v>
      </c>
      <c r="J1651" s="47" t="s">
        <v>2335</v>
      </c>
    </row>
    <row r="1652" spans="1:10" x14ac:dyDescent="0.3">
      <c r="A1652" s="45">
        <v>45481</v>
      </c>
      <c r="B1652" s="3">
        <v>2024</v>
      </c>
      <c r="C1652" s="3" t="s">
        <v>2344</v>
      </c>
      <c r="D1652" s="3">
        <v>7</v>
      </c>
      <c r="E1652" s="3" t="s">
        <v>2345</v>
      </c>
      <c r="F1652" s="45">
        <v>45474</v>
      </c>
      <c r="G1652" s="45">
        <v>45474</v>
      </c>
      <c r="H1652" s="45">
        <v>45504</v>
      </c>
      <c r="I1652" s="3">
        <v>8</v>
      </c>
      <c r="J1652" s="47" t="s">
        <v>2336</v>
      </c>
    </row>
    <row r="1653" spans="1:10" x14ac:dyDescent="0.3">
      <c r="A1653" s="45">
        <v>45482</v>
      </c>
      <c r="B1653" s="3">
        <v>2024</v>
      </c>
      <c r="C1653" s="3" t="s">
        <v>2344</v>
      </c>
      <c r="D1653" s="3">
        <v>7</v>
      </c>
      <c r="E1653" s="3" t="s">
        <v>2345</v>
      </c>
      <c r="F1653" s="45">
        <v>45474</v>
      </c>
      <c r="G1653" s="45">
        <v>45474</v>
      </c>
      <c r="H1653" s="45">
        <v>45504</v>
      </c>
      <c r="I1653" s="3">
        <v>9</v>
      </c>
      <c r="J1653" s="47" t="s">
        <v>2337</v>
      </c>
    </row>
    <row r="1654" spans="1:10" x14ac:dyDescent="0.3">
      <c r="A1654" s="45">
        <v>45483</v>
      </c>
      <c r="B1654" s="3">
        <v>2024</v>
      </c>
      <c r="C1654" s="3" t="s">
        <v>2344</v>
      </c>
      <c r="D1654" s="3">
        <v>7</v>
      </c>
      <c r="E1654" s="3" t="s">
        <v>2345</v>
      </c>
      <c r="F1654" s="45">
        <v>45474</v>
      </c>
      <c r="G1654" s="45">
        <v>45474</v>
      </c>
      <c r="H1654" s="45">
        <v>45504</v>
      </c>
      <c r="I1654" s="3">
        <v>10</v>
      </c>
      <c r="J1654" s="47" t="s">
        <v>2331</v>
      </c>
    </row>
    <row r="1655" spans="1:10" x14ac:dyDescent="0.3">
      <c r="A1655" s="45">
        <v>45484</v>
      </c>
      <c r="B1655" s="3">
        <v>2024</v>
      </c>
      <c r="C1655" s="3" t="s">
        <v>2344</v>
      </c>
      <c r="D1655" s="3">
        <v>7</v>
      </c>
      <c r="E1655" s="3" t="s">
        <v>2345</v>
      </c>
      <c r="F1655" s="45">
        <v>45474</v>
      </c>
      <c r="G1655" s="45">
        <v>45474</v>
      </c>
      <c r="H1655" s="45">
        <v>45504</v>
      </c>
      <c r="I1655" s="3">
        <v>11</v>
      </c>
      <c r="J1655" s="47" t="s">
        <v>2332</v>
      </c>
    </row>
    <row r="1656" spans="1:10" x14ac:dyDescent="0.3">
      <c r="A1656" s="45">
        <v>45485</v>
      </c>
      <c r="B1656" s="3">
        <v>2024</v>
      </c>
      <c r="C1656" s="3" t="s">
        <v>2344</v>
      </c>
      <c r="D1656" s="3">
        <v>7</v>
      </c>
      <c r="E1656" s="3" t="s">
        <v>2345</v>
      </c>
      <c r="F1656" s="45">
        <v>45474</v>
      </c>
      <c r="G1656" s="45">
        <v>45474</v>
      </c>
      <c r="H1656" s="45">
        <v>45504</v>
      </c>
      <c r="I1656" s="3">
        <v>12</v>
      </c>
      <c r="J1656" s="47" t="s">
        <v>2333</v>
      </c>
    </row>
    <row r="1657" spans="1:10" x14ac:dyDescent="0.3">
      <c r="A1657" s="45">
        <v>45486</v>
      </c>
      <c r="B1657" s="3">
        <v>2024</v>
      </c>
      <c r="C1657" s="3" t="s">
        <v>2344</v>
      </c>
      <c r="D1657" s="3">
        <v>7</v>
      </c>
      <c r="E1657" s="3" t="s">
        <v>2345</v>
      </c>
      <c r="F1657" s="45">
        <v>45474</v>
      </c>
      <c r="G1657" s="45">
        <v>45474</v>
      </c>
      <c r="H1657" s="45">
        <v>45504</v>
      </c>
      <c r="I1657" s="3">
        <v>13</v>
      </c>
      <c r="J1657" s="47" t="s">
        <v>2334</v>
      </c>
    </row>
    <row r="1658" spans="1:10" x14ac:dyDescent="0.3">
      <c r="A1658" s="45">
        <v>45487</v>
      </c>
      <c r="B1658" s="3">
        <v>2024</v>
      </c>
      <c r="C1658" s="3" t="s">
        <v>2344</v>
      </c>
      <c r="D1658" s="3">
        <v>7</v>
      </c>
      <c r="E1658" s="3" t="s">
        <v>2345</v>
      </c>
      <c r="F1658" s="45">
        <v>45474</v>
      </c>
      <c r="G1658" s="45">
        <v>45474</v>
      </c>
      <c r="H1658" s="45">
        <v>45504</v>
      </c>
      <c r="I1658" s="3">
        <v>14</v>
      </c>
      <c r="J1658" s="47" t="s">
        <v>2335</v>
      </c>
    </row>
    <row r="1659" spans="1:10" x14ac:dyDescent="0.3">
      <c r="A1659" s="45">
        <v>45488</v>
      </c>
      <c r="B1659" s="3">
        <v>2024</v>
      </c>
      <c r="C1659" s="3" t="s">
        <v>2344</v>
      </c>
      <c r="D1659" s="3">
        <v>7</v>
      </c>
      <c r="E1659" s="3" t="s">
        <v>2345</v>
      </c>
      <c r="F1659" s="45">
        <v>45474</v>
      </c>
      <c r="G1659" s="45">
        <v>45474</v>
      </c>
      <c r="H1659" s="45">
        <v>45504</v>
      </c>
      <c r="I1659" s="3">
        <v>15</v>
      </c>
      <c r="J1659" s="47" t="s">
        <v>2336</v>
      </c>
    </row>
    <row r="1660" spans="1:10" x14ac:dyDescent="0.3">
      <c r="A1660" s="45">
        <v>45489</v>
      </c>
      <c r="B1660" s="3">
        <v>2024</v>
      </c>
      <c r="C1660" s="3" t="s">
        <v>2344</v>
      </c>
      <c r="D1660" s="3">
        <v>7</v>
      </c>
      <c r="E1660" s="3" t="s">
        <v>2345</v>
      </c>
      <c r="F1660" s="45">
        <v>45474</v>
      </c>
      <c r="G1660" s="45">
        <v>45474</v>
      </c>
      <c r="H1660" s="45">
        <v>45504</v>
      </c>
      <c r="I1660" s="3">
        <v>16</v>
      </c>
      <c r="J1660" s="47" t="s">
        <v>2337</v>
      </c>
    </row>
    <row r="1661" spans="1:10" x14ac:dyDescent="0.3">
      <c r="A1661" s="45">
        <v>45490</v>
      </c>
      <c r="B1661" s="3">
        <v>2024</v>
      </c>
      <c r="C1661" s="3" t="s">
        <v>2344</v>
      </c>
      <c r="D1661" s="3">
        <v>7</v>
      </c>
      <c r="E1661" s="3" t="s">
        <v>2345</v>
      </c>
      <c r="F1661" s="45">
        <v>45474</v>
      </c>
      <c r="G1661" s="45">
        <v>45474</v>
      </c>
      <c r="H1661" s="45">
        <v>45504</v>
      </c>
      <c r="I1661" s="3">
        <v>17</v>
      </c>
      <c r="J1661" s="47" t="s">
        <v>2331</v>
      </c>
    </row>
    <row r="1662" spans="1:10" x14ac:dyDescent="0.3">
      <c r="A1662" s="45">
        <v>45491</v>
      </c>
      <c r="B1662" s="3">
        <v>2024</v>
      </c>
      <c r="C1662" s="3" t="s">
        <v>2344</v>
      </c>
      <c r="D1662" s="3">
        <v>7</v>
      </c>
      <c r="E1662" s="3" t="s">
        <v>2345</v>
      </c>
      <c r="F1662" s="45">
        <v>45474</v>
      </c>
      <c r="G1662" s="45">
        <v>45474</v>
      </c>
      <c r="H1662" s="45">
        <v>45504</v>
      </c>
      <c r="I1662" s="3">
        <v>18</v>
      </c>
      <c r="J1662" s="47" t="s">
        <v>2332</v>
      </c>
    </row>
    <row r="1663" spans="1:10" x14ac:dyDescent="0.3">
      <c r="A1663" s="45">
        <v>45492</v>
      </c>
      <c r="B1663" s="3">
        <v>2024</v>
      </c>
      <c r="C1663" s="3" t="s">
        <v>2344</v>
      </c>
      <c r="D1663" s="3">
        <v>7</v>
      </c>
      <c r="E1663" s="3" t="s">
        <v>2345</v>
      </c>
      <c r="F1663" s="45">
        <v>45474</v>
      </c>
      <c r="G1663" s="45">
        <v>45474</v>
      </c>
      <c r="H1663" s="45">
        <v>45504</v>
      </c>
      <c r="I1663" s="3">
        <v>19</v>
      </c>
      <c r="J1663" s="47" t="s">
        <v>2333</v>
      </c>
    </row>
    <row r="1664" spans="1:10" x14ac:dyDescent="0.3">
      <c r="A1664" s="45">
        <v>45493</v>
      </c>
      <c r="B1664" s="3">
        <v>2024</v>
      </c>
      <c r="C1664" s="3" t="s">
        <v>2344</v>
      </c>
      <c r="D1664" s="3">
        <v>7</v>
      </c>
      <c r="E1664" s="3" t="s">
        <v>2345</v>
      </c>
      <c r="F1664" s="45">
        <v>45474</v>
      </c>
      <c r="G1664" s="45">
        <v>45474</v>
      </c>
      <c r="H1664" s="45">
        <v>45504</v>
      </c>
      <c r="I1664" s="3">
        <v>20</v>
      </c>
      <c r="J1664" s="47" t="s">
        <v>2334</v>
      </c>
    </row>
    <row r="1665" spans="1:10" x14ac:dyDescent="0.3">
      <c r="A1665" s="45">
        <v>45494</v>
      </c>
      <c r="B1665" s="3">
        <v>2024</v>
      </c>
      <c r="C1665" s="3" t="s">
        <v>2344</v>
      </c>
      <c r="D1665" s="3">
        <v>7</v>
      </c>
      <c r="E1665" s="3" t="s">
        <v>2345</v>
      </c>
      <c r="F1665" s="45">
        <v>45474</v>
      </c>
      <c r="G1665" s="45">
        <v>45474</v>
      </c>
      <c r="H1665" s="45">
        <v>45504</v>
      </c>
      <c r="I1665" s="3">
        <v>21</v>
      </c>
      <c r="J1665" s="47" t="s">
        <v>2335</v>
      </c>
    </row>
    <row r="1666" spans="1:10" x14ac:dyDescent="0.3">
      <c r="A1666" s="45">
        <v>45495</v>
      </c>
      <c r="B1666" s="3">
        <v>2024</v>
      </c>
      <c r="C1666" s="3" t="s">
        <v>2344</v>
      </c>
      <c r="D1666" s="3">
        <v>7</v>
      </c>
      <c r="E1666" s="3" t="s">
        <v>2345</v>
      </c>
      <c r="F1666" s="45">
        <v>45474</v>
      </c>
      <c r="G1666" s="45">
        <v>45474</v>
      </c>
      <c r="H1666" s="45">
        <v>45504</v>
      </c>
      <c r="I1666" s="3">
        <v>22</v>
      </c>
      <c r="J1666" s="47" t="s">
        <v>2336</v>
      </c>
    </row>
    <row r="1667" spans="1:10" x14ac:dyDescent="0.3">
      <c r="A1667" s="45">
        <v>45496</v>
      </c>
      <c r="B1667" s="3">
        <v>2024</v>
      </c>
      <c r="C1667" s="3" t="s">
        <v>2344</v>
      </c>
      <c r="D1667" s="3">
        <v>7</v>
      </c>
      <c r="E1667" s="3" t="s">
        <v>2345</v>
      </c>
      <c r="F1667" s="45">
        <v>45474</v>
      </c>
      <c r="G1667" s="45">
        <v>45474</v>
      </c>
      <c r="H1667" s="45">
        <v>45504</v>
      </c>
      <c r="I1667" s="3">
        <v>23</v>
      </c>
      <c r="J1667" s="47" t="s">
        <v>2337</v>
      </c>
    </row>
    <row r="1668" spans="1:10" x14ac:dyDescent="0.3">
      <c r="A1668" s="45">
        <v>45497</v>
      </c>
      <c r="B1668" s="3">
        <v>2024</v>
      </c>
      <c r="C1668" s="3" t="s">
        <v>2344</v>
      </c>
      <c r="D1668" s="3">
        <v>7</v>
      </c>
      <c r="E1668" s="3" t="s">
        <v>2345</v>
      </c>
      <c r="F1668" s="45">
        <v>45474</v>
      </c>
      <c r="G1668" s="45">
        <v>45474</v>
      </c>
      <c r="H1668" s="45">
        <v>45504</v>
      </c>
      <c r="I1668" s="3">
        <v>24</v>
      </c>
      <c r="J1668" s="47" t="s">
        <v>2331</v>
      </c>
    </row>
    <row r="1669" spans="1:10" x14ac:dyDescent="0.3">
      <c r="A1669" s="45">
        <v>45498</v>
      </c>
      <c r="B1669" s="3">
        <v>2024</v>
      </c>
      <c r="C1669" s="3" t="s">
        <v>2344</v>
      </c>
      <c r="D1669" s="3">
        <v>7</v>
      </c>
      <c r="E1669" s="3" t="s">
        <v>2345</v>
      </c>
      <c r="F1669" s="45">
        <v>45474</v>
      </c>
      <c r="G1669" s="45">
        <v>45474</v>
      </c>
      <c r="H1669" s="45">
        <v>45504</v>
      </c>
      <c r="I1669" s="3">
        <v>25</v>
      </c>
      <c r="J1669" s="47" t="s">
        <v>2332</v>
      </c>
    </row>
    <row r="1670" spans="1:10" x14ac:dyDescent="0.3">
      <c r="A1670" s="45">
        <v>45499</v>
      </c>
      <c r="B1670" s="3">
        <v>2024</v>
      </c>
      <c r="C1670" s="3" t="s">
        <v>2344</v>
      </c>
      <c r="D1670" s="3">
        <v>7</v>
      </c>
      <c r="E1670" s="3" t="s">
        <v>2345</v>
      </c>
      <c r="F1670" s="45">
        <v>45474</v>
      </c>
      <c r="G1670" s="45">
        <v>45474</v>
      </c>
      <c r="H1670" s="45">
        <v>45504</v>
      </c>
      <c r="I1670" s="3">
        <v>26</v>
      </c>
      <c r="J1670" s="47" t="s">
        <v>2333</v>
      </c>
    </row>
    <row r="1671" spans="1:10" x14ac:dyDescent="0.3">
      <c r="A1671" s="45">
        <v>45500</v>
      </c>
      <c r="B1671" s="3">
        <v>2024</v>
      </c>
      <c r="C1671" s="3" t="s">
        <v>2344</v>
      </c>
      <c r="D1671" s="3">
        <v>7</v>
      </c>
      <c r="E1671" s="3" t="s">
        <v>2345</v>
      </c>
      <c r="F1671" s="45">
        <v>45474</v>
      </c>
      <c r="G1671" s="45">
        <v>45474</v>
      </c>
      <c r="H1671" s="45">
        <v>45504</v>
      </c>
      <c r="I1671" s="3">
        <v>27</v>
      </c>
      <c r="J1671" s="47" t="s">
        <v>2334</v>
      </c>
    </row>
    <row r="1672" spans="1:10" x14ac:dyDescent="0.3">
      <c r="A1672" s="45">
        <v>45501</v>
      </c>
      <c r="B1672" s="3">
        <v>2024</v>
      </c>
      <c r="C1672" s="3" t="s">
        <v>2344</v>
      </c>
      <c r="D1672" s="3">
        <v>7</v>
      </c>
      <c r="E1672" s="3" t="s">
        <v>2345</v>
      </c>
      <c r="F1672" s="45">
        <v>45474</v>
      </c>
      <c r="G1672" s="45">
        <v>45474</v>
      </c>
      <c r="H1672" s="45">
        <v>45504</v>
      </c>
      <c r="I1672" s="3">
        <v>28</v>
      </c>
      <c r="J1672" s="47" t="s">
        <v>2335</v>
      </c>
    </row>
    <row r="1673" spans="1:10" x14ac:dyDescent="0.3">
      <c r="A1673" s="45">
        <v>45502</v>
      </c>
      <c r="B1673" s="3">
        <v>2024</v>
      </c>
      <c r="C1673" s="3" t="s">
        <v>2344</v>
      </c>
      <c r="D1673" s="3">
        <v>7</v>
      </c>
      <c r="E1673" s="3" t="s">
        <v>2345</v>
      </c>
      <c r="F1673" s="45">
        <v>45474</v>
      </c>
      <c r="G1673" s="45">
        <v>45474</v>
      </c>
      <c r="H1673" s="45">
        <v>45504</v>
      </c>
      <c r="I1673" s="3">
        <v>29</v>
      </c>
      <c r="J1673" s="47" t="s">
        <v>2336</v>
      </c>
    </row>
    <row r="1674" spans="1:10" x14ac:dyDescent="0.3">
      <c r="A1674" s="45">
        <v>45503</v>
      </c>
      <c r="B1674" s="3">
        <v>2024</v>
      </c>
      <c r="C1674" s="3" t="s">
        <v>2344</v>
      </c>
      <c r="D1674" s="3">
        <v>7</v>
      </c>
      <c r="E1674" s="3" t="s">
        <v>2345</v>
      </c>
      <c r="F1674" s="45">
        <v>45474</v>
      </c>
      <c r="G1674" s="45">
        <v>45474</v>
      </c>
      <c r="H1674" s="45">
        <v>45504</v>
      </c>
      <c r="I1674" s="3">
        <v>30</v>
      </c>
      <c r="J1674" s="47" t="s">
        <v>2337</v>
      </c>
    </row>
    <row r="1675" spans="1:10" x14ac:dyDescent="0.3">
      <c r="A1675" s="45">
        <v>45504</v>
      </c>
      <c r="B1675" s="3">
        <v>2024</v>
      </c>
      <c r="C1675" s="3" t="s">
        <v>2344</v>
      </c>
      <c r="D1675" s="3">
        <v>7</v>
      </c>
      <c r="E1675" s="3" t="s">
        <v>2345</v>
      </c>
      <c r="F1675" s="45">
        <v>45474</v>
      </c>
      <c r="G1675" s="45">
        <v>45474</v>
      </c>
      <c r="H1675" s="45">
        <v>45504</v>
      </c>
      <c r="I1675" s="3">
        <v>31</v>
      </c>
      <c r="J1675" s="47" t="s">
        <v>2331</v>
      </c>
    </row>
    <row r="1676" spans="1:10" x14ac:dyDescent="0.3">
      <c r="A1676" s="45">
        <v>45505</v>
      </c>
      <c r="B1676" s="3">
        <v>2024</v>
      </c>
      <c r="C1676" s="3" t="s">
        <v>2344</v>
      </c>
      <c r="D1676" s="3">
        <v>8</v>
      </c>
      <c r="E1676" s="3" t="s">
        <v>2346</v>
      </c>
      <c r="F1676" s="45">
        <v>45505</v>
      </c>
      <c r="G1676" s="45">
        <v>45505</v>
      </c>
      <c r="H1676" s="45">
        <v>45535</v>
      </c>
      <c r="I1676" s="3">
        <v>1</v>
      </c>
      <c r="J1676" s="47" t="s">
        <v>2332</v>
      </c>
    </row>
    <row r="1677" spans="1:10" x14ac:dyDescent="0.3">
      <c r="A1677" s="45">
        <v>45506</v>
      </c>
      <c r="B1677" s="3">
        <v>2024</v>
      </c>
      <c r="C1677" s="3" t="s">
        <v>2344</v>
      </c>
      <c r="D1677" s="3">
        <v>8</v>
      </c>
      <c r="E1677" s="3" t="s">
        <v>2346</v>
      </c>
      <c r="F1677" s="45">
        <v>45505</v>
      </c>
      <c r="G1677" s="45">
        <v>45505</v>
      </c>
      <c r="H1677" s="45">
        <v>45535</v>
      </c>
      <c r="I1677" s="3">
        <v>2</v>
      </c>
      <c r="J1677" s="47" t="s">
        <v>2333</v>
      </c>
    </row>
    <row r="1678" spans="1:10" x14ac:dyDescent="0.3">
      <c r="A1678" s="45">
        <v>45507</v>
      </c>
      <c r="B1678" s="3">
        <v>2024</v>
      </c>
      <c r="C1678" s="3" t="s">
        <v>2344</v>
      </c>
      <c r="D1678" s="3">
        <v>8</v>
      </c>
      <c r="E1678" s="3" t="s">
        <v>2346</v>
      </c>
      <c r="F1678" s="45">
        <v>45505</v>
      </c>
      <c r="G1678" s="45">
        <v>45505</v>
      </c>
      <c r="H1678" s="45">
        <v>45535</v>
      </c>
      <c r="I1678" s="3">
        <v>3</v>
      </c>
      <c r="J1678" s="47" t="s">
        <v>2334</v>
      </c>
    </row>
    <row r="1679" spans="1:10" x14ac:dyDescent="0.3">
      <c r="A1679" s="45">
        <v>45508</v>
      </c>
      <c r="B1679" s="3">
        <v>2024</v>
      </c>
      <c r="C1679" s="3" t="s">
        <v>2344</v>
      </c>
      <c r="D1679" s="3">
        <v>8</v>
      </c>
      <c r="E1679" s="3" t="s">
        <v>2346</v>
      </c>
      <c r="F1679" s="45">
        <v>45505</v>
      </c>
      <c r="G1679" s="45">
        <v>45505</v>
      </c>
      <c r="H1679" s="45">
        <v>45535</v>
      </c>
      <c r="I1679" s="3">
        <v>4</v>
      </c>
      <c r="J1679" s="47" t="s">
        <v>2335</v>
      </c>
    </row>
    <row r="1680" spans="1:10" x14ac:dyDescent="0.3">
      <c r="A1680" s="45">
        <v>45509</v>
      </c>
      <c r="B1680" s="3">
        <v>2024</v>
      </c>
      <c r="C1680" s="3" t="s">
        <v>2344</v>
      </c>
      <c r="D1680" s="3">
        <v>8</v>
      </c>
      <c r="E1680" s="3" t="s">
        <v>2346</v>
      </c>
      <c r="F1680" s="45">
        <v>45505</v>
      </c>
      <c r="G1680" s="45">
        <v>45505</v>
      </c>
      <c r="H1680" s="45">
        <v>45535</v>
      </c>
      <c r="I1680" s="3">
        <v>5</v>
      </c>
      <c r="J1680" s="47" t="s">
        <v>2336</v>
      </c>
    </row>
    <row r="1681" spans="1:10" x14ac:dyDescent="0.3">
      <c r="A1681" s="45">
        <v>45510</v>
      </c>
      <c r="B1681" s="3">
        <v>2024</v>
      </c>
      <c r="C1681" s="3" t="s">
        <v>2344</v>
      </c>
      <c r="D1681" s="3">
        <v>8</v>
      </c>
      <c r="E1681" s="3" t="s">
        <v>2346</v>
      </c>
      <c r="F1681" s="45">
        <v>45505</v>
      </c>
      <c r="G1681" s="45">
        <v>45505</v>
      </c>
      <c r="H1681" s="45">
        <v>45535</v>
      </c>
      <c r="I1681" s="3">
        <v>6</v>
      </c>
      <c r="J1681" s="47" t="s">
        <v>2337</v>
      </c>
    </row>
    <row r="1682" spans="1:10" x14ac:dyDescent="0.3">
      <c r="A1682" s="45">
        <v>45511</v>
      </c>
      <c r="B1682" s="3">
        <v>2024</v>
      </c>
      <c r="C1682" s="3" t="s">
        <v>2344</v>
      </c>
      <c r="D1682" s="3">
        <v>8</v>
      </c>
      <c r="E1682" s="3" t="s">
        <v>2346</v>
      </c>
      <c r="F1682" s="45">
        <v>45505</v>
      </c>
      <c r="G1682" s="45">
        <v>45505</v>
      </c>
      <c r="H1682" s="45">
        <v>45535</v>
      </c>
      <c r="I1682" s="3">
        <v>7</v>
      </c>
      <c r="J1682" s="47" t="s">
        <v>2331</v>
      </c>
    </row>
    <row r="1683" spans="1:10" x14ac:dyDescent="0.3">
      <c r="A1683" s="45">
        <v>45512</v>
      </c>
      <c r="B1683" s="3">
        <v>2024</v>
      </c>
      <c r="C1683" s="3" t="s">
        <v>2344</v>
      </c>
      <c r="D1683" s="3">
        <v>8</v>
      </c>
      <c r="E1683" s="3" t="s">
        <v>2346</v>
      </c>
      <c r="F1683" s="45">
        <v>45505</v>
      </c>
      <c r="G1683" s="45">
        <v>45505</v>
      </c>
      <c r="H1683" s="45">
        <v>45535</v>
      </c>
      <c r="I1683" s="3">
        <v>8</v>
      </c>
      <c r="J1683" s="47" t="s">
        <v>2332</v>
      </c>
    </row>
    <row r="1684" spans="1:10" x14ac:dyDescent="0.3">
      <c r="A1684" s="45">
        <v>45513</v>
      </c>
      <c r="B1684" s="3">
        <v>2024</v>
      </c>
      <c r="C1684" s="3" t="s">
        <v>2344</v>
      </c>
      <c r="D1684" s="3">
        <v>8</v>
      </c>
      <c r="E1684" s="3" t="s">
        <v>2346</v>
      </c>
      <c r="F1684" s="45">
        <v>45505</v>
      </c>
      <c r="G1684" s="45">
        <v>45505</v>
      </c>
      <c r="H1684" s="45">
        <v>45535</v>
      </c>
      <c r="I1684" s="3">
        <v>9</v>
      </c>
      <c r="J1684" s="47" t="s">
        <v>2333</v>
      </c>
    </row>
    <row r="1685" spans="1:10" x14ac:dyDescent="0.3">
      <c r="A1685" s="45">
        <v>45514</v>
      </c>
      <c r="B1685" s="3">
        <v>2024</v>
      </c>
      <c r="C1685" s="3" t="s">
        <v>2344</v>
      </c>
      <c r="D1685" s="3">
        <v>8</v>
      </c>
      <c r="E1685" s="3" t="s">
        <v>2346</v>
      </c>
      <c r="F1685" s="45">
        <v>45505</v>
      </c>
      <c r="G1685" s="45">
        <v>45505</v>
      </c>
      <c r="H1685" s="45">
        <v>45535</v>
      </c>
      <c r="I1685" s="3">
        <v>10</v>
      </c>
      <c r="J1685" s="47" t="s">
        <v>2334</v>
      </c>
    </row>
    <row r="1686" spans="1:10" x14ac:dyDescent="0.3">
      <c r="A1686" s="45">
        <v>45515</v>
      </c>
      <c r="B1686" s="3">
        <v>2024</v>
      </c>
      <c r="C1686" s="3" t="s">
        <v>2344</v>
      </c>
      <c r="D1686" s="3">
        <v>8</v>
      </c>
      <c r="E1686" s="3" t="s">
        <v>2346</v>
      </c>
      <c r="F1686" s="45">
        <v>45505</v>
      </c>
      <c r="G1686" s="45">
        <v>45505</v>
      </c>
      <c r="H1686" s="45">
        <v>45535</v>
      </c>
      <c r="I1686" s="3">
        <v>11</v>
      </c>
      <c r="J1686" s="47" t="s">
        <v>2335</v>
      </c>
    </row>
    <row r="1687" spans="1:10" x14ac:dyDescent="0.3">
      <c r="A1687" s="45">
        <v>45516</v>
      </c>
      <c r="B1687" s="3">
        <v>2024</v>
      </c>
      <c r="C1687" s="3" t="s">
        <v>2344</v>
      </c>
      <c r="D1687" s="3">
        <v>8</v>
      </c>
      <c r="E1687" s="3" t="s">
        <v>2346</v>
      </c>
      <c r="F1687" s="45">
        <v>45505</v>
      </c>
      <c r="G1687" s="45">
        <v>45505</v>
      </c>
      <c r="H1687" s="45">
        <v>45535</v>
      </c>
      <c r="I1687" s="3">
        <v>12</v>
      </c>
      <c r="J1687" s="47" t="s">
        <v>2336</v>
      </c>
    </row>
    <row r="1688" spans="1:10" x14ac:dyDescent="0.3">
      <c r="A1688" s="45">
        <v>45517</v>
      </c>
      <c r="B1688" s="3">
        <v>2024</v>
      </c>
      <c r="C1688" s="3" t="s">
        <v>2344</v>
      </c>
      <c r="D1688" s="3">
        <v>8</v>
      </c>
      <c r="E1688" s="3" t="s">
        <v>2346</v>
      </c>
      <c r="F1688" s="45">
        <v>45505</v>
      </c>
      <c r="G1688" s="45">
        <v>45505</v>
      </c>
      <c r="H1688" s="45">
        <v>45535</v>
      </c>
      <c r="I1688" s="3">
        <v>13</v>
      </c>
      <c r="J1688" s="47" t="s">
        <v>2337</v>
      </c>
    </row>
    <row r="1689" spans="1:10" x14ac:dyDescent="0.3">
      <c r="A1689" s="45">
        <v>45518</v>
      </c>
      <c r="B1689" s="3">
        <v>2024</v>
      </c>
      <c r="C1689" s="3" t="s">
        <v>2344</v>
      </c>
      <c r="D1689" s="3">
        <v>8</v>
      </c>
      <c r="E1689" s="3" t="s">
        <v>2346</v>
      </c>
      <c r="F1689" s="45">
        <v>45505</v>
      </c>
      <c r="G1689" s="45">
        <v>45505</v>
      </c>
      <c r="H1689" s="45">
        <v>45535</v>
      </c>
      <c r="I1689" s="3">
        <v>14</v>
      </c>
      <c r="J1689" s="47" t="s">
        <v>2331</v>
      </c>
    </row>
    <row r="1690" spans="1:10" x14ac:dyDescent="0.3">
      <c r="A1690" s="45">
        <v>45519</v>
      </c>
      <c r="B1690" s="3">
        <v>2024</v>
      </c>
      <c r="C1690" s="3" t="s">
        <v>2344</v>
      </c>
      <c r="D1690" s="3">
        <v>8</v>
      </c>
      <c r="E1690" s="3" t="s">
        <v>2346</v>
      </c>
      <c r="F1690" s="45">
        <v>45505</v>
      </c>
      <c r="G1690" s="45">
        <v>45505</v>
      </c>
      <c r="H1690" s="45">
        <v>45535</v>
      </c>
      <c r="I1690" s="3">
        <v>15</v>
      </c>
      <c r="J1690" s="47" t="s">
        <v>2332</v>
      </c>
    </row>
    <row r="1691" spans="1:10" x14ac:dyDescent="0.3">
      <c r="A1691" s="45">
        <v>45520</v>
      </c>
      <c r="B1691" s="3">
        <v>2024</v>
      </c>
      <c r="C1691" s="3" t="s">
        <v>2344</v>
      </c>
      <c r="D1691" s="3">
        <v>8</v>
      </c>
      <c r="E1691" s="3" t="s">
        <v>2346</v>
      </c>
      <c r="F1691" s="45">
        <v>45505</v>
      </c>
      <c r="G1691" s="45">
        <v>45505</v>
      </c>
      <c r="H1691" s="45">
        <v>45535</v>
      </c>
      <c r="I1691" s="3">
        <v>16</v>
      </c>
      <c r="J1691" s="47" t="s">
        <v>2333</v>
      </c>
    </row>
    <row r="1692" spans="1:10" x14ac:dyDescent="0.3">
      <c r="A1692" s="45">
        <v>45521</v>
      </c>
      <c r="B1692" s="3">
        <v>2024</v>
      </c>
      <c r="C1692" s="3" t="s">
        <v>2344</v>
      </c>
      <c r="D1692" s="3">
        <v>8</v>
      </c>
      <c r="E1692" s="3" t="s">
        <v>2346</v>
      </c>
      <c r="F1692" s="45">
        <v>45505</v>
      </c>
      <c r="G1692" s="45">
        <v>45505</v>
      </c>
      <c r="H1692" s="45">
        <v>45535</v>
      </c>
      <c r="I1692" s="3">
        <v>17</v>
      </c>
      <c r="J1692" s="47" t="s">
        <v>2334</v>
      </c>
    </row>
    <row r="1693" spans="1:10" x14ac:dyDescent="0.3">
      <c r="A1693" s="45">
        <v>45522</v>
      </c>
      <c r="B1693" s="3">
        <v>2024</v>
      </c>
      <c r="C1693" s="3" t="s">
        <v>2344</v>
      </c>
      <c r="D1693" s="3">
        <v>8</v>
      </c>
      <c r="E1693" s="3" t="s">
        <v>2346</v>
      </c>
      <c r="F1693" s="45">
        <v>45505</v>
      </c>
      <c r="G1693" s="45">
        <v>45505</v>
      </c>
      <c r="H1693" s="45">
        <v>45535</v>
      </c>
      <c r="I1693" s="3">
        <v>18</v>
      </c>
      <c r="J1693" s="47" t="s">
        <v>2335</v>
      </c>
    </row>
    <row r="1694" spans="1:10" x14ac:dyDescent="0.3">
      <c r="A1694" s="45">
        <v>45523</v>
      </c>
      <c r="B1694" s="3">
        <v>2024</v>
      </c>
      <c r="C1694" s="3" t="s">
        <v>2344</v>
      </c>
      <c r="D1694" s="3">
        <v>8</v>
      </c>
      <c r="E1694" s="3" t="s">
        <v>2346</v>
      </c>
      <c r="F1694" s="45">
        <v>45505</v>
      </c>
      <c r="G1694" s="45">
        <v>45505</v>
      </c>
      <c r="H1694" s="45">
        <v>45535</v>
      </c>
      <c r="I1694" s="3">
        <v>19</v>
      </c>
      <c r="J1694" s="47" t="s">
        <v>2336</v>
      </c>
    </row>
    <row r="1695" spans="1:10" x14ac:dyDescent="0.3">
      <c r="A1695" s="45">
        <v>45524</v>
      </c>
      <c r="B1695" s="3">
        <v>2024</v>
      </c>
      <c r="C1695" s="3" t="s">
        <v>2344</v>
      </c>
      <c r="D1695" s="3">
        <v>8</v>
      </c>
      <c r="E1695" s="3" t="s">
        <v>2346</v>
      </c>
      <c r="F1695" s="45">
        <v>45505</v>
      </c>
      <c r="G1695" s="45">
        <v>45505</v>
      </c>
      <c r="H1695" s="45">
        <v>45535</v>
      </c>
      <c r="I1695" s="3">
        <v>20</v>
      </c>
      <c r="J1695" s="47" t="s">
        <v>2337</v>
      </c>
    </row>
    <row r="1696" spans="1:10" x14ac:dyDescent="0.3">
      <c r="A1696" s="45">
        <v>45525</v>
      </c>
      <c r="B1696" s="3">
        <v>2024</v>
      </c>
      <c r="C1696" s="3" t="s">
        <v>2344</v>
      </c>
      <c r="D1696" s="3">
        <v>8</v>
      </c>
      <c r="E1696" s="3" t="s">
        <v>2346</v>
      </c>
      <c r="F1696" s="45">
        <v>45505</v>
      </c>
      <c r="G1696" s="45">
        <v>45505</v>
      </c>
      <c r="H1696" s="45">
        <v>45535</v>
      </c>
      <c r="I1696" s="3">
        <v>21</v>
      </c>
      <c r="J1696" s="47" t="s">
        <v>2331</v>
      </c>
    </row>
    <row r="1697" spans="1:10" x14ac:dyDescent="0.3">
      <c r="A1697" s="45">
        <v>45526</v>
      </c>
      <c r="B1697" s="3">
        <v>2024</v>
      </c>
      <c r="C1697" s="3" t="s">
        <v>2344</v>
      </c>
      <c r="D1697" s="3">
        <v>8</v>
      </c>
      <c r="E1697" s="3" t="s">
        <v>2346</v>
      </c>
      <c r="F1697" s="45">
        <v>45505</v>
      </c>
      <c r="G1697" s="45">
        <v>45505</v>
      </c>
      <c r="H1697" s="45">
        <v>45535</v>
      </c>
      <c r="I1697" s="3">
        <v>22</v>
      </c>
      <c r="J1697" s="47" t="s">
        <v>2332</v>
      </c>
    </row>
    <row r="1698" spans="1:10" x14ac:dyDescent="0.3">
      <c r="A1698" s="45">
        <v>45527</v>
      </c>
      <c r="B1698" s="3">
        <v>2024</v>
      </c>
      <c r="C1698" s="3" t="s">
        <v>2344</v>
      </c>
      <c r="D1698" s="3">
        <v>8</v>
      </c>
      <c r="E1698" s="3" t="s">
        <v>2346</v>
      </c>
      <c r="F1698" s="45">
        <v>45505</v>
      </c>
      <c r="G1698" s="45">
        <v>45505</v>
      </c>
      <c r="H1698" s="45">
        <v>45535</v>
      </c>
      <c r="I1698" s="3">
        <v>23</v>
      </c>
      <c r="J1698" s="47" t="s">
        <v>2333</v>
      </c>
    </row>
    <row r="1699" spans="1:10" x14ac:dyDescent="0.3">
      <c r="A1699" s="45">
        <v>45528</v>
      </c>
      <c r="B1699" s="3">
        <v>2024</v>
      </c>
      <c r="C1699" s="3" t="s">
        <v>2344</v>
      </c>
      <c r="D1699" s="3">
        <v>8</v>
      </c>
      <c r="E1699" s="3" t="s">
        <v>2346</v>
      </c>
      <c r="F1699" s="45">
        <v>45505</v>
      </c>
      <c r="G1699" s="45">
        <v>45505</v>
      </c>
      <c r="H1699" s="45">
        <v>45535</v>
      </c>
      <c r="I1699" s="3">
        <v>24</v>
      </c>
      <c r="J1699" s="47" t="s">
        <v>2334</v>
      </c>
    </row>
    <row r="1700" spans="1:10" x14ac:dyDescent="0.3">
      <c r="A1700" s="45">
        <v>45529</v>
      </c>
      <c r="B1700" s="3">
        <v>2024</v>
      </c>
      <c r="C1700" s="3" t="s">
        <v>2344</v>
      </c>
      <c r="D1700" s="3">
        <v>8</v>
      </c>
      <c r="E1700" s="3" t="s">
        <v>2346</v>
      </c>
      <c r="F1700" s="45">
        <v>45505</v>
      </c>
      <c r="G1700" s="45">
        <v>45505</v>
      </c>
      <c r="H1700" s="45">
        <v>45535</v>
      </c>
      <c r="I1700" s="3">
        <v>25</v>
      </c>
      <c r="J1700" s="47" t="s">
        <v>2335</v>
      </c>
    </row>
    <row r="1701" spans="1:10" x14ac:dyDescent="0.3">
      <c r="A1701" s="45">
        <v>45530</v>
      </c>
      <c r="B1701" s="3">
        <v>2024</v>
      </c>
      <c r="C1701" s="3" t="s">
        <v>2344</v>
      </c>
      <c r="D1701" s="3">
        <v>8</v>
      </c>
      <c r="E1701" s="3" t="s">
        <v>2346</v>
      </c>
      <c r="F1701" s="45">
        <v>45505</v>
      </c>
      <c r="G1701" s="45">
        <v>45505</v>
      </c>
      <c r="H1701" s="45">
        <v>45535</v>
      </c>
      <c r="I1701" s="3">
        <v>26</v>
      </c>
      <c r="J1701" s="47" t="s">
        <v>2336</v>
      </c>
    </row>
    <row r="1702" spans="1:10" x14ac:dyDescent="0.3">
      <c r="A1702" s="45">
        <v>45531</v>
      </c>
      <c r="B1702" s="3">
        <v>2024</v>
      </c>
      <c r="C1702" s="3" t="s">
        <v>2344</v>
      </c>
      <c r="D1702" s="3">
        <v>8</v>
      </c>
      <c r="E1702" s="3" t="s">
        <v>2346</v>
      </c>
      <c r="F1702" s="45">
        <v>45505</v>
      </c>
      <c r="G1702" s="45">
        <v>45505</v>
      </c>
      <c r="H1702" s="45">
        <v>45535</v>
      </c>
      <c r="I1702" s="3">
        <v>27</v>
      </c>
      <c r="J1702" s="47" t="s">
        <v>2337</v>
      </c>
    </row>
    <row r="1703" spans="1:10" x14ac:dyDescent="0.3">
      <c r="A1703" s="45">
        <v>45532</v>
      </c>
      <c r="B1703" s="3">
        <v>2024</v>
      </c>
      <c r="C1703" s="3" t="s">
        <v>2344</v>
      </c>
      <c r="D1703" s="3">
        <v>8</v>
      </c>
      <c r="E1703" s="3" t="s">
        <v>2346</v>
      </c>
      <c r="F1703" s="45">
        <v>45505</v>
      </c>
      <c r="G1703" s="45">
        <v>45505</v>
      </c>
      <c r="H1703" s="45">
        <v>45535</v>
      </c>
      <c r="I1703" s="3">
        <v>28</v>
      </c>
      <c r="J1703" s="47" t="s">
        <v>2331</v>
      </c>
    </row>
    <row r="1704" spans="1:10" x14ac:dyDescent="0.3">
      <c r="A1704" s="45">
        <v>45533</v>
      </c>
      <c r="B1704" s="3">
        <v>2024</v>
      </c>
      <c r="C1704" s="3" t="s">
        <v>2344</v>
      </c>
      <c r="D1704" s="3">
        <v>8</v>
      </c>
      <c r="E1704" s="3" t="s">
        <v>2346</v>
      </c>
      <c r="F1704" s="45">
        <v>45505</v>
      </c>
      <c r="G1704" s="45">
        <v>45505</v>
      </c>
      <c r="H1704" s="45">
        <v>45535</v>
      </c>
      <c r="I1704" s="3">
        <v>29</v>
      </c>
      <c r="J1704" s="47" t="s">
        <v>2332</v>
      </c>
    </row>
    <row r="1705" spans="1:10" x14ac:dyDescent="0.3">
      <c r="A1705" s="45">
        <v>45534</v>
      </c>
      <c r="B1705" s="3">
        <v>2024</v>
      </c>
      <c r="C1705" s="3" t="s">
        <v>2344</v>
      </c>
      <c r="D1705" s="3">
        <v>8</v>
      </c>
      <c r="E1705" s="3" t="s">
        <v>2346</v>
      </c>
      <c r="F1705" s="45">
        <v>45505</v>
      </c>
      <c r="G1705" s="45">
        <v>45505</v>
      </c>
      <c r="H1705" s="45">
        <v>45535</v>
      </c>
      <c r="I1705" s="3">
        <v>30</v>
      </c>
      <c r="J1705" s="47" t="s">
        <v>2333</v>
      </c>
    </row>
    <row r="1706" spans="1:10" x14ac:dyDescent="0.3">
      <c r="A1706" s="45">
        <v>45535</v>
      </c>
      <c r="B1706" s="3">
        <v>2024</v>
      </c>
      <c r="C1706" s="3" t="s">
        <v>2344</v>
      </c>
      <c r="D1706" s="3">
        <v>8</v>
      </c>
      <c r="E1706" s="3" t="s">
        <v>2346</v>
      </c>
      <c r="F1706" s="45">
        <v>45505</v>
      </c>
      <c r="G1706" s="45">
        <v>45505</v>
      </c>
      <c r="H1706" s="45">
        <v>45535</v>
      </c>
      <c r="I1706" s="3">
        <v>31</v>
      </c>
      <c r="J1706" s="47" t="s">
        <v>2334</v>
      </c>
    </row>
    <row r="1707" spans="1:10" x14ac:dyDescent="0.3">
      <c r="A1707" s="45">
        <v>45536</v>
      </c>
      <c r="B1707" s="3">
        <v>2024</v>
      </c>
      <c r="C1707" s="3" t="s">
        <v>2344</v>
      </c>
      <c r="D1707" s="3">
        <v>9</v>
      </c>
      <c r="E1707" s="3" t="s">
        <v>2347</v>
      </c>
      <c r="F1707" s="45">
        <v>45536</v>
      </c>
      <c r="G1707" s="45">
        <v>45536</v>
      </c>
      <c r="H1707" s="45">
        <v>45565</v>
      </c>
      <c r="I1707" s="3">
        <v>1</v>
      </c>
      <c r="J1707" s="47" t="s">
        <v>2335</v>
      </c>
    </row>
    <row r="1708" spans="1:10" x14ac:dyDescent="0.3">
      <c r="A1708" s="45">
        <v>45537</v>
      </c>
      <c r="B1708" s="3">
        <v>2024</v>
      </c>
      <c r="C1708" s="3" t="s">
        <v>2344</v>
      </c>
      <c r="D1708" s="3">
        <v>9</v>
      </c>
      <c r="E1708" s="3" t="s">
        <v>2347</v>
      </c>
      <c r="F1708" s="45">
        <v>45536</v>
      </c>
      <c r="G1708" s="45">
        <v>45536</v>
      </c>
      <c r="H1708" s="45">
        <v>45565</v>
      </c>
      <c r="I1708" s="3">
        <v>2</v>
      </c>
      <c r="J1708" s="47" t="s">
        <v>2336</v>
      </c>
    </row>
    <row r="1709" spans="1:10" x14ac:dyDescent="0.3">
      <c r="A1709" s="45">
        <v>45538</v>
      </c>
      <c r="B1709" s="3">
        <v>2024</v>
      </c>
      <c r="C1709" s="3" t="s">
        <v>2344</v>
      </c>
      <c r="D1709" s="3">
        <v>9</v>
      </c>
      <c r="E1709" s="3" t="s">
        <v>2347</v>
      </c>
      <c r="F1709" s="45">
        <v>45536</v>
      </c>
      <c r="G1709" s="45">
        <v>45536</v>
      </c>
      <c r="H1709" s="45">
        <v>45565</v>
      </c>
      <c r="I1709" s="3">
        <v>3</v>
      </c>
      <c r="J1709" s="47" t="s">
        <v>2337</v>
      </c>
    </row>
    <row r="1710" spans="1:10" x14ac:dyDescent="0.3">
      <c r="A1710" s="45">
        <v>45539</v>
      </c>
      <c r="B1710" s="3">
        <v>2024</v>
      </c>
      <c r="C1710" s="3" t="s">
        <v>2344</v>
      </c>
      <c r="D1710" s="3">
        <v>9</v>
      </c>
      <c r="E1710" s="3" t="s">
        <v>2347</v>
      </c>
      <c r="F1710" s="45">
        <v>45536</v>
      </c>
      <c r="G1710" s="45">
        <v>45536</v>
      </c>
      <c r="H1710" s="45">
        <v>45565</v>
      </c>
      <c r="I1710" s="3">
        <v>4</v>
      </c>
      <c r="J1710" s="47" t="s">
        <v>2331</v>
      </c>
    </row>
    <row r="1711" spans="1:10" x14ac:dyDescent="0.3">
      <c r="A1711" s="45">
        <v>45540</v>
      </c>
      <c r="B1711" s="3">
        <v>2024</v>
      </c>
      <c r="C1711" s="3" t="s">
        <v>2344</v>
      </c>
      <c r="D1711" s="3">
        <v>9</v>
      </c>
      <c r="E1711" s="3" t="s">
        <v>2347</v>
      </c>
      <c r="F1711" s="45">
        <v>45536</v>
      </c>
      <c r="G1711" s="45">
        <v>45536</v>
      </c>
      <c r="H1711" s="45">
        <v>45565</v>
      </c>
      <c r="I1711" s="3">
        <v>5</v>
      </c>
      <c r="J1711" s="47" t="s">
        <v>2332</v>
      </c>
    </row>
    <row r="1712" spans="1:10" x14ac:dyDescent="0.3">
      <c r="A1712" s="45">
        <v>45541</v>
      </c>
      <c r="B1712" s="3">
        <v>2024</v>
      </c>
      <c r="C1712" s="3" t="s">
        <v>2344</v>
      </c>
      <c r="D1712" s="3">
        <v>9</v>
      </c>
      <c r="E1712" s="3" t="s">
        <v>2347</v>
      </c>
      <c r="F1712" s="45">
        <v>45536</v>
      </c>
      <c r="G1712" s="45">
        <v>45536</v>
      </c>
      <c r="H1712" s="45">
        <v>45565</v>
      </c>
      <c r="I1712" s="3">
        <v>6</v>
      </c>
      <c r="J1712" s="47" t="s">
        <v>2333</v>
      </c>
    </row>
    <row r="1713" spans="1:10" x14ac:dyDescent="0.3">
      <c r="A1713" s="45">
        <v>45542</v>
      </c>
      <c r="B1713" s="3">
        <v>2024</v>
      </c>
      <c r="C1713" s="3" t="s">
        <v>2344</v>
      </c>
      <c r="D1713" s="3">
        <v>9</v>
      </c>
      <c r="E1713" s="3" t="s">
        <v>2347</v>
      </c>
      <c r="F1713" s="45">
        <v>45536</v>
      </c>
      <c r="G1713" s="45">
        <v>45536</v>
      </c>
      <c r="H1713" s="45">
        <v>45565</v>
      </c>
      <c r="I1713" s="3">
        <v>7</v>
      </c>
      <c r="J1713" s="47" t="s">
        <v>2334</v>
      </c>
    </row>
    <row r="1714" spans="1:10" x14ac:dyDescent="0.3">
      <c r="A1714" s="45">
        <v>45543</v>
      </c>
      <c r="B1714" s="3">
        <v>2024</v>
      </c>
      <c r="C1714" s="3" t="s">
        <v>2344</v>
      </c>
      <c r="D1714" s="3">
        <v>9</v>
      </c>
      <c r="E1714" s="3" t="s">
        <v>2347</v>
      </c>
      <c r="F1714" s="45">
        <v>45536</v>
      </c>
      <c r="G1714" s="45">
        <v>45536</v>
      </c>
      <c r="H1714" s="45">
        <v>45565</v>
      </c>
      <c r="I1714" s="3">
        <v>8</v>
      </c>
      <c r="J1714" s="47" t="s">
        <v>2335</v>
      </c>
    </row>
    <row r="1715" spans="1:10" x14ac:dyDescent="0.3">
      <c r="A1715" s="45">
        <v>45544</v>
      </c>
      <c r="B1715" s="3">
        <v>2024</v>
      </c>
      <c r="C1715" s="3" t="s">
        <v>2344</v>
      </c>
      <c r="D1715" s="3">
        <v>9</v>
      </c>
      <c r="E1715" s="3" t="s">
        <v>2347</v>
      </c>
      <c r="F1715" s="45">
        <v>45536</v>
      </c>
      <c r="G1715" s="45">
        <v>45536</v>
      </c>
      <c r="H1715" s="45">
        <v>45565</v>
      </c>
      <c r="I1715" s="3">
        <v>9</v>
      </c>
      <c r="J1715" s="47" t="s">
        <v>2336</v>
      </c>
    </row>
    <row r="1716" spans="1:10" x14ac:dyDescent="0.3">
      <c r="A1716" s="45">
        <v>45545</v>
      </c>
      <c r="B1716" s="3">
        <v>2024</v>
      </c>
      <c r="C1716" s="3" t="s">
        <v>2344</v>
      </c>
      <c r="D1716" s="3">
        <v>9</v>
      </c>
      <c r="E1716" s="3" t="s">
        <v>2347</v>
      </c>
      <c r="F1716" s="45">
        <v>45536</v>
      </c>
      <c r="G1716" s="45">
        <v>45536</v>
      </c>
      <c r="H1716" s="45">
        <v>45565</v>
      </c>
      <c r="I1716" s="3">
        <v>10</v>
      </c>
      <c r="J1716" s="47" t="s">
        <v>2337</v>
      </c>
    </row>
    <row r="1717" spans="1:10" x14ac:dyDescent="0.3">
      <c r="A1717" s="45">
        <v>45546</v>
      </c>
      <c r="B1717" s="3">
        <v>2024</v>
      </c>
      <c r="C1717" s="3" t="s">
        <v>2344</v>
      </c>
      <c r="D1717" s="3">
        <v>9</v>
      </c>
      <c r="E1717" s="3" t="s">
        <v>2347</v>
      </c>
      <c r="F1717" s="45">
        <v>45536</v>
      </c>
      <c r="G1717" s="45">
        <v>45536</v>
      </c>
      <c r="H1717" s="45">
        <v>45565</v>
      </c>
      <c r="I1717" s="3">
        <v>11</v>
      </c>
      <c r="J1717" s="47" t="s">
        <v>2331</v>
      </c>
    </row>
    <row r="1718" spans="1:10" x14ac:dyDescent="0.3">
      <c r="A1718" s="45">
        <v>45547</v>
      </c>
      <c r="B1718" s="3">
        <v>2024</v>
      </c>
      <c r="C1718" s="3" t="s">
        <v>2344</v>
      </c>
      <c r="D1718" s="3">
        <v>9</v>
      </c>
      <c r="E1718" s="3" t="s">
        <v>2347</v>
      </c>
      <c r="F1718" s="45">
        <v>45536</v>
      </c>
      <c r="G1718" s="45">
        <v>45536</v>
      </c>
      <c r="H1718" s="45">
        <v>45565</v>
      </c>
      <c r="I1718" s="3">
        <v>12</v>
      </c>
      <c r="J1718" s="47" t="s">
        <v>2332</v>
      </c>
    </row>
    <row r="1719" spans="1:10" x14ac:dyDescent="0.3">
      <c r="A1719" s="45">
        <v>45548</v>
      </c>
      <c r="B1719" s="3">
        <v>2024</v>
      </c>
      <c r="C1719" s="3" t="s">
        <v>2344</v>
      </c>
      <c r="D1719" s="3">
        <v>9</v>
      </c>
      <c r="E1719" s="3" t="s">
        <v>2347</v>
      </c>
      <c r="F1719" s="45">
        <v>45536</v>
      </c>
      <c r="G1719" s="45">
        <v>45536</v>
      </c>
      <c r="H1719" s="45">
        <v>45565</v>
      </c>
      <c r="I1719" s="3">
        <v>13</v>
      </c>
      <c r="J1719" s="47" t="s">
        <v>2333</v>
      </c>
    </row>
    <row r="1720" spans="1:10" x14ac:dyDescent="0.3">
      <c r="A1720" s="45">
        <v>45549</v>
      </c>
      <c r="B1720" s="3">
        <v>2024</v>
      </c>
      <c r="C1720" s="3" t="s">
        <v>2344</v>
      </c>
      <c r="D1720" s="3">
        <v>9</v>
      </c>
      <c r="E1720" s="3" t="s">
        <v>2347</v>
      </c>
      <c r="F1720" s="45">
        <v>45536</v>
      </c>
      <c r="G1720" s="45">
        <v>45536</v>
      </c>
      <c r="H1720" s="45">
        <v>45565</v>
      </c>
      <c r="I1720" s="3">
        <v>14</v>
      </c>
      <c r="J1720" s="47" t="s">
        <v>2334</v>
      </c>
    </row>
    <row r="1721" spans="1:10" x14ac:dyDescent="0.3">
      <c r="A1721" s="45">
        <v>45550</v>
      </c>
      <c r="B1721" s="3">
        <v>2024</v>
      </c>
      <c r="C1721" s="3" t="s">
        <v>2344</v>
      </c>
      <c r="D1721" s="3">
        <v>9</v>
      </c>
      <c r="E1721" s="3" t="s">
        <v>2347</v>
      </c>
      <c r="F1721" s="45">
        <v>45536</v>
      </c>
      <c r="G1721" s="45">
        <v>45536</v>
      </c>
      <c r="H1721" s="45">
        <v>45565</v>
      </c>
      <c r="I1721" s="3">
        <v>15</v>
      </c>
      <c r="J1721" s="47" t="s">
        <v>2335</v>
      </c>
    </row>
    <row r="1722" spans="1:10" x14ac:dyDescent="0.3">
      <c r="A1722" s="45">
        <v>45551</v>
      </c>
      <c r="B1722" s="3">
        <v>2024</v>
      </c>
      <c r="C1722" s="3" t="s">
        <v>2344</v>
      </c>
      <c r="D1722" s="3">
        <v>9</v>
      </c>
      <c r="E1722" s="3" t="s">
        <v>2347</v>
      </c>
      <c r="F1722" s="45">
        <v>45536</v>
      </c>
      <c r="G1722" s="45">
        <v>45536</v>
      </c>
      <c r="H1722" s="45">
        <v>45565</v>
      </c>
      <c r="I1722" s="3">
        <v>16</v>
      </c>
      <c r="J1722" s="47" t="s">
        <v>2336</v>
      </c>
    </row>
    <row r="1723" spans="1:10" x14ac:dyDescent="0.3">
      <c r="A1723" s="45">
        <v>45552</v>
      </c>
      <c r="B1723" s="3">
        <v>2024</v>
      </c>
      <c r="C1723" s="3" t="s">
        <v>2344</v>
      </c>
      <c r="D1723" s="3">
        <v>9</v>
      </c>
      <c r="E1723" s="3" t="s">
        <v>2347</v>
      </c>
      <c r="F1723" s="45">
        <v>45536</v>
      </c>
      <c r="G1723" s="45">
        <v>45536</v>
      </c>
      <c r="H1723" s="45">
        <v>45565</v>
      </c>
      <c r="I1723" s="3">
        <v>17</v>
      </c>
      <c r="J1723" s="47" t="s">
        <v>2337</v>
      </c>
    </row>
    <row r="1724" spans="1:10" x14ac:dyDescent="0.3">
      <c r="A1724" s="45">
        <v>45553</v>
      </c>
      <c r="B1724" s="3">
        <v>2024</v>
      </c>
      <c r="C1724" s="3" t="s">
        <v>2344</v>
      </c>
      <c r="D1724" s="3">
        <v>9</v>
      </c>
      <c r="E1724" s="3" t="s">
        <v>2347</v>
      </c>
      <c r="F1724" s="45">
        <v>45536</v>
      </c>
      <c r="G1724" s="45">
        <v>45536</v>
      </c>
      <c r="H1724" s="45">
        <v>45565</v>
      </c>
      <c r="I1724" s="3">
        <v>18</v>
      </c>
      <c r="J1724" s="47" t="s">
        <v>2331</v>
      </c>
    </row>
    <row r="1725" spans="1:10" x14ac:dyDescent="0.3">
      <c r="A1725" s="45">
        <v>45554</v>
      </c>
      <c r="B1725" s="3">
        <v>2024</v>
      </c>
      <c r="C1725" s="3" t="s">
        <v>2344</v>
      </c>
      <c r="D1725" s="3">
        <v>9</v>
      </c>
      <c r="E1725" s="3" t="s">
        <v>2347</v>
      </c>
      <c r="F1725" s="45">
        <v>45536</v>
      </c>
      <c r="G1725" s="45">
        <v>45536</v>
      </c>
      <c r="H1725" s="45">
        <v>45565</v>
      </c>
      <c r="I1725" s="3">
        <v>19</v>
      </c>
      <c r="J1725" s="47" t="s">
        <v>2332</v>
      </c>
    </row>
    <row r="1726" spans="1:10" x14ac:dyDescent="0.3">
      <c r="A1726" s="45">
        <v>45555</v>
      </c>
      <c r="B1726" s="3">
        <v>2024</v>
      </c>
      <c r="C1726" s="3" t="s">
        <v>2344</v>
      </c>
      <c r="D1726" s="3">
        <v>9</v>
      </c>
      <c r="E1726" s="3" t="s">
        <v>2347</v>
      </c>
      <c r="F1726" s="45">
        <v>45536</v>
      </c>
      <c r="G1726" s="45">
        <v>45536</v>
      </c>
      <c r="H1726" s="45">
        <v>45565</v>
      </c>
      <c r="I1726" s="3">
        <v>20</v>
      </c>
      <c r="J1726" s="47" t="s">
        <v>2333</v>
      </c>
    </row>
    <row r="1727" spans="1:10" x14ac:dyDescent="0.3">
      <c r="A1727" s="45">
        <v>45556</v>
      </c>
      <c r="B1727" s="3">
        <v>2024</v>
      </c>
      <c r="C1727" s="3" t="s">
        <v>2344</v>
      </c>
      <c r="D1727" s="3">
        <v>9</v>
      </c>
      <c r="E1727" s="3" t="s">
        <v>2347</v>
      </c>
      <c r="F1727" s="45">
        <v>45536</v>
      </c>
      <c r="G1727" s="45">
        <v>45536</v>
      </c>
      <c r="H1727" s="45">
        <v>45565</v>
      </c>
      <c r="I1727" s="3">
        <v>21</v>
      </c>
      <c r="J1727" s="47" t="s">
        <v>2334</v>
      </c>
    </row>
    <row r="1728" spans="1:10" x14ac:dyDescent="0.3">
      <c r="A1728" s="45">
        <v>45557</v>
      </c>
      <c r="B1728" s="3">
        <v>2024</v>
      </c>
      <c r="C1728" s="3" t="s">
        <v>2344</v>
      </c>
      <c r="D1728" s="3">
        <v>9</v>
      </c>
      <c r="E1728" s="3" t="s">
        <v>2347</v>
      </c>
      <c r="F1728" s="45">
        <v>45536</v>
      </c>
      <c r="G1728" s="45">
        <v>45536</v>
      </c>
      <c r="H1728" s="45">
        <v>45565</v>
      </c>
      <c r="I1728" s="3">
        <v>22</v>
      </c>
      <c r="J1728" s="47" t="s">
        <v>2335</v>
      </c>
    </row>
    <row r="1729" spans="1:10" x14ac:dyDescent="0.3">
      <c r="A1729" s="45">
        <v>45558</v>
      </c>
      <c r="B1729" s="3">
        <v>2024</v>
      </c>
      <c r="C1729" s="3" t="s">
        <v>2344</v>
      </c>
      <c r="D1729" s="3">
        <v>9</v>
      </c>
      <c r="E1729" s="3" t="s">
        <v>2347</v>
      </c>
      <c r="F1729" s="45">
        <v>45536</v>
      </c>
      <c r="G1729" s="45">
        <v>45536</v>
      </c>
      <c r="H1729" s="45">
        <v>45565</v>
      </c>
      <c r="I1729" s="3">
        <v>23</v>
      </c>
      <c r="J1729" s="47" t="s">
        <v>2336</v>
      </c>
    </row>
    <row r="1730" spans="1:10" x14ac:dyDescent="0.3">
      <c r="A1730" s="45">
        <v>45559</v>
      </c>
      <c r="B1730" s="3">
        <v>2024</v>
      </c>
      <c r="C1730" s="3" t="s">
        <v>2344</v>
      </c>
      <c r="D1730" s="3">
        <v>9</v>
      </c>
      <c r="E1730" s="3" t="s">
        <v>2347</v>
      </c>
      <c r="F1730" s="45">
        <v>45536</v>
      </c>
      <c r="G1730" s="45">
        <v>45536</v>
      </c>
      <c r="H1730" s="45">
        <v>45565</v>
      </c>
      <c r="I1730" s="3">
        <v>24</v>
      </c>
      <c r="J1730" s="47" t="s">
        <v>2337</v>
      </c>
    </row>
    <row r="1731" spans="1:10" x14ac:dyDescent="0.3">
      <c r="A1731" s="45">
        <v>45560</v>
      </c>
      <c r="B1731" s="3">
        <v>2024</v>
      </c>
      <c r="C1731" s="3" t="s">
        <v>2344</v>
      </c>
      <c r="D1731" s="3">
        <v>9</v>
      </c>
      <c r="E1731" s="3" t="s">
        <v>2347</v>
      </c>
      <c r="F1731" s="45">
        <v>45536</v>
      </c>
      <c r="G1731" s="45">
        <v>45536</v>
      </c>
      <c r="H1731" s="45">
        <v>45565</v>
      </c>
      <c r="I1731" s="3">
        <v>25</v>
      </c>
      <c r="J1731" s="47" t="s">
        <v>2331</v>
      </c>
    </row>
    <row r="1732" spans="1:10" x14ac:dyDescent="0.3">
      <c r="A1732" s="45">
        <v>45561</v>
      </c>
      <c r="B1732" s="3">
        <v>2024</v>
      </c>
      <c r="C1732" s="3" t="s">
        <v>2344</v>
      </c>
      <c r="D1732" s="3">
        <v>9</v>
      </c>
      <c r="E1732" s="3" t="s">
        <v>2347</v>
      </c>
      <c r="F1732" s="45">
        <v>45536</v>
      </c>
      <c r="G1732" s="45">
        <v>45536</v>
      </c>
      <c r="H1732" s="45">
        <v>45565</v>
      </c>
      <c r="I1732" s="3">
        <v>26</v>
      </c>
      <c r="J1732" s="47" t="s">
        <v>2332</v>
      </c>
    </row>
    <row r="1733" spans="1:10" x14ac:dyDescent="0.3">
      <c r="A1733" s="45">
        <v>45562</v>
      </c>
      <c r="B1733" s="3">
        <v>2024</v>
      </c>
      <c r="C1733" s="3" t="s">
        <v>2344</v>
      </c>
      <c r="D1733" s="3">
        <v>9</v>
      </c>
      <c r="E1733" s="3" t="s">
        <v>2347</v>
      </c>
      <c r="F1733" s="45">
        <v>45536</v>
      </c>
      <c r="G1733" s="45">
        <v>45536</v>
      </c>
      <c r="H1733" s="45">
        <v>45565</v>
      </c>
      <c r="I1733" s="3">
        <v>27</v>
      </c>
      <c r="J1733" s="47" t="s">
        <v>2333</v>
      </c>
    </row>
    <row r="1734" spans="1:10" x14ac:dyDescent="0.3">
      <c r="A1734" s="45">
        <v>45563</v>
      </c>
      <c r="B1734" s="3">
        <v>2024</v>
      </c>
      <c r="C1734" s="3" t="s">
        <v>2344</v>
      </c>
      <c r="D1734" s="3">
        <v>9</v>
      </c>
      <c r="E1734" s="3" t="s">
        <v>2347</v>
      </c>
      <c r="F1734" s="45">
        <v>45536</v>
      </c>
      <c r="G1734" s="45">
        <v>45536</v>
      </c>
      <c r="H1734" s="45">
        <v>45565</v>
      </c>
      <c r="I1734" s="3">
        <v>28</v>
      </c>
      <c r="J1734" s="47" t="s">
        <v>2334</v>
      </c>
    </row>
    <row r="1735" spans="1:10" x14ac:dyDescent="0.3">
      <c r="A1735" s="45">
        <v>45564</v>
      </c>
      <c r="B1735" s="3">
        <v>2024</v>
      </c>
      <c r="C1735" s="3" t="s">
        <v>2344</v>
      </c>
      <c r="D1735" s="3">
        <v>9</v>
      </c>
      <c r="E1735" s="3" t="s">
        <v>2347</v>
      </c>
      <c r="F1735" s="45">
        <v>45536</v>
      </c>
      <c r="G1735" s="45">
        <v>45536</v>
      </c>
      <c r="H1735" s="45">
        <v>45565</v>
      </c>
      <c r="I1735" s="3">
        <v>29</v>
      </c>
      <c r="J1735" s="47" t="s">
        <v>2335</v>
      </c>
    </row>
    <row r="1736" spans="1:10" x14ac:dyDescent="0.3">
      <c r="A1736" s="45">
        <v>45565</v>
      </c>
      <c r="B1736" s="3">
        <v>2024</v>
      </c>
      <c r="C1736" s="3" t="s">
        <v>2344</v>
      </c>
      <c r="D1736" s="3">
        <v>9</v>
      </c>
      <c r="E1736" s="3" t="s">
        <v>2347</v>
      </c>
      <c r="F1736" s="45">
        <v>45536</v>
      </c>
      <c r="G1736" s="45">
        <v>45536</v>
      </c>
      <c r="H1736" s="45">
        <v>45565</v>
      </c>
      <c r="I1736" s="3">
        <v>30</v>
      </c>
      <c r="J1736" s="47" t="s">
        <v>2336</v>
      </c>
    </row>
    <row r="1737" spans="1:10" x14ac:dyDescent="0.3">
      <c r="A1737" s="45">
        <v>45566</v>
      </c>
      <c r="B1737" s="3">
        <v>2024</v>
      </c>
      <c r="C1737" s="3" t="s">
        <v>2348</v>
      </c>
      <c r="D1737" s="3">
        <v>10</v>
      </c>
      <c r="E1737" s="3" t="s">
        <v>2349</v>
      </c>
      <c r="F1737" s="45">
        <v>45566</v>
      </c>
      <c r="G1737" s="45">
        <v>45566</v>
      </c>
      <c r="H1737" s="45">
        <v>45596</v>
      </c>
      <c r="I1737" s="3">
        <v>1</v>
      </c>
      <c r="J1737" s="47" t="s">
        <v>2337</v>
      </c>
    </row>
    <row r="1738" spans="1:10" x14ac:dyDescent="0.3">
      <c r="A1738" s="45">
        <v>45567</v>
      </c>
      <c r="B1738" s="3">
        <v>2024</v>
      </c>
      <c r="C1738" s="3" t="s">
        <v>2348</v>
      </c>
      <c r="D1738" s="3">
        <v>10</v>
      </c>
      <c r="E1738" s="3" t="s">
        <v>2349</v>
      </c>
      <c r="F1738" s="45">
        <v>45566</v>
      </c>
      <c r="G1738" s="45">
        <v>45566</v>
      </c>
      <c r="H1738" s="45">
        <v>45596</v>
      </c>
      <c r="I1738" s="3">
        <v>2</v>
      </c>
      <c r="J1738" s="47" t="s">
        <v>2331</v>
      </c>
    </row>
    <row r="1739" spans="1:10" x14ac:dyDescent="0.3">
      <c r="A1739" s="45">
        <v>45568</v>
      </c>
      <c r="B1739" s="3">
        <v>2024</v>
      </c>
      <c r="C1739" s="3" t="s">
        <v>2348</v>
      </c>
      <c r="D1739" s="3">
        <v>10</v>
      </c>
      <c r="E1739" s="3" t="s">
        <v>2349</v>
      </c>
      <c r="F1739" s="45">
        <v>45566</v>
      </c>
      <c r="G1739" s="45">
        <v>45566</v>
      </c>
      <c r="H1739" s="45">
        <v>45596</v>
      </c>
      <c r="I1739" s="3">
        <v>3</v>
      </c>
      <c r="J1739" s="47" t="s">
        <v>2332</v>
      </c>
    </row>
    <row r="1740" spans="1:10" x14ac:dyDescent="0.3">
      <c r="A1740" s="45">
        <v>45569</v>
      </c>
      <c r="B1740" s="3">
        <v>2024</v>
      </c>
      <c r="C1740" s="3" t="s">
        <v>2348</v>
      </c>
      <c r="D1740" s="3">
        <v>10</v>
      </c>
      <c r="E1740" s="3" t="s">
        <v>2349</v>
      </c>
      <c r="F1740" s="45">
        <v>45566</v>
      </c>
      <c r="G1740" s="45">
        <v>45566</v>
      </c>
      <c r="H1740" s="45">
        <v>45596</v>
      </c>
      <c r="I1740" s="3">
        <v>4</v>
      </c>
      <c r="J1740" s="47" t="s">
        <v>2333</v>
      </c>
    </row>
    <row r="1741" spans="1:10" x14ac:dyDescent="0.3">
      <c r="A1741" s="45">
        <v>45570</v>
      </c>
      <c r="B1741" s="3">
        <v>2024</v>
      </c>
      <c r="C1741" s="3" t="s">
        <v>2348</v>
      </c>
      <c r="D1741" s="3">
        <v>10</v>
      </c>
      <c r="E1741" s="3" t="s">
        <v>2349</v>
      </c>
      <c r="F1741" s="45">
        <v>45566</v>
      </c>
      <c r="G1741" s="45">
        <v>45566</v>
      </c>
      <c r="H1741" s="45">
        <v>45596</v>
      </c>
      <c r="I1741" s="3">
        <v>5</v>
      </c>
      <c r="J1741" s="47" t="s">
        <v>2334</v>
      </c>
    </row>
    <row r="1742" spans="1:10" x14ac:dyDescent="0.3">
      <c r="A1742" s="45">
        <v>45571</v>
      </c>
      <c r="B1742" s="3">
        <v>2024</v>
      </c>
      <c r="C1742" s="3" t="s">
        <v>2348</v>
      </c>
      <c r="D1742" s="3">
        <v>10</v>
      </c>
      <c r="E1742" s="3" t="s">
        <v>2349</v>
      </c>
      <c r="F1742" s="45">
        <v>45566</v>
      </c>
      <c r="G1742" s="45">
        <v>45566</v>
      </c>
      <c r="H1742" s="45">
        <v>45596</v>
      </c>
      <c r="I1742" s="3">
        <v>6</v>
      </c>
      <c r="J1742" s="47" t="s">
        <v>2335</v>
      </c>
    </row>
    <row r="1743" spans="1:10" x14ac:dyDescent="0.3">
      <c r="A1743" s="45">
        <v>45572</v>
      </c>
      <c r="B1743" s="3">
        <v>2024</v>
      </c>
      <c r="C1743" s="3" t="s">
        <v>2348</v>
      </c>
      <c r="D1743" s="3">
        <v>10</v>
      </c>
      <c r="E1743" s="3" t="s">
        <v>2349</v>
      </c>
      <c r="F1743" s="45">
        <v>45566</v>
      </c>
      <c r="G1743" s="45">
        <v>45566</v>
      </c>
      <c r="H1743" s="45">
        <v>45596</v>
      </c>
      <c r="I1743" s="3">
        <v>7</v>
      </c>
      <c r="J1743" s="47" t="s">
        <v>2336</v>
      </c>
    </row>
    <row r="1744" spans="1:10" x14ac:dyDescent="0.3">
      <c r="A1744" s="45">
        <v>45573</v>
      </c>
      <c r="B1744" s="3">
        <v>2024</v>
      </c>
      <c r="C1744" s="3" t="s">
        <v>2348</v>
      </c>
      <c r="D1744" s="3">
        <v>10</v>
      </c>
      <c r="E1744" s="3" t="s">
        <v>2349</v>
      </c>
      <c r="F1744" s="45">
        <v>45566</v>
      </c>
      <c r="G1744" s="45">
        <v>45566</v>
      </c>
      <c r="H1744" s="45">
        <v>45596</v>
      </c>
      <c r="I1744" s="3">
        <v>8</v>
      </c>
      <c r="J1744" s="47" t="s">
        <v>2337</v>
      </c>
    </row>
    <row r="1745" spans="1:10" x14ac:dyDescent="0.3">
      <c r="A1745" s="45">
        <v>45574</v>
      </c>
      <c r="B1745" s="3">
        <v>2024</v>
      </c>
      <c r="C1745" s="3" t="s">
        <v>2348</v>
      </c>
      <c r="D1745" s="3">
        <v>10</v>
      </c>
      <c r="E1745" s="3" t="s">
        <v>2349</v>
      </c>
      <c r="F1745" s="45">
        <v>45566</v>
      </c>
      <c r="G1745" s="45">
        <v>45566</v>
      </c>
      <c r="H1745" s="45">
        <v>45596</v>
      </c>
      <c r="I1745" s="3">
        <v>9</v>
      </c>
      <c r="J1745" s="47" t="s">
        <v>2331</v>
      </c>
    </row>
    <row r="1746" spans="1:10" x14ac:dyDescent="0.3">
      <c r="A1746" s="45">
        <v>45575</v>
      </c>
      <c r="B1746" s="3">
        <v>2024</v>
      </c>
      <c r="C1746" s="3" t="s">
        <v>2348</v>
      </c>
      <c r="D1746" s="3">
        <v>10</v>
      </c>
      <c r="E1746" s="3" t="s">
        <v>2349</v>
      </c>
      <c r="F1746" s="45">
        <v>45566</v>
      </c>
      <c r="G1746" s="45">
        <v>45566</v>
      </c>
      <c r="H1746" s="45">
        <v>45596</v>
      </c>
      <c r="I1746" s="3">
        <v>10</v>
      </c>
      <c r="J1746" s="47" t="s">
        <v>2332</v>
      </c>
    </row>
    <row r="1747" spans="1:10" x14ac:dyDescent="0.3">
      <c r="A1747" s="45">
        <v>45576</v>
      </c>
      <c r="B1747" s="3">
        <v>2024</v>
      </c>
      <c r="C1747" s="3" t="s">
        <v>2348</v>
      </c>
      <c r="D1747" s="3">
        <v>10</v>
      </c>
      <c r="E1747" s="3" t="s">
        <v>2349</v>
      </c>
      <c r="F1747" s="45">
        <v>45566</v>
      </c>
      <c r="G1747" s="45">
        <v>45566</v>
      </c>
      <c r="H1747" s="45">
        <v>45596</v>
      </c>
      <c r="I1747" s="3">
        <v>11</v>
      </c>
      <c r="J1747" s="47" t="s">
        <v>2333</v>
      </c>
    </row>
    <row r="1748" spans="1:10" x14ac:dyDescent="0.3">
      <c r="A1748" s="45">
        <v>45577</v>
      </c>
      <c r="B1748" s="3">
        <v>2024</v>
      </c>
      <c r="C1748" s="3" t="s">
        <v>2348</v>
      </c>
      <c r="D1748" s="3">
        <v>10</v>
      </c>
      <c r="E1748" s="3" t="s">
        <v>2349</v>
      </c>
      <c r="F1748" s="45">
        <v>45566</v>
      </c>
      <c r="G1748" s="45">
        <v>45566</v>
      </c>
      <c r="H1748" s="45">
        <v>45596</v>
      </c>
      <c r="I1748" s="3">
        <v>12</v>
      </c>
      <c r="J1748" s="47" t="s">
        <v>2334</v>
      </c>
    </row>
    <row r="1749" spans="1:10" x14ac:dyDescent="0.3">
      <c r="A1749" s="45">
        <v>45578</v>
      </c>
      <c r="B1749" s="3">
        <v>2024</v>
      </c>
      <c r="C1749" s="3" t="s">
        <v>2348</v>
      </c>
      <c r="D1749" s="3">
        <v>10</v>
      </c>
      <c r="E1749" s="3" t="s">
        <v>2349</v>
      </c>
      <c r="F1749" s="45">
        <v>45566</v>
      </c>
      <c r="G1749" s="45">
        <v>45566</v>
      </c>
      <c r="H1749" s="45">
        <v>45596</v>
      </c>
      <c r="I1749" s="3">
        <v>13</v>
      </c>
      <c r="J1749" s="47" t="s">
        <v>2335</v>
      </c>
    </row>
    <row r="1750" spans="1:10" x14ac:dyDescent="0.3">
      <c r="A1750" s="45">
        <v>45579</v>
      </c>
      <c r="B1750" s="3">
        <v>2024</v>
      </c>
      <c r="C1750" s="3" t="s">
        <v>2348</v>
      </c>
      <c r="D1750" s="3">
        <v>10</v>
      </c>
      <c r="E1750" s="3" t="s">
        <v>2349</v>
      </c>
      <c r="F1750" s="45">
        <v>45566</v>
      </c>
      <c r="G1750" s="45">
        <v>45566</v>
      </c>
      <c r="H1750" s="45">
        <v>45596</v>
      </c>
      <c r="I1750" s="3">
        <v>14</v>
      </c>
      <c r="J1750" s="47" t="s">
        <v>2336</v>
      </c>
    </row>
    <row r="1751" spans="1:10" x14ac:dyDescent="0.3">
      <c r="A1751" s="45">
        <v>45580</v>
      </c>
      <c r="B1751" s="3">
        <v>2024</v>
      </c>
      <c r="C1751" s="3" t="s">
        <v>2348</v>
      </c>
      <c r="D1751" s="3">
        <v>10</v>
      </c>
      <c r="E1751" s="3" t="s">
        <v>2349</v>
      </c>
      <c r="F1751" s="45">
        <v>45566</v>
      </c>
      <c r="G1751" s="45">
        <v>45566</v>
      </c>
      <c r="H1751" s="45">
        <v>45596</v>
      </c>
      <c r="I1751" s="3">
        <v>15</v>
      </c>
      <c r="J1751" s="47" t="s">
        <v>2337</v>
      </c>
    </row>
    <row r="1752" spans="1:10" x14ac:dyDescent="0.3">
      <c r="A1752" s="45">
        <v>45581</v>
      </c>
      <c r="B1752" s="3">
        <v>2024</v>
      </c>
      <c r="C1752" s="3" t="s">
        <v>2348</v>
      </c>
      <c r="D1752" s="3">
        <v>10</v>
      </c>
      <c r="E1752" s="3" t="s">
        <v>2349</v>
      </c>
      <c r="F1752" s="45">
        <v>45566</v>
      </c>
      <c r="G1752" s="45">
        <v>45566</v>
      </c>
      <c r="H1752" s="45">
        <v>45596</v>
      </c>
      <c r="I1752" s="3">
        <v>16</v>
      </c>
      <c r="J1752" s="47" t="s">
        <v>2331</v>
      </c>
    </row>
    <row r="1753" spans="1:10" x14ac:dyDescent="0.3">
      <c r="A1753" s="45">
        <v>45582</v>
      </c>
      <c r="B1753" s="3">
        <v>2024</v>
      </c>
      <c r="C1753" s="3" t="s">
        <v>2348</v>
      </c>
      <c r="D1753" s="3">
        <v>10</v>
      </c>
      <c r="E1753" s="3" t="s">
        <v>2349</v>
      </c>
      <c r="F1753" s="45">
        <v>45566</v>
      </c>
      <c r="G1753" s="45">
        <v>45566</v>
      </c>
      <c r="H1753" s="45">
        <v>45596</v>
      </c>
      <c r="I1753" s="3">
        <v>17</v>
      </c>
      <c r="J1753" s="47" t="s">
        <v>2332</v>
      </c>
    </row>
    <row r="1754" spans="1:10" x14ac:dyDescent="0.3">
      <c r="A1754" s="45">
        <v>45583</v>
      </c>
      <c r="B1754" s="3">
        <v>2024</v>
      </c>
      <c r="C1754" s="3" t="s">
        <v>2348</v>
      </c>
      <c r="D1754" s="3">
        <v>10</v>
      </c>
      <c r="E1754" s="3" t="s">
        <v>2349</v>
      </c>
      <c r="F1754" s="45">
        <v>45566</v>
      </c>
      <c r="G1754" s="45">
        <v>45566</v>
      </c>
      <c r="H1754" s="45">
        <v>45596</v>
      </c>
      <c r="I1754" s="3">
        <v>18</v>
      </c>
      <c r="J1754" s="47" t="s">
        <v>2333</v>
      </c>
    </row>
    <row r="1755" spans="1:10" x14ac:dyDescent="0.3">
      <c r="A1755" s="45">
        <v>45584</v>
      </c>
      <c r="B1755" s="3">
        <v>2024</v>
      </c>
      <c r="C1755" s="3" t="s">
        <v>2348</v>
      </c>
      <c r="D1755" s="3">
        <v>10</v>
      </c>
      <c r="E1755" s="3" t="s">
        <v>2349</v>
      </c>
      <c r="F1755" s="45">
        <v>45566</v>
      </c>
      <c r="G1755" s="45">
        <v>45566</v>
      </c>
      <c r="H1755" s="45">
        <v>45596</v>
      </c>
      <c r="I1755" s="3">
        <v>19</v>
      </c>
      <c r="J1755" s="47" t="s">
        <v>2334</v>
      </c>
    </row>
    <row r="1756" spans="1:10" x14ac:dyDescent="0.3">
      <c r="A1756" s="45">
        <v>45585</v>
      </c>
      <c r="B1756" s="3">
        <v>2024</v>
      </c>
      <c r="C1756" s="3" t="s">
        <v>2348</v>
      </c>
      <c r="D1756" s="3">
        <v>10</v>
      </c>
      <c r="E1756" s="3" t="s">
        <v>2349</v>
      </c>
      <c r="F1756" s="45">
        <v>45566</v>
      </c>
      <c r="G1756" s="45">
        <v>45566</v>
      </c>
      <c r="H1756" s="45">
        <v>45596</v>
      </c>
      <c r="I1756" s="3">
        <v>20</v>
      </c>
      <c r="J1756" s="47" t="s">
        <v>2335</v>
      </c>
    </row>
    <row r="1757" spans="1:10" x14ac:dyDescent="0.3">
      <c r="A1757" s="45">
        <v>45586</v>
      </c>
      <c r="B1757" s="3">
        <v>2024</v>
      </c>
      <c r="C1757" s="3" t="s">
        <v>2348</v>
      </c>
      <c r="D1757" s="3">
        <v>10</v>
      </c>
      <c r="E1757" s="3" t="s">
        <v>2349</v>
      </c>
      <c r="F1757" s="45">
        <v>45566</v>
      </c>
      <c r="G1757" s="45">
        <v>45566</v>
      </c>
      <c r="H1757" s="45">
        <v>45596</v>
      </c>
      <c r="I1757" s="3">
        <v>21</v>
      </c>
      <c r="J1757" s="47" t="s">
        <v>2336</v>
      </c>
    </row>
    <row r="1758" spans="1:10" x14ac:dyDescent="0.3">
      <c r="A1758" s="45">
        <v>45587</v>
      </c>
      <c r="B1758" s="3">
        <v>2024</v>
      </c>
      <c r="C1758" s="3" t="s">
        <v>2348</v>
      </c>
      <c r="D1758" s="3">
        <v>10</v>
      </c>
      <c r="E1758" s="3" t="s">
        <v>2349</v>
      </c>
      <c r="F1758" s="45">
        <v>45566</v>
      </c>
      <c r="G1758" s="45">
        <v>45566</v>
      </c>
      <c r="H1758" s="45">
        <v>45596</v>
      </c>
      <c r="I1758" s="3">
        <v>22</v>
      </c>
      <c r="J1758" s="47" t="s">
        <v>2337</v>
      </c>
    </row>
    <row r="1759" spans="1:10" x14ac:dyDescent="0.3">
      <c r="A1759" s="45">
        <v>45588</v>
      </c>
      <c r="B1759" s="3">
        <v>2024</v>
      </c>
      <c r="C1759" s="3" t="s">
        <v>2348</v>
      </c>
      <c r="D1759" s="3">
        <v>10</v>
      </c>
      <c r="E1759" s="3" t="s">
        <v>2349</v>
      </c>
      <c r="F1759" s="45">
        <v>45566</v>
      </c>
      <c r="G1759" s="45">
        <v>45566</v>
      </c>
      <c r="H1759" s="45">
        <v>45596</v>
      </c>
      <c r="I1759" s="3">
        <v>23</v>
      </c>
      <c r="J1759" s="47" t="s">
        <v>2331</v>
      </c>
    </row>
    <row r="1760" spans="1:10" x14ac:dyDescent="0.3">
      <c r="A1760" s="45">
        <v>45589</v>
      </c>
      <c r="B1760" s="3">
        <v>2024</v>
      </c>
      <c r="C1760" s="3" t="s">
        <v>2348</v>
      </c>
      <c r="D1760" s="3">
        <v>10</v>
      </c>
      <c r="E1760" s="3" t="s">
        <v>2349</v>
      </c>
      <c r="F1760" s="45">
        <v>45566</v>
      </c>
      <c r="G1760" s="45">
        <v>45566</v>
      </c>
      <c r="H1760" s="45">
        <v>45596</v>
      </c>
      <c r="I1760" s="3">
        <v>24</v>
      </c>
      <c r="J1760" s="47" t="s">
        <v>2332</v>
      </c>
    </row>
    <row r="1761" spans="1:10" x14ac:dyDescent="0.3">
      <c r="A1761" s="45">
        <v>45590</v>
      </c>
      <c r="B1761" s="3">
        <v>2024</v>
      </c>
      <c r="C1761" s="3" t="s">
        <v>2348</v>
      </c>
      <c r="D1761" s="3">
        <v>10</v>
      </c>
      <c r="E1761" s="3" t="s">
        <v>2349</v>
      </c>
      <c r="F1761" s="45">
        <v>45566</v>
      </c>
      <c r="G1761" s="45">
        <v>45566</v>
      </c>
      <c r="H1761" s="45">
        <v>45596</v>
      </c>
      <c r="I1761" s="3">
        <v>25</v>
      </c>
      <c r="J1761" s="47" t="s">
        <v>2333</v>
      </c>
    </row>
    <row r="1762" spans="1:10" x14ac:dyDescent="0.3">
      <c r="A1762" s="45">
        <v>45591</v>
      </c>
      <c r="B1762" s="3">
        <v>2024</v>
      </c>
      <c r="C1762" s="3" t="s">
        <v>2348</v>
      </c>
      <c r="D1762" s="3">
        <v>10</v>
      </c>
      <c r="E1762" s="3" t="s">
        <v>2349</v>
      </c>
      <c r="F1762" s="45">
        <v>45566</v>
      </c>
      <c r="G1762" s="45">
        <v>45566</v>
      </c>
      <c r="H1762" s="45">
        <v>45596</v>
      </c>
      <c r="I1762" s="3">
        <v>26</v>
      </c>
      <c r="J1762" s="47" t="s">
        <v>2334</v>
      </c>
    </row>
    <row r="1763" spans="1:10" x14ac:dyDescent="0.3">
      <c r="A1763" s="45">
        <v>45592</v>
      </c>
      <c r="B1763" s="3">
        <v>2024</v>
      </c>
      <c r="C1763" s="3" t="s">
        <v>2348</v>
      </c>
      <c r="D1763" s="3">
        <v>10</v>
      </c>
      <c r="E1763" s="3" t="s">
        <v>2349</v>
      </c>
      <c r="F1763" s="45">
        <v>45566</v>
      </c>
      <c r="G1763" s="45">
        <v>45566</v>
      </c>
      <c r="H1763" s="45">
        <v>45596</v>
      </c>
      <c r="I1763" s="3">
        <v>27</v>
      </c>
      <c r="J1763" s="47" t="s">
        <v>2335</v>
      </c>
    </row>
    <row r="1764" spans="1:10" x14ac:dyDescent="0.3">
      <c r="A1764" s="45">
        <v>45593</v>
      </c>
      <c r="B1764" s="3">
        <v>2024</v>
      </c>
      <c r="C1764" s="3" t="s">
        <v>2348</v>
      </c>
      <c r="D1764" s="3">
        <v>10</v>
      </c>
      <c r="E1764" s="3" t="s">
        <v>2349</v>
      </c>
      <c r="F1764" s="45">
        <v>45566</v>
      </c>
      <c r="G1764" s="45">
        <v>45566</v>
      </c>
      <c r="H1764" s="45">
        <v>45596</v>
      </c>
      <c r="I1764" s="3">
        <v>28</v>
      </c>
      <c r="J1764" s="47" t="s">
        <v>2336</v>
      </c>
    </row>
    <row r="1765" spans="1:10" x14ac:dyDescent="0.3">
      <c r="A1765" s="45">
        <v>45594</v>
      </c>
      <c r="B1765" s="3">
        <v>2024</v>
      </c>
      <c r="C1765" s="3" t="s">
        <v>2348</v>
      </c>
      <c r="D1765" s="3">
        <v>10</v>
      </c>
      <c r="E1765" s="3" t="s">
        <v>2349</v>
      </c>
      <c r="F1765" s="45">
        <v>45566</v>
      </c>
      <c r="G1765" s="45">
        <v>45566</v>
      </c>
      <c r="H1765" s="45">
        <v>45596</v>
      </c>
      <c r="I1765" s="3">
        <v>29</v>
      </c>
      <c r="J1765" s="47" t="s">
        <v>2337</v>
      </c>
    </row>
    <row r="1766" spans="1:10" x14ac:dyDescent="0.3">
      <c r="A1766" s="45">
        <v>45595</v>
      </c>
      <c r="B1766" s="3">
        <v>2024</v>
      </c>
      <c r="C1766" s="3" t="s">
        <v>2348</v>
      </c>
      <c r="D1766" s="3">
        <v>10</v>
      </c>
      <c r="E1766" s="3" t="s">
        <v>2349</v>
      </c>
      <c r="F1766" s="45">
        <v>45566</v>
      </c>
      <c r="G1766" s="45">
        <v>45566</v>
      </c>
      <c r="H1766" s="45">
        <v>45596</v>
      </c>
      <c r="I1766" s="3">
        <v>30</v>
      </c>
      <c r="J1766" s="47" t="s">
        <v>2331</v>
      </c>
    </row>
    <row r="1767" spans="1:10" x14ac:dyDescent="0.3">
      <c r="A1767" s="45">
        <v>45596</v>
      </c>
      <c r="B1767" s="3">
        <v>2024</v>
      </c>
      <c r="C1767" s="3" t="s">
        <v>2348</v>
      </c>
      <c r="D1767" s="3">
        <v>10</v>
      </c>
      <c r="E1767" s="3" t="s">
        <v>2349</v>
      </c>
      <c r="F1767" s="45">
        <v>45566</v>
      </c>
      <c r="G1767" s="45">
        <v>45566</v>
      </c>
      <c r="H1767" s="45">
        <v>45596</v>
      </c>
      <c r="I1767" s="3">
        <v>31</v>
      </c>
      <c r="J1767" s="47" t="s">
        <v>2332</v>
      </c>
    </row>
    <row r="1768" spans="1:10" x14ac:dyDescent="0.3">
      <c r="A1768" s="45">
        <v>45597</v>
      </c>
      <c r="B1768" s="3">
        <v>2024</v>
      </c>
      <c r="C1768" s="3" t="s">
        <v>2348</v>
      </c>
      <c r="D1768" s="3">
        <v>11</v>
      </c>
      <c r="E1768" s="3" t="s">
        <v>2350</v>
      </c>
      <c r="F1768" s="45">
        <v>45597</v>
      </c>
      <c r="G1768" s="45">
        <v>45597</v>
      </c>
      <c r="H1768" s="45">
        <v>45626</v>
      </c>
      <c r="I1768" s="3">
        <v>1</v>
      </c>
      <c r="J1768" s="47" t="s">
        <v>2333</v>
      </c>
    </row>
    <row r="1769" spans="1:10" x14ac:dyDescent="0.3">
      <c r="A1769" s="45">
        <v>45598</v>
      </c>
      <c r="B1769" s="3">
        <v>2024</v>
      </c>
      <c r="C1769" s="3" t="s">
        <v>2348</v>
      </c>
      <c r="D1769" s="3">
        <v>11</v>
      </c>
      <c r="E1769" s="3" t="s">
        <v>2350</v>
      </c>
      <c r="F1769" s="45">
        <v>45597</v>
      </c>
      <c r="G1769" s="45">
        <v>45597</v>
      </c>
      <c r="H1769" s="45">
        <v>45626</v>
      </c>
      <c r="I1769" s="3">
        <v>2</v>
      </c>
      <c r="J1769" s="47" t="s">
        <v>2334</v>
      </c>
    </row>
    <row r="1770" spans="1:10" x14ac:dyDescent="0.3">
      <c r="A1770" s="45">
        <v>45599</v>
      </c>
      <c r="B1770" s="3">
        <v>2024</v>
      </c>
      <c r="C1770" s="3" t="s">
        <v>2348</v>
      </c>
      <c r="D1770" s="3">
        <v>11</v>
      </c>
      <c r="E1770" s="3" t="s">
        <v>2350</v>
      </c>
      <c r="F1770" s="45">
        <v>45597</v>
      </c>
      <c r="G1770" s="45">
        <v>45597</v>
      </c>
      <c r="H1770" s="45">
        <v>45626</v>
      </c>
      <c r="I1770" s="3">
        <v>3</v>
      </c>
      <c r="J1770" s="47" t="s">
        <v>2335</v>
      </c>
    </row>
    <row r="1771" spans="1:10" x14ac:dyDescent="0.3">
      <c r="A1771" s="45">
        <v>45600</v>
      </c>
      <c r="B1771" s="3">
        <v>2024</v>
      </c>
      <c r="C1771" s="3" t="s">
        <v>2348</v>
      </c>
      <c r="D1771" s="3">
        <v>11</v>
      </c>
      <c r="E1771" s="3" t="s">
        <v>2350</v>
      </c>
      <c r="F1771" s="45">
        <v>45597</v>
      </c>
      <c r="G1771" s="45">
        <v>45597</v>
      </c>
      <c r="H1771" s="45">
        <v>45626</v>
      </c>
      <c r="I1771" s="3">
        <v>4</v>
      </c>
      <c r="J1771" s="47" t="s">
        <v>2336</v>
      </c>
    </row>
    <row r="1772" spans="1:10" x14ac:dyDescent="0.3">
      <c r="A1772" s="45">
        <v>45601</v>
      </c>
      <c r="B1772" s="3">
        <v>2024</v>
      </c>
      <c r="C1772" s="3" t="s">
        <v>2348</v>
      </c>
      <c r="D1772" s="3">
        <v>11</v>
      </c>
      <c r="E1772" s="3" t="s">
        <v>2350</v>
      </c>
      <c r="F1772" s="45">
        <v>45597</v>
      </c>
      <c r="G1772" s="45">
        <v>45597</v>
      </c>
      <c r="H1772" s="45">
        <v>45626</v>
      </c>
      <c r="I1772" s="3">
        <v>5</v>
      </c>
      <c r="J1772" s="47" t="s">
        <v>2337</v>
      </c>
    </row>
    <row r="1773" spans="1:10" x14ac:dyDescent="0.3">
      <c r="A1773" s="45">
        <v>45602</v>
      </c>
      <c r="B1773" s="3">
        <v>2024</v>
      </c>
      <c r="C1773" s="3" t="s">
        <v>2348</v>
      </c>
      <c r="D1773" s="3">
        <v>11</v>
      </c>
      <c r="E1773" s="3" t="s">
        <v>2350</v>
      </c>
      <c r="F1773" s="45">
        <v>45597</v>
      </c>
      <c r="G1773" s="45">
        <v>45597</v>
      </c>
      <c r="H1773" s="45">
        <v>45626</v>
      </c>
      <c r="I1773" s="3">
        <v>6</v>
      </c>
      <c r="J1773" s="47" t="s">
        <v>2331</v>
      </c>
    </row>
    <row r="1774" spans="1:10" x14ac:dyDescent="0.3">
      <c r="A1774" s="45">
        <v>45603</v>
      </c>
      <c r="B1774" s="3">
        <v>2024</v>
      </c>
      <c r="C1774" s="3" t="s">
        <v>2348</v>
      </c>
      <c r="D1774" s="3">
        <v>11</v>
      </c>
      <c r="E1774" s="3" t="s">
        <v>2350</v>
      </c>
      <c r="F1774" s="45">
        <v>45597</v>
      </c>
      <c r="G1774" s="45">
        <v>45597</v>
      </c>
      <c r="H1774" s="45">
        <v>45626</v>
      </c>
      <c r="I1774" s="3">
        <v>7</v>
      </c>
      <c r="J1774" s="47" t="s">
        <v>2332</v>
      </c>
    </row>
    <row r="1775" spans="1:10" x14ac:dyDescent="0.3">
      <c r="A1775" s="45">
        <v>45604</v>
      </c>
      <c r="B1775" s="3">
        <v>2024</v>
      </c>
      <c r="C1775" s="3" t="s">
        <v>2348</v>
      </c>
      <c r="D1775" s="3">
        <v>11</v>
      </c>
      <c r="E1775" s="3" t="s">
        <v>2350</v>
      </c>
      <c r="F1775" s="45">
        <v>45597</v>
      </c>
      <c r="G1775" s="45">
        <v>45597</v>
      </c>
      <c r="H1775" s="45">
        <v>45626</v>
      </c>
      <c r="I1775" s="3">
        <v>8</v>
      </c>
      <c r="J1775" s="47" t="s">
        <v>2333</v>
      </c>
    </row>
    <row r="1776" spans="1:10" x14ac:dyDescent="0.3">
      <c r="A1776" s="45">
        <v>45605</v>
      </c>
      <c r="B1776" s="3">
        <v>2024</v>
      </c>
      <c r="C1776" s="3" t="s">
        <v>2348</v>
      </c>
      <c r="D1776" s="3">
        <v>11</v>
      </c>
      <c r="E1776" s="3" t="s">
        <v>2350</v>
      </c>
      <c r="F1776" s="45">
        <v>45597</v>
      </c>
      <c r="G1776" s="45">
        <v>45597</v>
      </c>
      <c r="H1776" s="45">
        <v>45626</v>
      </c>
      <c r="I1776" s="3">
        <v>9</v>
      </c>
      <c r="J1776" s="47" t="s">
        <v>2334</v>
      </c>
    </row>
    <row r="1777" spans="1:10" x14ac:dyDescent="0.3">
      <c r="A1777" s="45">
        <v>45606</v>
      </c>
      <c r="B1777" s="3">
        <v>2024</v>
      </c>
      <c r="C1777" s="3" t="s">
        <v>2348</v>
      </c>
      <c r="D1777" s="3">
        <v>11</v>
      </c>
      <c r="E1777" s="3" t="s">
        <v>2350</v>
      </c>
      <c r="F1777" s="45">
        <v>45597</v>
      </c>
      <c r="G1777" s="45">
        <v>45597</v>
      </c>
      <c r="H1777" s="45">
        <v>45626</v>
      </c>
      <c r="I1777" s="3">
        <v>10</v>
      </c>
      <c r="J1777" s="47" t="s">
        <v>2335</v>
      </c>
    </row>
    <row r="1778" spans="1:10" x14ac:dyDescent="0.3">
      <c r="A1778" s="45">
        <v>45607</v>
      </c>
      <c r="B1778" s="3">
        <v>2024</v>
      </c>
      <c r="C1778" s="3" t="s">
        <v>2348</v>
      </c>
      <c r="D1778" s="3">
        <v>11</v>
      </c>
      <c r="E1778" s="3" t="s">
        <v>2350</v>
      </c>
      <c r="F1778" s="45">
        <v>45597</v>
      </c>
      <c r="G1778" s="45">
        <v>45597</v>
      </c>
      <c r="H1778" s="45">
        <v>45626</v>
      </c>
      <c r="I1778" s="3">
        <v>11</v>
      </c>
      <c r="J1778" s="47" t="s">
        <v>2336</v>
      </c>
    </row>
    <row r="1779" spans="1:10" x14ac:dyDescent="0.3">
      <c r="A1779" s="45">
        <v>45608</v>
      </c>
      <c r="B1779" s="3">
        <v>2024</v>
      </c>
      <c r="C1779" s="3" t="s">
        <v>2348</v>
      </c>
      <c r="D1779" s="3">
        <v>11</v>
      </c>
      <c r="E1779" s="3" t="s">
        <v>2350</v>
      </c>
      <c r="F1779" s="45">
        <v>45597</v>
      </c>
      <c r="G1779" s="45">
        <v>45597</v>
      </c>
      <c r="H1779" s="45">
        <v>45626</v>
      </c>
      <c r="I1779" s="3">
        <v>12</v>
      </c>
      <c r="J1779" s="47" t="s">
        <v>2337</v>
      </c>
    </row>
    <row r="1780" spans="1:10" x14ac:dyDescent="0.3">
      <c r="A1780" s="45">
        <v>45609</v>
      </c>
      <c r="B1780" s="3">
        <v>2024</v>
      </c>
      <c r="C1780" s="3" t="s">
        <v>2348</v>
      </c>
      <c r="D1780" s="3">
        <v>11</v>
      </c>
      <c r="E1780" s="3" t="s">
        <v>2350</v>
      </c>
      <c r="F1780" s="45">
        <v>45597</v>
      </c>
      <c r="G1780" s="45">
        <v>45597</v>
      </c>
      <c r="H1780" s="45">
        <v>45626</v>
      </c>
      <c r="I1780" s="3">
        <v>13</v>
      </c>
      <c r="J1780" s="47" t="s">
        <v>2331</v>
      </c>
    </row>
    <row r="1781" spans="1:10" x14ac:dyDescent="0.3">
      <c r="A1781" s="45">
        <v>45610</v>
      </c>
      <c r="B1781" s="3">
        <v>2024</v>
      </c>
      <c r="C1781" s="3" t="s">
        <v>2348</v>
      </c>
      <c r="D1781" s="3">
        <v>11</v>
      </c>
      <c r="E1781" s="3" t="s">
        <v>2350</v>
      </c>
      <c r="F1781" s="45">
        <v>45597</v>
      </c>
      <c r="G1781" s="45">
        <v>45597</v>
      </c>
      <c r="H1781" s="45">
        <v>45626</v>
      </c>
      <c r="I1781" s="3">
        <v>14</v>
      </c>
      <c r="J1781" s="47" t="s">
        <v>2332</v>
      </c>
    </row>
    <row r="1782" spans="1:10" x14ac:dyDescent="0.3">
      <c r="A1782" s="45">
        <v>45611</v>
      </c>
      <c r="B1782" s="3">
        <v>2024</v>
      </c>
      <c r="C1782" s="3" t="s">
        <v>2348</v>
      </c>
      <c r="D1782" s="3">
        <v>11</v>
      </c>
      <c r="E1782" s="3" t="s">
        <v>2350</v>
      </c>
      <c r="F1782" s="45">
        <v>45597</v>
      </c>
      <c r="G1782" s="45">
        <v>45597</v>
      </c>
      <c r="H1782" s="45">
        <v>45626</v>
      </c>
      <c r="I1782" s="3">
        <v>15</v>
      </c>
      <c r="J1782" s="47" t="s">
        <v>2333</v>
      </c>
    </row>
    <row r="1783" spans="1:10" x14ac:dyDescent="0.3">
      <c r="A1783" s="45">
        <v>45612</v>
      </c>
      <c r="B1783" s="3">
        <v>2024</v>
      </c>
      <c r="C1783" s="3" t="s">
        <v>2348</v>
      </c>
      <c r="D1783" s="3">
        <v>11</v>
      </c>
      <c r="E1783" s="3" t="s">
        <v>2350</v>
      </c>
      <c r="F1783" s="45">
        <v>45597</v>
      </c>
      <c r="G1783" s="45">
        <v>45597</v>
      </c>
      <c r="H1783" s="45">
        <v>45626</v>
      </c>
      <c r="I1783" s="3">
        <v>16</v>
      </c>
      <c r="J1783" s="47" t="s">
        <v>2334</v>
      </c>
    </row>
    <row r="1784" spans="1:10" x14ac:dyDescent="0.3">
      <c r="A1784" s="45">
        <v>45613</v>
      </c>
      <c r="B1784" s="3">
        <v>2024</v>
      </c>
      <c r="C1784" s="3" t="s">
        <v>2348</v>
      </c>
      <c r="D1784" s="3">
        <v>11</v>
      </c>
      <c r="E1784" s="3" t="s">
        <v>2350</v>
      </c>
      <c r="F1784" s="45">
        <v>45597</v>
      </c>
      <c r="G1784" s="45">
        <v>45597</v>
      </c>
      <c r="H1784" s="45">
        <v>45626</v>
      </c>
      <c r="I1784" s="3">
        <v>17</v>
      </c>
      <c r="J1784" s="47" t="s">
        <v>2335</v>
      </c>
    </row>
    <row r="1785" spans="1:10" x14ac:dyDescent="0.3">
      <c r="A1785" s="45">
        <v>45614</v>
      </c>
      <c r="B1785" s="3">
        <v>2024</v>
      </c>
      <c r="C1785" s="3" t="s">
        <v>2348</v>
      </c>
      <c r="D1785" s="3">
        <v>11</v>
      </c>
      <c r="E1785" s="3" t="s">
        <v>2350</v>
      </c>
      <c r="F1785" s="45">
        <v>45597</v>
      </c>
      <c r="G1785" s="45">
        <v>45597</v>
      </c>
      <c r="H1785" s="45">
        <v>45626</v>
      </c>
      <c r="I1785" s="3">
        <v>18</v>
      </c>
      <c r="J1785" s="47" t="s">
        <v>2336</v>
      </c>
    </row>
    <row r="1786" spans="1:10" x14ac:dyDescent="0.3">
      <c r="A1786" s="45">
        <v>45615</v>
      </c>
      <c r="B1786" s="3">
        <v>2024</v>
      </c>
      <c r="C1786" s="3" t="s">
        <v>2348</v>
      </c>
      <c r="D1786" s="3">
        <v>11</v>
      </c>
      <c r="E1786" s="3" t="s">
        <v>2350</v>
      </c>
      <c r="F1786" s="45">
        <v>45597</v>
      </c>
      <c r="G1786" s="45">
        <v>45597</v>
      </c>
      <c r="H1786" s="45">
        <v>45626</v>
      </c>
      <c r="I1786" s="3">
        <v>19</v>
      </c>
      <c r="J1786" s="47" t="s">
        <v>2337</v>
      </c>
    </row>
    <row r="1787" spans="1:10" x14ac:dyDescent="0.3">
      <c r="A1787" s="45">
        <v>45616</v>
      </c>
      <c r="B1787" s="3">
        <v>2024</v>
      </c>
      <c r="C1787" s="3" t="s">
        <v>2348</v>
      </c>
      <c r="D1787" s="3">
        <v>11</v>
      </c>
      <c r="E1787" s="3" t="s">
        <v>2350</v>
      </c>
      <c r="F1787" s="45">
        <v>45597</v>
      </c>
      <c r="G1787" s="45">
        <v>45597</v>
      </c>
      <c r="H1787" s="45">
        <v>45626</v>
      </c>
      <c r="I1787" s="3">
        <v>20</v>
      </c>
      <c r="J1787" s="47" t="s">
        <v>2331</v>
      </c>
    </row>
    <row r="1788" spans="1:10" x14ac:dyDescent="0.3">
      <c r="A1788" s="45">
        <v>45617</v>
      </c>
      <c r="B1788" s="3">
        <v>2024</v>
      </c>
      <c r="C1788" s="3" t="s">
        <v>2348</v>
      </c>
      <c r="D1788" s="3">
        <v>11</v>
      </c>
      <c r="E1788" s="3" t="s">
        <v>2350</v>
      </c>
      <c r="F1788" s="45">
        <v>45597</v>
      </c>
      <c r="G1788" s="45">
        <v>45597</v>
      </c>
      <c r="H1788" s="45">
        <v>45626</v>
      </c>
      <c r="I1788" s="3">
        <v>21</v>
      </c>
      <c r="J1788" s="47" t="s">
        <v>2332</v>
      </c>
    </row>
    <row r="1789" spans="1:10" x14ac:dyDescent="0.3">
      <c r="A1789" s="45">
        <v>45618</v>
      </c>
      <c r="B1789" s="3">
        <v>2024</v>
      </c>
      <c r="C1789" s="3" t="s">
        <v>2348</v>
      </c>
      <c r="D1789" s="3">
        <v>11</v>
      </c>
      <c r="E1789" s="3" t="s">
        <v>2350</v>
      </c>
      <c r="F1789" s="45">
        <v>45597</v>
      </c>
      <c r="G1789" s="45">
        <v>45597</v>
      </c>
      <c r="H1789" s="45">
        <v>45626</v>
      </c>
      <c r="I1789" s="3">
        <v>22</v>
      </c>
      <c r="J1789" s="47" t="s">
        <v>2333</v>
      </c>
    </row>
    <row r="1790" spans="1:10" x14ac:dyDescent="0.3">
      <c r="A1790" s="45">
        <v>45619</v>
      </c>
      <c r="B1790" s="3">
        <v>2024</v>
      </c>
      <c r="C1790" s="3" t="s">
        <v>2348</v>
      </c>
      <c r="D1790" s="3">
        <v>11</v>
      </c>
      <c r="E1790" s="3" t="s">
        <v>2350</v>
      </c>
      <c r="F1790" s="45">
        <v>45597</v>
      </c>
      <c r="G1790" s="45">
        <v>45597</v>
      </c>
      <c r="H1790" s="45">
        <v>45626</v>
      </c>
      <c r="I1790" s="3">
        <v>23</v>
      </c>
      <c r="J1790" s="47" t="s">
        <v>2334</v>
      </c>
    </row>
    <row r="1791" spans="1:10" x14ac:dyDescent="0.3">
      <c r="A1791" s="45">
        <v>45620</v>
      </c>
      <c r="B1791" s="3">
        <v>2024</v>
      </c>
      <c r="C1791" s="3" t="s">
        <v>2348</v>
      </c>
      <c r="D1791" s="3">
        <v>11</v>
      </c>
      <c r="E1791" s="3" t="s">
        <v>2350</v>
      </c>
      <c r="F1791" s="45">
        <v>45597</v>
      </c>
      <c r="G1791" s="45">
        <v>45597</v>
      </c>
      <c r="H1791" s="45">
        <v>45626</v>
      </c>
      <c r="I1791" s="3">
        <v>24</v>
      </c>
      <c r="J1791" s="47" t="s">
        <v>2335</v>
      </c>
    </row>
    <row r="1792" spans="1:10" x14ac:dyDescent="0.3">
      <c r="A1792" s="45">
        <v>45621</v>
      </c>
      <c r="B1792" s="3">
        <v>2024</v>
      </c>
      <c r="C1792" s="3" t="s">
        <v>2348</v>
      </c>
      <c r="D1792" s="3">
        <v>11</v>
      </c>
      <c r="E1792" s="3" t="s">
        <v>2350</v>
      </c>
      <c r="F1792" s="45">
        <v>45597</v>
      </c>
      <c r="G1792" s="45">
        <v>45597</v>
      </c>
      <c r="H1792" s="45">
        <v>45626</v>
      </c>
      <c r="I1792" s="3">
        <v>25</v>
      </c>
      <c r="J1792" s="47" t="s">
        <v>2336</v>
      </c>
    </row>
    <row r="1793" spans="1:10" x14ac:dyDescent="0.3">
      <c r="A1793" s="45">
        <v>45622</v>
      </c>
      <c r="B1793" s="3">
        <v>2024</v>
      </c>
      <c r="C1793" s="3" t="s">
        <v>2348</v>
      </c>
      <c r="D1793" s="3">
        <v>11</v>
      </c>
      <c r="E1793" s="3" t="s">
        <v>2350</v>
      </c>
      <c r="F1793" s="45">
        <v>45597</v>
      </c>
      <c r="G1793" s="45">
        <v>45597</v>
      </c>
      <c r="H1793" s="45">
        <v>45626</v>
      </c>
      <c r="I1793" s="3">
        <v>26</v>
      </c>
      <c r="J1793" s="47" t="s">
        <v>2337</v>
      </c>
    </row>
    <row r="1794" spans="1:10" x14ac:dyDescent="0.3">
      <c r="A1794" s="45">
        <v>45623</v>
      </c>
      <c r="B1794" s="3">
        <v>2024</v>
      </c>
      <c r="C1794" s="3" t="s">
        <v>2348</v>
      </c>
      <c r="D1794" s="3">
        <v>11</v>
      </c>
      <c r="E1794" s="3" t="s">
        <v>2350</v>
      </c>
      <c r="F1794" s="45">
        <v>45597</v>
      </c>
      <c r="G1794" s="45">
        <v>45597</v>
      </c>
      <c r="H1794" s="45">
        <v>45626</v>
      </c>
      <c r="I1794" s="3">
        <v>27</v>
      </c>
      <c r="J1794" s="47" t="s">
        <v>2331</v>
      </c>
    </row>
    <row r="1795" spans="1:10" x14ac:dyDescent="0.3">
      <c r="A1795" s="45">
        <v>45624</v>
      </c>
      <c r="B1795" s="3">
        <v>2024</v>
      </c>
      <c r="C1795" s="3" t="s">
        <v>2348</v>
      </c>
      <c r="D1795" s="3">
        <v>11</v>
      </c>
      <c r="E1795" s="3" t="s">
        <v>2350</v>
      </c>
      <c r="F1795" s="45">
        <v>45597</v>
      </c>
      <c r="G1795" s="45">
        <v>45597</v>
      </c>
      <c r="H1795" s="45">
        <v>45626</v>
      </c>
      <c r="I1795" s="3">
        <v>28</v>
      </c>
      <c r="J1795" s="47" t="s">
        <v>2332</v>
      </c>
    </row>
    <row r="1796" spans="1:10" x14ac:dyDescent="0.3">
      <c r="A1796" s="45">
        <v>45625</v>
      </c>
      <c r="B1796" s="3">
        <v>2024</v>
      </c>
      <c r="C1796" s="3" t="s">
        <v>2348</v>
      </c>
      <c r="D1796" s="3">
        <v>11</v>
      </c>
      <c r="E1796" s="3" t="s">
        <v>2350</v>
      </c>
      <c r="F1796" s="45">
        <v>45597</v>
      </c>
      <c r="G1796" s="45">
        <v>45597</v>
      </c>
      <c r="H1796" s="45">
        <v>45626</v>
      </c>
      <c r="I1796" s="3">
        <v>29</v>
      </c>
      <c r="J1796" s="47" t="s">
        <v>2333</v>
      </c>
    </row>
    <row r="1797" spans="1:10" x14ac:dyDescent="0.3">
      <c r="A1797" s="45">
        <v>45626</v>
      </c>
      <c r="B1797" s="3">
        <v>2024</v>
      </c>
      <c r="C1797" s="3" t="s">
        <v>2348</v>
      </c>
      <c r="D1797" s="3">
        <v>11</v>
      </c>
      <c r="E1797" s="3" t="s">
        <v>2350</v>
      </c>
      <c r="F1797" s="45">
        <v>45597</v>
      </c>
      <c r="G1797" s="45">
        <v>45597</v>
      </c>
      <c r="H1797" s="45">
        <v>45626</v>
      </c>
      <c r="I1797" s="3">
        <v>30</v>
      </c>
      <c r="J1797" s="47" t="s">
        <v>2334</v>
      </c>
    </row>
    <row r="1798" spans="1:10" x14ac:dyDescent="0.3">
      <c r="A1798" s="45">
        <v>45627</v>
      </c>
      <c r="B1798" s="3">
        <v>2024</v>
      </c>
      <c r="C1798" s="3" t="s">
        <v>2348</v>
      </c>
      <c r="D1798" s="3">
        <v>12</v>
      </c>
      <c r="E1798" s="3" t="s">
        <v>2351</v>
      </c>
      <c r="F1798" s="45">
        <v>45627</v>
      </c>
      <c r="G1798" s="45">
        <v>45627</v>
      </c>
      <c r="H1798" s="45">
        <v>45657</v>
      </c>
      <c r="I1798" s="3">
        <v>1</v>
      </c>
      <c r="J1798" s="47" t="s">
        <v>2335</v>
      </c>
    </row>
    <row r="1799" spans="1:10" x14ac:dyDescent="0.3">
      <c r="A1799" s="45">
        <v>45628</v>
      </c>
      <c r="B1799" s="3">
        <v>2024</v>
      </c>
      <c r="C1799" s="3" t="s">
        <v>2348</v>
      </c>
      <c r="D1799" s="3">
        <v>12</v>
      </c>
      <c r="E1799" s="3" t="s">
        <v>2351</v>
      </c>
      <c r="F1799" s="45">
        <v>45627</v>
      </c>
      <c r="G1799" s="45">
        <v>45627</v>
      </c>
      <c r="H1799" s="45">
        <v>45657</v>
      </c>
      <c r="I1799" s="3">
        <v>2</v>
      </c>
      <c r="J1799" s="47" t="s">
        <v>2336</v>
      </c>
    </row>
    <row r="1800" spans="1:10" x14ac:dyDescent="0.3">
      <c r="A1800" s="45">
        <v>45629</v>
      </c>
      <c r="B1800" s="3">
        <v>2024</v>
      </c>
      <c r="C1800" s="3" t="s">
        <v>2348</v>
      </c>
      <c r="D1800" s="3">
        <v>12</v>
      </c>
      <c r="E1800" s="3" t="s">
        <v>2351</v>
      </c>
      <c r="F1800" s="45">
        <v>45627</v>
      </c>
      <c r="G1800" s="45">
        <v>45627</v>
      </c>
      <c r="H1800" s="45">
        <v>45657</v>
      </c>
      <c r="I1800" s="3">
        <v>3</v>
      </c>
      <c r="J1800" s="47" t="s">
        <v>2337</v>
      </c>
    </row>
    <row r="1801" spans="1:10" x14ac:dyDescent="0.3">
      <c r="A1801" s="45">
        <v>45630</v>
      </c>
      <c r="B1801" s="3">
        <v>2024</v>
      </c>
      <c r="C1801" s="3" t="s">
        <v>2348</v>
      </c>
      <c r="D1801" s="3">
        <v>12</v>
      </c>
      <c r="E1801" s="3" t="s">
        <v>2351</v>
      </c>
      <c r="F1801" s="45">
        <v>45627</v>
      </c>
      <c r="G1801" s="45">
        <v>45627</v>
      </c>
      <c r="H1801" s="45">
        <v>45657</v>
      </c>
      <c r="I1801" s="3">
        <v>4</v>
      </c>
      <c r="J1801" s="47" t="s">
        <v>2331</v>
      </c>
    </row>
    <row r="1802" spans="1:10" x14ac:dyDescent="0.3">
      <c r="A1802" s="45">
        <v>45631</v>
      </c>
      <c r="B1802" s="3">
        <v>2024</v>
      </c>
      <c r="C1802" s="3" t="s">
        <v>2348</v>
      </c>
      <c r="D1802" s="3">
        <v>12</v>
      </c>
      <c r="E1802" s="3" t="s">
        <v>2351</v>
      </c>
      <c r="F1802" s="45">
        <v>45627</v>
      </c>
      <c r="G1802" s="45">
        <v>45627</v>
      </c>
      <c r="H1802" s="45">
        <v>45657</v>
      </c>
      <c r="I1802" s="3">
        <v>5</v>
      </c>
      <c r="J1802" s="47" t="s">
        <v>2332</v>
      </c>
    </row>
    <row r="1803" spans="1:10" x14ac:dyDescent="0.3">
      <c r="A1803" s="45">
        <v>45632</v>
      </c>
      <c r="B1803" s="3">
        <v>2024</v>
      </c>
      <c r="C1803" s="3" t="s">
        <v>2348</v>
      </c>
      <c r="D1803" s="3">
        <v>12</v>
      </c>
      <c r="E1803" s="3" t="s">
        <v>2351</v>
      </c>
      <c r="F1803" s="45">
        <v>45627</v>
      </c>
      <c r="G1803" s="45">
        <v>45627</v>
      </c>
      <c r="H1803" s="45">
        <v>45657</v>
      </c>
      <c r="I1803" s="3">
        <v>6</v>
      </c>
      <c r="J1803" s="47" t="s">
        <v>2333</v>
      </c>
    </row>
    <row r="1804" spans="1:10" x14ac:dyDescent="0.3">
      <c r="A1804" s="45">
        <v>45633</v>
      </c>
      <c r="B1804" s="3">
        <v>2024</v>
      </c>
      <c r="C1804" s="3" t="s">
        <v>2348</v>
      </c>
      <c r="D1804" s="3">
        <v>12</v>
      </c>
      <c r="E1804" s="3" t="s">
        <v>2351</v>
      </c>
      <c r="F1804" s="45">
        <v>45627</v>
      </c>
      <c r="G1804" s="45">
        <v>45627</v>
      </c>
      <c r="H1804" s="45">
        <v>45657</v>
      </c>
      <c r="I1804" s="3">
        <v>7</v>
      </c>
      <c r="J1804" s="47" t="s">
        <v>2334</v>
      </c>
    </row>
    <row r="1805" spans="1:10" x14ac:dyDescent="0.3">
      <c r="A1805" s="45">
        <v>45634</v>
      </c>
      <c r="B1805" s="3">
        <v>2024</v>
      </c>
      <c r="C1805" s="3" t="s">
        <v>2348</v>
      </c>
      <c r="D1805" s="3">
        <v>12</v>
      </c>
      <c r="E1805" s="3" t="s">
        <v>2351</v>
      </c>
      <c r="F1805" s="45">
        <v>45627</v>
      </c>
      <c r="G1805" s="45">
        <v>45627</v>
      </c>
      <c r="H1805" s="45">
        <v>45657</v>
      </c>
      <c r="I1805" s="3">
        <v>8</v>
      </c>
      <c r="J1805" s="47" t="s">
        <v>2335</v>
      </c>
    </row>
    <row r="1806" spans="1:10" x14ac:dyDescent="0.3">
      <c r="A1806" s="45">
        <v>45635</v>
      </c>
      <c r="B1806" s="3">
        <v>2024</v>
      </c>
      <c r="C1806" s="3" t="s">
        <v>2348</v>
      </c>
      <c r="D1806" s="3">
        <v>12</v>
      </c>
      <c r="E1806" s="3" t="s">
        <v>2351</v>
      </c>
      <c r="F1806" s="45">
        <v>45627</v>
      </c>
      <c r="G1806" s="45">
        <v>45627</v>
      </c>
      <c r="H1806" s="45">
        <v>45657</v>
      </c>
      <c r="I1806" s="3">
        <v>9</v>
      </c>
      <c r="J1806" s="47" t="s">
        <v>2336</v>
      </c>
    </row>
    <row r="1807" spans="1:10" x14ac:dyDescent="0.3">
      <c r="A1807" s="45">
        <v>45636</v>
      </c>
      <c r="B1807" s="3">
        <v>2024</v>
      </c>
      <c r="C1807" s="3" t="s">
        <v>2348</v>
      </c>
      <c r="D1807" s="3">
        <v>12</v>
      </c>
      <c r="E1807" s="3" t="s">
        <v>2351</v>
      </c>
      <c r="F1807" s="45">
        <v>45627</v>
      </c>
      <c r="G1807" s="45">
        <v>45627</v>
      </c>
      <c r="H1807" s="45">
        <v>45657</v>
      </c>
      <c r="I1807" s="3">
        <v>10</v>
      </c>
      <c r="J1807" s="47" t="s">
        <v>2337</v>
      </c>
    </row>
    <row r="1808" spans="1:10" x14ac:dyDescent="0.3">
      <c r="A1808" s="45">
        <v>45637</v>
      </c>
      <c r="B1808" s="3">
        <v>2024</v>
      </c>
      <c r="C1808" s="3" t="s">
        <v>2348</v>
      </c>
      <c r="D1808" s="3">
        <v>12</v>
      </c>
      <c r="E1808" s="3" t="s">
        <v>2351</v>
      </c>
      <c r="F1808" s="45">
        <v>45627</v>
      </c>
      <c r="G1808" s="45">
        <v>45627</v>
      </c>
      <c r="H1808" s="45">
        <v>45657</v>
      </c>
      <c r="I1808" s="3">
        <v>11</v>
      </c>
      <c r="J1808" s="47" t="s">
        <v>2331</v>
      </c>
    </row>
    <row r="1809" spans="1:10" x14ac:dyDescent="0.3">
      <c r="A1809" s="45">
        <v>45638</v>
      </c>
      <c r="B1809" s="3">
        <v>2024</v>
      </c>
      <c r="C1809" s="3" t="s">
        <v>2348</v>
      </c>
      <c r="D1809" s="3">
        <v>12</v>
      </c>
      <c r="E1809" s="3" t="s">
        <v>2351</v>
      </c>
      <c r="F1809" s="45">
        <v>45627</v>
      </c>
      <c r="G1809" s="45">
        <v>45627</v>
      </c>
      <c r="H1809" s="45">
        <v>45657</v>
      </c>
      <c r="I1809" s="3">
        <v>12</v>
      </c>
      <c r="J1809" s="47" t="s">
        <v>2332</v>
      </c>
    </row>
    <row r="1810" spans="1:10" x14ac:dyDescent="0.3">
      <c r="A1810" s="45">
        <v>45639</v>
      </c>
      <c r="B1810" s="3">
        <v>2024</v>
      </c>
      <c r="C1810" s="3" t="s">
        <v>2348</v>
      </c>
      <c r="D1810" s="3">
        <v>12</v>
      </c>
      <c r="E1810" s="3" t="s">
        <v>2351</v>
      </c>
      <c r="F1810" s="45">
        <v>45627</v>
      </c>
      <c r="G1810" s="45">
        <v>45627</v>
      </c>
      <c r="H1810" s="45">
        <v>45657</v>
      </c>
      <c r="I1810" s="3">
        <v>13</v>
      </c>
      <c r="J1810" s="47" t="s">
        <v>2333</v>
      </c>
    </row>
    <row r="1811" spans="1:10" x14ac:dyDescent="0.3">
      <c r="A1811" s="45">
        <v>45640</v>
      </c>
      <c r="B1811" s="3">
        <v>2024</v>
      </c>
      <c r="C1811" s="3" t="s">
        <v>2348</v>
      </c>
      <c r="D1811" s="3">
        <v>12</v>
      </c>
      <c r="E1811" s="3" t="s">
        <v>2351</v>
      </c>
      <c r="F1811" s="45">
        <v>45627</v>
      </c>
      <c r="G1811" s="45">
        <v>45627</v>
      </c>
      <c r="H1811" s="45">
        <v>45657</v>
      </c>
      <c r="I1811" s="3">
        <v>14</v>
      </c>
      <c r="J1811" s="47" t="s">
        <v>2334</v>
      </c>
    </row>
    <row r="1812" spans="1:10" x14ac:dyDescent="0.3">
      <c r="A1812" s="45">
        <v>45641</v>
      </c>
      <c r="B1812" s="3">
        <v>2024</v>
      </c>
      <c r="C1812" s="3" t="s">
        <v>2348</v>
      </c>
      <c r="D1812" s="3">
        <v>12</v>
      </c>
      <c r="E1812" s="3" t="s">
        <v>2351</v>
      </c>
      <c r="F1812" s="45">
        <v>45627</v>
      </c>
      <c r="G1812" s="45">
        <v>45627</v>
      </c>
      <c r="H1812" s="45">
        <v>45657</v>
      </c>
      <c r="I1812" s="3">
        <v>15</v>
      </c>
      <c r="J1812" s="47" t="s">
        <v>2335</v>
      </c>
    </row>
    <row r="1813" spans="1:10" x14ac:dyDescent="0.3">
      <c r="A1813" s="45">
        <v>45642</v>
      </c>
      <c r="B1813" s="3">
        <v>2024</v>
      </c>
      <c r="C1813" s="3" t="s">
        <v>2348</v>
      </c>
      <c r="D1813" s="3">
        <v>12</v>
      </c>
      <c r="E1813" s="3" t="s">
        <v>2351</v>
      </c>
      <c r="F1813" s="45">
        <v>45627</v>
      </c>
      <c r="G1813" s="45">
        <v>45627</v>
      </c>
      <c r="H1813" s="45">
        <v>45657</v>
      </c>
      <c r="I1813" s="3">
        <v>16</v>
      </c>
      <c r="J1813" s="47" t="s">
        <v>2336</v>
      </c>
    </row>
    <row r="1814" spans="1:10" x14ac:dyDescent="0.3">
      <c r="A1814" s="45">
        <v>45643</v>
      </c>
      <c r="B1814" s="3">
        <v>2024</v>
      </c>
      <c r="C1814" s="3" t="s">
        <v>2348</v>
      </c>
      <c r="D1814" s="3">
        <v>12</v>
      </c>
      <c r="E1814" s="3" t="s">
        <v>2351</v>
      </c>
      <c r="F1814" s="45">
        <v>45627</v>
      </c>
      <c r="G1814" s="45">
        <v>45627</v>
      </c>
      <c r="H1814" s="45">
        <v>45657</v>
      </c>
      <c r="I1814" s="3">
        <v>17</v>
      </c>
      <c r="J1814" s="47" t="s">
        <v>2337</v>
      </c>
    </row>
    <row r="1815" spans="1:10" x14ac:dyDescent="0.3">
      <c r="A1815" s="45">
        <v>45644</v>
      </c>
      <c r="B1815" s="3">
        <v>2024</v>
      </c>
      <c r="C1815" s="3" t="s">
        <v>2348</v>
      </c>
      <c r="D1815" s="3">
        <v>12</v>
      </c>
      <c r="E1815" s="3" t="s">
        <v>2351</v>
      </c>
      <c r="F1815" s="45">
        <v>45627</v>
      </c>
      <c r="G1815" s="45">
        <v>45627</v>
      </c>
      <c r="H1815" s="45">
        <v>45657</v>
      </c>
      <c r="I1815" s="3">
        <v>18</v>
      </c>
      <c r="J1815" s="47" t="s">
        <v>2331</v>
      </c>
    </row>
    <row r="1816" spans="1:10" x14ac:dyDescent="0.3">
      <c r="A1816" s="45">
        <v>45645</v>
      </c>
      <c r="B1816" s="3">
        <v>2024</v>
      </c>
      <c r="C1816" s="3" t="s">
        <v>2348</v>
      </c>
      <c r="D1816" s="3">
        <v>12</v>
      </c>
      <c r="E1816" s="3" t="s">
        <v>2351</v>
      </c>
      <c r="F1816" s="45">
        <v>45627</v>
      </c>
      <c r="G1816" s="45">
        <v>45627</v>
      </c>
      <c r="H1816" s="45">
        <v>45657</v>
      </c>
      <c r="I1816" s="3">
        <v>19</v>
      </c>
      <c r="J1816" s="47" t="s">
        <v>2332</v>
      </c>
    </row>
    <row r="1817" spans="1:10" x14ac:dyDescent="0.3">
      <c r="A1817" s="45">
        <v>45646</v>
      </c>
      <c r="B1817" s="3">
        <v>2024</v>
      </c>
      <c r="C1817" s="3" t="s">
        <v>2348</v>
      </c>
      <c r="D1817" s="3">
        <v>12</v>
      </c>
      <c r="E1817" s="3" t="s">
        <v>2351</v>
      </c>
      <c r="F1817" s="45">
        <v>45627</v>
      </c>
      <c r="G1817" s="45">
        <v>45627</v>
      </c>
      <c r="H1817" s="45">
        <v>45657</v>
      </c>
      <c r="I1817" s="3">
        <v>20</v>
      </c>
      <c r="J1817" s="47" t="s">
        <v>2333</v>
      </c>
    </row>
    <row r="1818" spans="1:10" x14ac:dyDescent="0.3">
      <c r="A1818" s="45">
        <v>45647</v>
      </c>
      <c r="B1818" s="3">
        <v>2024</v>
      </c>
      <c r="C1818" s="3" t="s">
        <v>2348</v>
      </c>
      <c r="D1818" s="3">
        <v>12</v>
      </c>
      <c r="E1818" s="3" t="s">
        <v>2351</v>
      </c>
      <c r="F1818" s="45">
        <v>45627</v>
      </c>
      <c r="G1818" s="45">
        <v>45627</v>
      </c>
      <c r="H1818" s="45">
        <v>45657</v>
      </c>
      <c r="I1818" s="3">
        <v>21</v>
      </c>
      <c r="J1818" s="47" t="s">
        <v>2334</v>
      </c>
    </row>
    <row r="1819" spans="1:10" x14ac:dyDescent="0.3">
      <c r="A1819" s="45">
        <v>45648</v>
      </c>
      <c r="B1819" s="3">
        <v>2024</v>
      </c>
      <c r="C1819" s="3" t="s">
        <v>2348</v>
      </c>
      <c r="D1819" s="3">
        <v>12</v>
      </c>
      <c r="E1819" s="3" t="s">
        <v>2351</v>
      </c>
      <c r="F1819" s="45">
        <v>45627</v>
      </c>
      <c r="G1819" s="45">
        <v>45627</v>
      </c>
      <c r="H1819" s="45">
        <v>45657</v>
      </c>
      <c r="I1819" s="3">
        <v>22</v>
      </c>
      <c r="J1819" s="47" t="s">
        <v>2335</v>
      </c>
    </row>
    <row r="1820" spans="1:10" x14ac:dyDescent="0.3">
      <c r="A1820" s="45">
        <v>45649</v>
      </c>
      <c r="B1820" s="3">
        <v>2024</v>
      </c>
      <c r="C1820" s="3" t="s">
        <v>2348</v>
      </c>
      <c r="D1820" s="3">
        <v>12</v>
      </c>
      <c r="E1820" s="3" t="s">
        <v>2351</v>
      </c>
      <c r="F1820" s="45">
        <v>45627</v>
      </c>
      <c r="G1820" s="45">
        <v>45627</v>
      </c>
      <c r="H1820" s="45">
        <v>45657</v>
      </c>
      <c r="I1820" s="3">
        <v>23</v>
      </c>
      <c r="J1820" s="47" t="s">
        <v>2336</v>
      </c>
    </row>
    <row r="1821" spans="1:10" x14ac:dyDescent="0.3">
      <c r="A1821" s="45">
        <v>45650</v>
      </c>
      <c r="B1821" s="3">
        <v>2024</v>
      </c>
      <c r="C1821" s="3" t="s">
        <v>2348</v>
      </c>
      <c r="D1821" s="3">
        <v>12</v>
      </c>
      <c r="E1821" s="3" t="s">
        <v>2351</v>
      </c>
      <c r="F1821" s="45">
        <v>45627</v>
      </c>
      <c r="G1821" s="45">
        <v>45627</v>
      </c>
      <c r="H1821" s="45">
        <v>45657</v>
      </c>
      <c r="I1821" s="3">
        <v>24</v>
      </c>
      <c r="J1821" s="47" t="s">
        <v>2337</v>
      </c>
    </row>
    <row r="1822" spans="1:10" x14ac:dyDescent="0.3">
      <c r="A1822" s="45">
        <v>45651</v>
      </c>
      <c r="B1822" s="3">
        <v>2024</v>
      </c>
      <c r="C1822" s="3" t="s">
        <v>2348</v>
      </c>
      <c r="D1822" s="3">
        <v>12</v>
      </c>
      <c r="E1822" s="3" t="s">
        <v>2351</v>
      </c>
      <c r="F1822" s="45">
        <v>45627</v>
      </c>
      <c r="G1822" s="45">
        <v>45627</v>
      </c>
      <c r="H1822" s="45">
        <v>45657</v>
      </c>
      <c r="I1822" s="3">
        <v>25</v>
      </c>
      <c r="J1822" s="47" t="s">
        <v>2331</v>
      </c>
    </row>
    <row r="1823" spans="1:10" x14ac:dyDescent="0.3">
      <c r="A1823" s="45">
        <v>45652</v>
      </c>
      <c r="B1823" s="3">
        <v>2024</v>
      </c>
      <c r="C1823" s="3" t="s">
        <v>2348</v>
      </c>
      <c r="D1823" s="3">
        <v>12</v>
      </c>
      <c r="E1823" s="3" t="s">
        <v>2351</v>
      </c>
      <c r="F1823" s="45">
        <v>45627</v>
      </c>
      <c r="G1823" s="45">
        <v>45627</v>
      </c>
      <c r="H1823" s="45">
        <v>45657</v>
      </c>
      <c r="I1823" s="3">
        <v>26</v>
      </c>
      <c r="J1823" s="47" t="s">
        <v>2332</v>
      </c>
    </row>
    <row r="1824" spans="1:10" x14ac:dyDescent="0.3">
      <c r="A1824" s="45">
        <v>45653</v>
      </c>
      <c r="B1824" s="3">
        <v>2024</v>
      </c>
      <c r="C1824" s="3" t="s">
        <v>2348</v>
      </c>
      <c r="D1824" s="3">
        <v>12</v>
      </c>
      <c r="E1824" s="3" t="s">
        <v>2351</v>
      </c>
      <c r="F1824" s="45">
        <v>45627</v>
      </c>
      <c r="G1824" s="45">
        <v>45627</v>
      </c>
      <c r="H1824" s="45">
        <v>45657</v>
      </c>
      <c r="I1824" s="3">
        <v>27</v>
      </c>
      <c r="J1824" s="47" t="s">
        <v>2333</v>
      </c>
    </row>
    <row r="1825" spans="1:10" x14ac:dyDescent="0.3">
      <c r="A1825" s="45">
        <v>45654</v>
      </c>
      <c r="B1825" s="3">
        <v>2024</v>
      </c>
      <c r="C1825" s="3" t="s">
        <v>2348</v>
      </c>
      <c r="D1825" s="3">
        <v>12</v>
      </c>
      <c r="E1825" s="3" t="s">
        <v>2351</v>
      </c>
      <c r="F1825" s="45">
        <v>45627</v>
      </c>
      <c r="G1825" s="45">
        <v>45627</v>
      </c>
      <c r="H1825" s="45">
        <v>45657</v>
      </c>
      <c r="I1825" s="3">
        <v>28</v>
      </c>
      <c r="J1825" s="47" t="s">
        <v>2334</v>
      </c>
    </row>
    <row r="1826" spans="1:10" x14ac:dyDescent="0.3">
      <c r="A1826" s="45">
        <v>45655</v>
      </c>
      <c r="B1826" s="3">
        <v>2024</v>
      </c>
      <c r="C1826" s="3" t="s">
        <v>2348</v>
      </c>
      <c r="D1826" s="3">
        <v>12</v>
      </c>
      <c r="E1826" s="3" t="s">
        <v>2351</v>
      </c>
      <c r="F1826" s="45">
        <v>45627</v>
      </c>
      <c r="G1826" s="45">
        <v>45627</v>
      </c>
      <c r="H1826" s="45">
        <v>45657</v>
      </c>
      <c r="I1826" s="3">
        <v>29</v>
      </c>
      <c r="J1826" s="47" t="s">
        <v>2335</v>
      </c>
    </row>
    <row r="1827" spans="1:10" x14ac:dyDescent="0.3">
      <c r="A1827" s="45">
        <v>45656</v>
      </c>
      <c r="B1827" s="3">
        <v>2024</v>
      </c>
      <c r="C1827" s="3" t="s">
        <v>2348</v>
      </c>
      <c r="D1827" s="3">
        <v>12</v>
      </c>
      <c r="E1827" s="3" t="s">
        <v>2351</v>
      </c>
      <c r="F1827" s="45">
        <v>45627</v>
      </c>
      <c r="G1827" s="45">
        <v>45627</v>
      </c>
      <c r="H1827" s="45">
        <v>45657</v>
      </c>
      <c r="I1827" s="3">
        <v>30</v>
      </c>
      <c r="J1827" s="47" t="s">
        <v>2336</v>
      </c>
    </row>
    <row r="1828" spans="1:10" x14ac:dyDescent="0.3">
      <c r="A1828" s="45">
        <v>45657</v>
      </c>
      <c r="B1828" s="3">
        <v>2024</v>
      </c>
      <c r="C1828" s="3" t="s">
        <v>2348</v>
      </c>
      <c r="D1828" s="3">
        <v>12</v>
      </c>
      <c r="E1828" s="3" t="s">
        <v>2351</v>
      </c>
      <c r="F1828" s="45">
        <v>45627</v>
      </c>
      <c r="G1828" s="45">
        <v>45627</v>
      </c>
      <c r="H1828" s="45">
        <v>45657</v>
      </c>
      <c r="I1828" s="3">
        <v>31</v>
      </c>
      <c r="J1828" s="47" t="s">
        <v>2337</v>
      </c>
    </row>
    <row r="1829" spans="1:10" x14ac:dyDescent="0.3">
      <c r="A1829" s="45">
        <v>45658</v>
      </c>
      <c r="B1829" s="3">
        <v>2025</v>
      </c>
      <c r="C1829" s="3" t="s">
        <v>2329</v>
      </c>
      <c r="D1829" s="3">
        <v>1</v>
      </c>
      <c r="E1829" s="3" t="s">
        <v>2330</v>
      </c>
      <c r="F1829" s="45">
        <v>45658</v>
      </c>
      <c r="G1829" s="45">
        <v>45658</v>
      </c>
      <c r="H1829" s="45">
        <v>45688</v>
      </c>
      <c r="I1829" s="3">
        <v>1</v>
      </c>
      <c r="J1829" s="47" t="s">
        <v>2331</v>
      </c>
    </row>
    <row r="1830" spans="1:10" x14ac:dyDescent="0.3">
      <c r="A1830" s="45">
        <v>45659</v>
      </c>
      <c r="B1830" s="3">
        <v>2025</v>
      </c>
      <c r="C1830" s="3" t="s">
        <v>2329</v>
      </c>
      <c r="D1830" s="3">
        <v>1</v>
      </c>
      <c r="E1830" s="3" t="s">
        <v>2330</v>
      </c>
      <c r="F1830" s="45">
        <v>45658</v>
      </c>
      <c r="G1830" s="45">
        <v>45658</v>
      </c>
      <c r="H1830" s="45">
        <v>45688</v>
      </c>
      <c r="I1830" s="3">
        <v>2</v>
      </c>
      <c r="J1830" s="47" t="s">
        <v>2332</v>
      </c>
    </row>
    <row r="1831" spans="1:10" x14ac:dyDescent="0.3">
      <c r="A1831" s="45">
        <v>45660</v>
      </c>
      <c r="B1831" s="3">
        <v>2025</v>
      </c>
      <c r="C1831" s="3" t="s">
        <v>2329</v>
      </c>
      <c r="D1831" s="3">
        <v>1</v>
      </c>
      <c r="E1831" s="3" t="s">
        <v>2330</v>
      </c>
      <c r="F1831" s="45">
        <v>45658</v>
      </c>
      <c r="G1831" s="45">
        <v>45658</v>
      </c>
      <c r="H1831" s="45">
        <v>45688</v>
      </c>
      <c r="I1831" s="3">
        <v>3</v>
      </c>
      <c r="J1831" s="47" t="s">
        <v>2333</v>
      </c>
    </row>
    <row r="1832" spans="1:10" x14ac:dyDescent="0.3">
      <c r="A1832" s="45">
        <v>45661</v>
      </c>
      <c r="B1832" s="3">
        <v>2025</v>
      </c>
      <c r="C1832" s="3" t="s">
        <v>2329</v>
      </c>
      <c r="D1832" s="3">
        <v>1</v>
      </c>
      <c r="E1832" s="3" t="s">
        <v>2330</v>
      </c>
      <c r="F1832" s="45">
        <v>45658</v>
      </c>
      <c r="G1832" s="45">
        <v>45658</v>
      </c>
      <c r="H1832" s="45">
        <v>45688</v>
      </c>
      <c r="I1832" s="3">
        <v>4</v>
      </c>
      <c r="J1832" s="47" t="s">
        <v>2334</v>
      </c>
    </row>
    <row r="1833" spans="1:10" x14ac:dyDescent="0.3">
      <c r="A1833" s="45">
        <v>45662</v>
      </c>
      <c r="B1833" s="3">
        <v>2025</v>
      </c>
      <c r="C1833" s="3" t="s">
        <v>2329</v>
      </c>
      <c r="D1833" s="3">
        <v>1</v>
      </c>
      <c r="E1833" s="3" t="s">
        <v>2330</v>
      </c>
      <c r="F1833" s="45">
        <v>45658</v>
      </c>
      <c r="G1833" s="45">
        <v>45658</v>
      </c>
      <c r="H1833" s="45">
        <v>45688</v>
      </c>
      <c r="I1833" s="3">
        <v>5</v>
      </c>
      <c r="J1833" s="47" t="s">
        <v>2335</v>
      </c>
    </row>
    <row r="1834" spans="1:10" x14ac:dyDescent="0.3">
      <c r="A1834" s="45">
        <v>45663</v>
      </c>
      <c r="B1834" s="3">
        <v>2025</v>
      </c>
      <c r="C1834" s="3" t="s">
        <v>2329</v>
      </c>
      <c r="D1834" s="3">
        <v>1</v>
      </c>
      <c r="E1834" s="3" t="s">
        <v>2330</v>
      </c>
      <c r="F1834" s="45">
        <v>45658</v>
      </c>
      <c r="G1834" s="45">
        <v>45658</v>
      </c>
      <c r="H1834" s="45">
        <v>45688</v>
      </c>
      <c r="I1834" s="3">
        <v>6</v>
      </c>
      <c r="J1834" s="47" t="s">
        <v>2336</v>
      </c>
    </row>
    <row r="1835" spans="1:10" x14ac:dyDescent="0.3">
      <c r="A1835" s="45">
        <v>45664</v>
      </c>
      <c r="B1835" s="3">
        <v>2025</v>
      </c>
      <c r="C1835" s="3" t="s">
        <v>2329</v>
      </c>
      <c r="D1835" s="3">
        <v>1</v>
      </c>
      <c r="E1835" s="3" t="s">
        <v>2330</v>
      </c>
      <c r="F1835" s="45">
        <v>45658</v>
      </c>
      <c r="G1835" s="45">
        <v>45658</v>
      </c>
      <c r="H1835" s="45">
        <v>45688</v>
      </c>
      <c r="I1835" s="3">
        <v>7</v>
      </c>
      <c r="J1835" s="47" t="s">
        <v>2337</v>
      </c>
    </row>
    <row r="1836" spans="1:10" x14ac:dyDescent="0.3">
      <c r="A1836" s="45">
        <v>45665</v>
      </c>
      <c r="B1836" s="3">
        <v>2025</v>
      </c>
      <c r="C1836" s="3" t="s">
        <v>2329</v>
      </c>
      <c r="D1836" s="3">
        <v>1</v>
      </c>
      <c r="E1836" s="3" t="s">
        <v>2330</v>
      </c>
      <c r="F1836" s="45">
        <v>45658</v>
      </c>
      <c r="G1836" s="45">
        <v>45658</v>
      </c>
      <c r="H1836" s="45">
        <v>45688</v>
      </c>
      <c r="I1836" s="3">
        <v>8</v>
      </c>
      <c r="J1836" s="47" t="s">
        <v>2331</v>
      </c>
    </row>
    <row r="1837" spans="1:10" x14ac:dyDescent="0.3">
      <c r="A1837" s="45">
        <v>45666</v>
      </c>
      <c r="B1837" s="3">
        <v>2025</v>
      </c>
      <c r="C1837" s="3" t="s">
        <v>2329</v>
      </c>
      <c r="D1837" s="3">
        <v>1</v>
      </c>
      <c r="E1837" s="3" t="s">
        <v>2330</v>
      </c>
      <c r="F1837" s="45">
        <v>45658</v>
      </c>
      <c r="G1837" s="45">
        <v>45658</v>
      </c>
      <c r="H1837" s="45">
        <v>45688</v>
      </c>
      <c r="I1837" s="3">
        <v>9</v>
      </c>
      <c r="J1837" s="47" t="s">
        <v>2332</v>
      </c>
    </row>
    <row r="1838" spans="1:10" x14ac:dyDescent="0.3">
      <c r="A1838" s="45">
        <v>45667</v>
      </c>
      <c r="B1838" s="3">
        <v>2025</v>
      </c>
      <c r="C1838" s="3" t="s">
        <v>2329</v>
      </c>
      <c r="D1838" s="3">
        <v>1</v>
      </c>
      <c r="E1838" s="3" t="s">
        <v>2330</v>
      </c>
      <c r="F1838" s="45">
        <v>45658</v>
      </c>
      <c r="G1838" s="45">
        <v>45658</v>
      </c>
      <c r="H1838" s="45">
        <v>45688</v>
      </c>
      <c r="I1838" s="3">
        <v>10</v>
      </c>
      <c r="J1838" s="47" t="s">
        <v>2333</v>
      </c>
    </row>
    <row r="1839" spans="1:10" x14ac:dyDescent="0.3">
      <c r="A1839" s="45">
        <v>45668</v>
      </c>
      <c r="B1839" s="3">
        <v>2025</v>
      </c>
      <c r="C1839" s="3" t="s">
        <v>2329</v>
      </c>
      <c r="D1839" s="3">
        <v>1</v>
      </c>
      <c r="E1839" s="3" t="s">
        <v>2330</v>
      </c>
      <c r="F1839" s="45">
        <v>45658</v>
      </c>
      <c r="G1839" s="45">
        <v>45658</v>
      </c>
      <c r="H1839" s="45">
        <v>45688</v>
      </c>
      <c r="I1839" s="3">
        <v>11</v>
      </c>
      <c r="J1839" s="47" t="s">
        <v>2334</v>
      </c>
    </row>
    <row r="1840" spans="1:10" x14ac:dyDescent="0.3">
      <c r="A1840" s="45">
        <v>45669</v>
      </c>
      <c r="B1840" s="3">
        <v>2025</v>
      </c>
      <c r="C1840" s="3" t="s">
        <v>2329</v>
      </c>
      <c r="D1840" s="3">
        <v>1</v>
      </c>
      <c r="E1840" s="3" t="s">
        <v>2330</v>
      </c>
      <c r="F1840" s="45">
        <v>45658</v>
      </c>
      <c r="G1840" s="45">
        <v>45658</v>
      </c>
      <c r="H1840" s="45">
        <v>45688</v>
      </c>
      <c r="I1840" s="3">
        <v>12</v>
      </c>
      <c r="J1840" s="47" t="s">
        <v>2335</v>
      </c>
    </row>
    <row r="1841" spans="1:10" x14ac:dyDescent="0.3">
      <c r="A1841" s="45">
        <v>45670</v>
      </c>
      <c r="B1841" s="3">
        <v>2025</v>
      </c>
      <c r="C1841" s="3" t="s">
        <v>2329</v>
      </c>
      <c r="D1841" s="3">
        <v>1</v>
      </c>
      <c r="E1841" s="3" t="s">
        <v>2330</v>
      </c>
      <c r="F1841" s="45">
        <v>45658</v>
      </c>
      <c r="G1841" s="45">
        <v>45658</v>
      </c>
      <c r="H1841" s="45">
        <v>45688</v>
      </c>
      <c r="I1841" s="3">
        <v>13</v>
      </c>
      <c r="J1841" s="47" t="s">
        <v>2336</v>
      </c>
    </row>
    <row r="1842" spans="1:10" x14ac:dyDescent="0.3">
      <c r="A1842" s="45">
        <v>45671</v>
      </c>
      <c r="B1842" s="3">
        <v>2025</v>
      </c>
      <c r="C1842" s="3" t="s">
        <v>2329</v>
      </c>
      <c r="D1842" s="3">
        <v>1</v>
      </c>
      <c r="E1842" s="3" t="s">
        <v>2330</v>
      </c>
      <c r="F1842" s="45">
        <v>45658</v>
      </c>
      <c r="G1842" s="45">
        <v>45658</v>
      </c>
      <c r="H1842" s="45">
        <v>45688</v>
      </c>
      <c r="I1842" s="3">
        <v>14</v>
      </c>
      <c r="J1842" s="47" t="s">
        <v>2337</v>
      </c>
    </row>
    <row r="1843" spans="1:10" x14ac:dyDescent="0.3">
      <c r="A1843" s="45">
        <v>45672</v>
      </c>
      <c r="B1843" s="3">
        <v>2025</v>
      </c>
      <c r="C1843" s="3" t="s">
        <v>2329</v>
      </c>
      <c r="D1843" s="3">
        <v>1</v>
      </c>
      <c r="E1843" s="3" t="s">
        <v>2330</v>
      </c>
      <c r="F1843" s="45">
        <v>45658</v>
      </c>
      <c r="G1843" s="45">
        <v>45658</v>
      </c>
      <c r="H1843" s="45">
        <v>45688</v>
      </c>
      <c r="I1843" s="3">
        <v>15</v>
      </c>
      <c r="J1843" s="47" t="s">
        <v>2331</v>
      </c>
    </row>
    <row r="1844" spans="1:10" x14ac:dyDescent="0.3">
      <c r="A1844" s="45">
        <v>45673</v>
      </c>
      <c r="B1844" s="3">
        <v>2025</v>
      </c>
      <c r="C1844" s="3" t="s">
        <v>2329</v>
      </c>
      <c r="D1844" s="3">
        <v>1</v>
      </c>
      <c r="E1844" s="3" t="s">
        <v>2330</v>
      </c>
      <c r="F1844" s="45">
        <v>45658</v>
      </c>
      <c r="G1844" s="45">
        <v>45658</v>
      </c>
      <c r="H1844" s="45">
        <v>45688</v>
      </c>
      <c r="I1844" s="3">
        <v>16</v>
      </c>
      <c r="J1844" s="47" t="s">
        <v>2332</v>
      </c>
    </row>
    <row r="1845" spans="1:10" x14ac:dyDescent="0.3">
      <c r="A1845" s="45">
        <v>45674</v>
      </c>
      <c r="B1845" s="3">
        <v>2025</v>
      </c>
      <c r="C1845" s="3" t="s">
        <v>2329</v>
      </c>
      <c r="D1845" s="3">
        <v>1</v>
      </c>
      <c r="E1845" s="3" t="s">
        <v>2330</v>
      </c>
      <c r="F1845" s="45">
        <v>45658</v>
      </c>
      <c r="G1845" s="45">
        <v>45658</v>
      </c>
      <c r="H1845" s="45">
        <v>45688</v>
      </c>
      <c r="I1845" s="3">
        <v>17</v>
      </c>
      <c r="J1845" s="47" t="s">
        <v>2333</v>
      </c>
    </row>
    <row r="1846" spans="1:10" x14ac:dyDescent="0.3">
      <c r="A1846" s="45">
        <v>45675</v>
      </c>
      <c r="B1846" s="3">
        <v>2025</v>
      </c>
      <c r="C1846" s="3" t="s">
        <v>2329</v>
      </c>
      <c r="D1846" s="3">
        <v>1</v>
      </c>
      <c r="E1846" s="3" t="s">
        <v>2330</v>
      </c>
      <c r="F1846" s="45">
        <v>45658</v>
      </c>
      <c r="G1846" s="45">
        <v>45658</v>
      </c>
      <c r="H1846" s="45">
        <v>45688</v>
      </c>
      <c r="I1846" s="3">
        <v>18</v>
      </c>
      <c r="J1846" s="47" t="s">
        <v>2334</v>
      </c>
    </row>
    <row r="1847" spans="1:10" x14ac:dyDescent="0.3">
      <c r="A1847" s="45">
        <v>45676</v>
      </c>
      <c r="B1847" s="3">
        <v>2025</v>
      </c>
      <c r="C1847" s="3" t="s">
        <v>2329</v>
      </c>
      <c r="D1847" s="3">
        <v>1</v>
      </c>
      <c r="E1847" s="3" t="s">
        <v>2330</v>
      </c>
      <c r="F1847" s="45">
        <v>45658</v>
      </c>
      <c r="G1847" s="45">
        <v>45658</v>
      </c>
      <c r="H1847" s="45">
        <v>45688</v>
      </c>
      <c r="I1847" s="3">
        <v>19</v>
      </c>
      <c r="J1847" s="47" t="s">
        <v>2335</v>
      </c>
    </row>
    <row r="1848" spans="1:10" x14ac:dyDescent="0.3">
      <c r="A1848" s="45">
        <v>45677</v>
      </c>
      <c r="B1848" s="3">
        <v>2025</v>
      </c>
      <c r="C1848" s="3" t="s">
        <v>2329</v>
      </c>
      <c r="D1848" s="3">
        <v>1</v>
      </c>
      <c r="E1848" s="3" t="s">
        <v>2330</v>
      </c>
      <c r="F1848" s="45">
        <v>45658</v>
      </c>
      <c r="G1848" s="45">
        <v>45658</v>
      </c>
      <c r="H1848" s="45">
        <v>45688</v>
      </c>
      <c r="I1848" s="3">
        <v>20</v>
      </c>
      <c r="J1848" s="47" t="s">
        <v>2336</v>
      </c>
    </row>
    <row r="1849" spans="1:10" x14ac:dyDescent="0.3">
      <c r="A1849" s="45">
        <v>45678</v>
      </c>
      <c r="B1849" s="3">
        <v>2025</v>
      </c>
      <c r="C1849" s="3" t="s">
        <v>2329</v>
      </c>
      <c r="D1849" s="3">
        <v>1</v>
      </c>
      <c r="E1849" s="3" t="s">
        <v>2330</v>
      </c>
      <c r="F1849" s="45">
        <v>45658</v>
      </c>
      <c r="G1849" s="45">
        <v>45658</v>
      </c>
      <c r="H1849" s="45">
        <v>45688</v>
      </c>
      <c r="I1849" s="3">
        <v>21</v>
      </c>
      <c r="J1849" s="47" t="s">
        <v>2337</v>
      </c>
    </row>
    <row r="1850" spans="1:10" x14ac:dyDescent="0.3">
      <c r="A1850" s="45">
        <v>45679</v>
      </c>
      <c r="B1850" s="3">
        <v>2025</v>
      </c>
      <c r="C1850" s="3" t="s">
        <v>2329</v>
      </c>
      <c r="D1850" s="3">
        <v>1</v>
      </c>
      <c r="E1850" s="3" t="s">
        <v>2330</v>
      </c>
      <c r="F1850" s="45">
        <v>45658</v>
      </c>
      <c r="G1850" s="45">
        <v>45658</v>
      </c>
      <c r="H1850" s="45">
        <v>45688</v>
      </c>
      <c r="I1850" s="3">
        <v>22</v>
      </c>
      <c r="J1850" s="47" t="s">
        <v>2331</v>
      </c>
    </row>
    <row r="1851" spans="1:10" x14ac:dyDescent="0.3">
      <c r="A1851" s="45">
        <v>45680</v>
      </c>
      <c r="B1851" s="3">
        <v>2025</v>
      </c>
      <c r="C1851" s="3" t="s">
        <v>2329</v>
      </c>
      <c r="D1851" s="3">
        <v>1</v>
      </c>
      <c r="E1851" s="3" t="s">
        <v>2330</v>
      </c>
      <c r="F1851" s="45">
        <v>45658</v>
      </c>
      <c r="G1851" s="45">
        <v>45658</v>
      </c>
      <c r="H1851" s="45">
        <v>45688</v>
      </c>
      <c r="I1851" s="3">
        <v>23</v>
      </c>
      <c r="J1851" s="47" t="s">
        <v>2332</v>
      </c>
    </row>
    <row r="1852" spans="1:10" x14ac:dyDescent="0.3">
      <c r="A1852" s="45">
        <v>45681</v>
      </c>
      <c r="B1852" s="3">
        <v>2025</v>
      </c>
      <c r="C1852" s="3" t="s">
        <v>2329</v>
      </c>
      <c r="D1852" s="3">
        <v>1</v>
      </c>
      <c r="E1852" s="3" t="s">
        <v>2330</v>
      </c>
      <c r="F1852" s="45">
        <v>45658</v>
      </c>
      <c r="G1852" s="45">
        <v>45658</v>
      </c>
      <c r="H1852" s="45">
        <v>45688</v>
      </c>
      <c r="I1852" s="3">
        <v>24</v>
      </c>
      <c r="J1852" s="47" t="s">
        <v>2333</v>
      </c>
    </row>
    <row r="1853" spans="1:10" x14ac:dyDescent="0.3">
      <c r="A1853" s="45">
        <v>45682</v>
      </c>
      <c r="B1853" s="3">
        <v>2025</v>
      </c>
      <c r="C1853" s="3" t="s">
        <v>2329</v>
      </c>
      <c r="D1853" s="3">
        <v>1</v>
      </c>
      <c r="E1853" s="3" t="s">
        <v>2330</v>
      </c>
      <c r="F1853" s="45">
        <v>45658</v>
      </c>
      <c r="G1853" s="45">
        <v>45658</v>
      </c>
      <c r="H1853" s="45">
        <v>45688</v>
      </c>
      <c r="I1853" s="3">
        <v>25</v>
      </c>
      <c r="J1853" s="47" t="s">
        <v>2334</v>
      </c>
    </row>
    <row r="1854" spans="1:10" x14ac:dyDescent="0.3">
      <c r="A1854" s="45">
        <v>45683</v>
      </c>
      <c r="B1854" s="3">
        <v>2025</v>
      </c>
      <c r="C1854" s="3" t="s">
        <v>2329</v>
      </c>
      <c r="D1854" s="3">
        <v>1</v>
      </c>
      <c r="E1854" s="3" t="s">
        <v>2330</v>
      </c>
      <c r="F1854" s="45">
        <v>45658</v>
      </c>
      <c r="G1854" s="45">
        <v>45658</v>
      </c>
      <c r="H1854" s="45">
        <v>45688</v>
      </c>
      <c r="I1854" s="3">
        <v>26</v>
      </c>
      <c r="J1854" s="47" t="s">
        <v>2335</v>
      </c>
    </row>
    <row r="1855" spans="1:10" x14ac:dyDescent="0.3">
      <c r="A1855" s="45">
        <v>45684</v>
      </c>
      <c r="B1855" s="3">
        <v>2025</v>
      </c>
      <c r="C1855" s="3" t="s">
        <v>2329</v>
      </c>
      <c r="D1855" s="3">
        <v>1</v>
      </c>
      <c r="E1855" s="3" t="s">
        <v>2330</v>
      </c>
      <c r="F1855" s="45">
        <v>45658</v>
      </c>
      <c r="G1855" s="45">
        <v>45658</v>
      </c>
      <c r="H1855" s="45">
        <v>45688</v>
      </c>
      <c r="I1855" s="3">
        <v>27</v>
      </c>
      <c r="J1855" s="47" t="s">
        <v>2336</v>
      </c>
    </row>
    <row r="1856" spans="1:10" x14ac:dyDescent="0.3">
      <c r="A1856" s="45">
        <v>45685</v>
      </c>
      <c r="B1856" s="3">
        <v>2025</v>
      </c>
      <c r="C1856" s="3" t="s">
        <v>2329</v>
      </c>
      <c r="D1856" s="3">
        <v>1</v>
      </c>
      <c r="E1856" s="3" t="s">
        <v>2330</v>
      </c>
      <c r="F1856" s="45">
        <v>45658</v>
      </c>
      <c r="G1856" s="45">
        <v>45658</v>
      </c>
      <c r="H1856" s="45">
        <v>45688</v>
      </c>
      <c r="I1856" s="3">
        <v>28</v>
      </c>
      <c r="J1856" s="47" t="s">
        <v>2337</v>
      </c>
    </row>
    <row r="1857" spans="1:10" x14ac:dyDescent="0.3">
      <c r="A1857" s="45">
        <v>45686</v>
      </c>
      <c r="B1857" s="3">
        <v>2025</v>
      </c>
      <c r="C1857" s="3" t="s">
        <v>2329</v>
      </c>
      <c r="D1857" s="3">
        <v>1</v>
      </c>
      <c r="E1857" s="3" t="s">
        <v>2330</v>
      </c>
      <c r="F1857" s="45">
        <v>45658</v>
      </c>
      <c r="G1857" s="45">
        <v>45658</v>
      </c>
      <c r="H1857" s="45">
        <v>45688</v>
      </c>
      <c r="I1857" s="3">
        <v>29</v>
      </c>
      <c r="J1857" s="47" t="s">
        <v>2331</v>
      </c>
    </row>
    <row r="1858" spans="1:10" x14ac:dyDescent="0.3">
      <c r="A1858" s="45">
        <v>45687</v>
      </c>
      <c r="B1858" s="3">
        <v>2025</v>
      </c>
      <c r="C1858" s="3" t="s">
        <v>2329</v>
      </c>
      <c r="D1858" s="3">
        <v>1</v>
      </c>
      <c r="E1858" s="3" t="s">
        <v>2330</v>
      </c>
      <c r="F1858" s="45">
        <v>45658</v>
      </c>
      <c r="G1858" s="45">
        <v>45658</v>
      </c>
      <c r="H1858" s="45">
        <v>45688</v>
      </c>
      <c r="I1858" s="3">
        <v>30</v>
      </c>
      <c r="J1858" s="47" t="s">
        <v>2332</v>
      </c>
    </row>
    <row r="1859" spans="1:10" x14ac:dyDescent="0.3">
      <c r="A1859" s="45">
        <v>45688</v>
      </c>
      <c r="B1859" s="3">
        <v>2025</v>
      </c>
      <c r="C1859" s="3" t="s">
        <v>2329</v>
      </c>
      <c r="D1859" s="3">
        <v>1</v>
      </c>
      <c r="E1859" s="3" t="s">
        <v>2330</v>
      </c>
      <c r="F1859" s="45">
        <v>45658</v>
      </c>
      <c r="G1859" s="45">
        <v>45658</v>
      </c>
      <c r="H1859" s="45">
        <v>45688</v>
      </c>
      <c r="I1859" s="3">
        <v>31</v>
      </c>
      <c r="J1859" s="47" t="s">
        <v>2333</v>
      </c>
    </row>
    <row r="1860" spans="1:10" x14ac:dyDescent="0.3">
      <c r="A1860" s="45">
        <v>45689</v>
      </c>
      <c r="B1860" s="3">
        <v>2025</v>
      </c>
      <c r="C1860" s="3" t="s">
        <v>2329</v>
      </c>
      <c r="D1860" s="3">
        <v>2</v>
      </c>
      <c r="E1860" s="3" t="s">
        <v>2338</v>
      </c>
      <c r="F1860" s="45">
        <v>45689</v>
      </c>
      <c r="G1860" s="45">
        <v>45689</v>
      </c>
      <c r="H1860" s="45">
        <v>45716</v>
      </c>
      <c r="I1860" s="3">
        <v>1</v>
      </c>
      <c r="J1860" s="47" t="s">
        <v>2334</v>
      </c>
    </row>
    <row r="1861" spans="1:10" x14ac:dyDescent="0.3">
      <c r="A1861" s="45">
        <v>45690</v>
      </c>
      <c r="B1861" s="3">
        <v>2025</v>
      </c>
      <c r="C1861" s="3" t="s">
        <v>2329</v>
      </c>
      <c r="D1861" s="3">
        <v>2</v>
      </c>
      <c r="E1861" s="3" t="s">
        <v>2338</v>
      </c>
      <c r="F1861" s="45">
        <v>45689</v>
      </c>
      <c r="G1861" s="45">
        <v>45689</v>
      </c>
      <c r="H1861" s="45">
        <v>45716</v>
      </c>
      <c r="I1861" s="3">
        <v>2</v>
      </c>
      <c r="J1861" s="47" t="s">
        <v>2335</v>
      </c>
    </row>
    <row r="1862" spans="1:10" x14ac:dyDescent="0.3">
      <c r="A1862" s="45">
        <v>45691</v>
      </c>
      <c r="B1862" s="3">
        <v>2025</v>
      </c>
      <c r="C1862" s="3" t="s">
        <v>2329</v>
      </c>
      <c r="D1862" s="3">
        <v>2</v>
      </c>
      <c r="E1862" s="3" t="s">
        <v>2338</v>
      </c>
      <c r="F1862" s="45">
        <v>45689</v>
      </c>
      <c r="G1862" s="45">
        <v>45689</v>
      </c>
      <c r="H1862" s="45">
        <v>45716</v>
      </c>
      <c r="I1862" s="3">
        <v>3</v>
      </c>
      <c r="J1862" s="47" t="s">
        <v>2336</v>
      </c>
    </row>
    <row r="1863" spans="1:10" x14ac:dyDescent="0.3">
      <c r="A1863" s="45">
        <v>45692</v>
      </c>
      <c r="B1863" s="3">
        <v>2025</v>
      </c>
      <c r="C1863" s="3" t="s">
        <v>2329</v>
      </c>
      <c r="D1863" s="3">
        <v>2</v>
      </c>
      <c r="E1863" s="3" t="s">
        <v>2338</v>
      </c>
      <c r="F1863" s="45">
        <v>45689</v>
      </c>
      <c r="G1863" s="45">
        <v>45689</v>
      </c>
      <c r="H1863" s="45">
        <v>45716</v>
      </c>
      <c r="I1863" s="3">
        <v>4</v>
      </c>
      <c r="J1863" s="47" t="s">
        <v>2337</v>
      </c>
    </row>
    <row r="1864" spans="1:10" x14ac:dyDescent="0.3">
      <c r="A1864" s="45">
        <v>45693</v>
      </c>
      <c r="B1864" s="3">
        <v>2025</v>
      </c>
      <c r="C1864" s="3" t="s">
        <v>2329</v>
      </c>
      <c r="D1864" s="3">
        <v>2</v>
      </c>
      <c r="E1864" s="3" t="s">
        <v>2338</v>
      </c>
      <c r="F1864" s="45">
        <v>45689</v>
      </c>
      <c r="G1864" s="45">
        <v>45689</v>
      </c>
      <c r="H1864" s="45">
        <v>45716</v>
      </c>
      <c r="I1864" s="3">
        <v>5</v>
      </c>
      <c r="J1864" s="47" t="s">
        <v>2331</v>
      </c>
    </row>
    <row r="1865" spans="1:10" x14ac:dyDescent="0.3">
      <c r="A1865" s="45">
        <v>45694</v>
      </c>
      <c r="B1865" s="3">
        <v>2025</v>
      </c>
      <c r="C1865" s="3" t="s">
        <v>2329</v>
      </c>
      <c r="D1865" s="3">
        <v>2</v>
      </c>
      <c r="E1865" s="3" t="s">
        <v>2338</v>
      </c>
      <c r="F1865" s="45">
        <v>45689</v>
      </c>
      <c r="G1865" s="45">
        <v>45689</v>
      </c>
      <c r="H1865" s="45">
        <v>45716</v>
      </c>
      <c r="I1865" s="3">
        <v>6</v>
      </c>
      <c r="J1865" s="47" t="s">
        <v>2332</v>
      </c>
    </row>
    <row r="1866" spans="1:10" x14ac:dyDescent="0.3">
      <c r="A1866" s="45">
        <v>45695</v>
      </c>
      <c r="B1866" s="3">
        <v>2025</v>
      </c>
      <c r="C1866" s="3" t="s">
        <v>2329</v>
      </c>
      <c r="D1866" s="3">
        <v>2</v>
      </c>
      <c r="E1866" s="3" t="s">
        <v>2338</v>
      </c>
      <c r="F1866" s="45">
        <v>45689</v>
      </c>
      <c r="G1866" s="45">
        <v>45689</v>
      </c>
      <c r="H1866" s="45">
        <v>45716</v>
      </c>
      <c r="I1866" s="3">
        <v>7</v>
      </c>
      <c r="J1866" s="47" t="s">
        <v>2333</v>
      </c>
    </row>
    <row r="1867" spans="1:10" x14ac:dyDescent="0.3">
      <c r="A1867" s="45">
        <v>45696</v>
      </c>
      <c r="B1867" s="3">
        <v>2025</v>
      </c>
      <c r="C1867" s="3" t="s">
        <v>2329</v>
      </c>
      <c r="D1867" s="3">
        <v>2</v>
      </c>
      <c r="E1867" s="3" t="s">
        <v>2338</v>
      </c>
      <c r="F1867" s="45">
        <v>45689</v>
      </c>
      <c r="G1867" s="45">
        <v>45689</v>
      </c>
      <c r="H1867" s="45">
        <v>45716</v>
      </c>
      <c r="I1867" s="3">
        <v>8</v>
      </c>
      <c r="J1867" s="47" t="s">
        <v>2334</v>
      </c>
    </row>
    <row r="1868" spans="1:10" x14ac:dyDescent="0.3">
      <c r="A1868" s="45">
        <v>45697</v>
      </c>
      <c r="B1868" s="3">
        <v>2025</v>
      </c>
      <c r="C1868" s="3" t="s">
        <v>2329</v>
      </c>
      <c r="D1868" s="3">
        <v>2</v>
      </c>
      <c r="E1868" s="3" t="s">
        <v>2338</v>
      </c>
      <c r="F1868" s="45">
        <v>45689</v>
      </c>
      <c r="G1868" s="45">
        <v>45689</v>
      </c>
      <c r="H1868" s="45">
        <v>45716</v>
      </c>
      <c r="I1868" s="3">
        <v>9</v>
      </c>
      <c r="J1868" s="47" t="s">
        <v>2335</v>
      </c>
    </row>
    <row r="1869" spans="1:10" x14ac:dyDescent="0.3">
      <c r="A1869" s="45">
        <v>45698</v>
      </c>
      <c r="B1869" s="3">
        <v>2025</v>
      </c>
      <c r="C1869" s="3" t="s">
        <v>2329</v>
      </c>
      <c r="D1869" s="3">
        <v>2</v>
      </c>
      <c r="E1869" s="3" t="s">
        <v>2338</v>
      </c>
      <c r="F1869" s="45">
        <v>45689</v>
      </c>
      <c r="G1869" s="45">
        <v>45689</v>
      </c>
      <c r="H1869" s="45">
        <v>45716</v>
      </c>
      <c r="I1869" s="3">
        <v>10</v>
      </c>
      <c r="J1869" s="47" t="s">
        <v>2336</v>
      </c>
    </row>
    <row r="1870" spans="1:10" x14ac:dyDescent="0.3">
      <c r="A1870" s="45">
        <v>45699</v>
      </c>
      <c r="B1870" s="3">
        <v>2025</v>
      </c>
      <c r="C1870" s="3" t="s">
        <v>2329</v>
      </c>
      <c r="D1870" s="3">
        <v>2</v>
      </c>
      <c r="E1870" s="3" t="s">
        <v>2338</v>
      </c>
      <c r="F1870" s="45">
        <v>45689</v>
      </c>
      <c r="G1870" s="45">
        <v>45689</v>
      </c>
      <c r="H1870" s="45">
        <v>45716</v>
      </c>
      <c r="I1870" s="3">
        <v>11</v>
      </c>
      <c r="J1870" s="47" t="s">
        <v>2337</v>
      </c>
    </row>
    <row r="1871" spans="1:10" x14ac:dyDescent="0.3">
      <c r="A1871" s="45">
        <v>45700</v>
      </c>
      <c r="B1871" s="3">
        <v>2025</v>
      </c>
      <c r="C1871" s="3" t="s">
        <v>2329</v>
      </c>
      <c r="D1871" s="3">
        <v>2</v>
      </c>
      <c r="E1871" s="3" t="s">
        <v>2338</v>
      </c>
      <c r="F1871" s="45">
        <v>45689</v>
      </c>
      <c r="G1871" s="45">
        <v>45689</v>
      </c>
      <c r="H1871" s="45">
        <v>45716</v>
      </c>
      <c r="I1871" s="3">
        <v>12</v>
      </c>
      <c r="J1871" s="47" t="s">
        <v>2331</v>
      </c>
    </row>
    <row r="1872" spans="1:10" x14ac:dyDescent="0.3">
      <c r="A1872" s="45">
        <v>45701</v>
      </c>
      <c r="B1872" s="3">
        <v>2025</v>
      </c>
      <c r="C1872" s="3" t="s">
        <v>2329</v>
      </c>
      <c r="D1872" s="3">
        <v>2</v>
      </c>
      <c r="E1872" s="3" t="s">
        <v>2338</v>
      </c>
      <c r="F1872" s="45">
        <v>45689</v>
      </c>
      <c r="G1872" s="45">
        <v>45689</v>
      </c>
      <c r="H1872" s="45">
        <v>45716</v>
      </c>
      <c r="I1872" s="3">
        <v>13</v>
      </c>
      <c r="J1872" s="47" t="s">
        <v>2332</v>
      </c>
    </row>
    <row r="1873" spans="1:10" x14ac:dyDescent="0.3">
      <c r="A1873" s="45">
        <v>45702</v>
      </c>
      <c r="B1873" s="3">
        <v>2025</v>
      </c>
      <c r="C1873" s="3" t="s">
        <v>2329</v>
      </c>
      <c r="D1873" s="3">
        <v>2</v>
      </c>
      <c r="E1873" s="3" t="s">
        <v>2338</v>
      </c>
      <c r="F1873" s="45">
        <v>45689</v>
      </c>
      <c r="G1873" s="45">
        <v>45689</v>
      </c>
      <c r="H1873" s="45">
        <v>45716</v>
      </c>
      <c r="I1873" s="3">
        <v>14</v>
      </c>
      <c r="J1873" s="47" t="s">
        <v>2333</v>
      </c>
    </row>
    <row r="1874" spans="1:10" x14ac:dyDescent="0.3">
      <c r="A1874" s="45">
        <v>45703</v>
      </c>
      <c r="B1874" s="3">
        <v>2025</v>
      </c>
      <c r="C1874" s="3" t="s">
        <v>2329</v>
      </c>
      <c r="D1874" s="3">
        <v>2</v>
      </c>
      <c r="E1874" s="3" t="s">
        <v>2338</v>
      </c>
      <c r="F1874" s="45">
        <v>45689</v>
      </c>
      <c r="G1874" s="45">
        <v>45689</v>
      </c>
      <c r="H1874" s="45">
        <v>45716</v>
      </c>
      <c r="I1874" s="3">
        <v>15</v>
      </c>
      <c r="J1874" s="47" t="s">
        <v>2334</v>
      </c>
    </row>
    <row r="1875" spans="1:10" x14ac:dyDescent="0.3">
      <c r="A1875" s="45">
        <v>45704</v>
      </c>
      <c r="B1875" s="3">
        <v>2025</v>
      </c>
      <c r="C1875" s="3" t="s">
        <v>2329</v>
      </c>
      <c r="D1875" s="3">
        <v>2</v>
      </c>
      <c r="E1875" s="3" t="s">
        <v>2338</v>
      </c>
      <c r="F1875" s="45">
        <v>45689</v>
      </c>
      <c r="G1875" s="45">
        <v>45689</v>
      </c>
      <c r="H1875" s="45">
        <v>45716</v>
      </c>
      <c r="I1875" s="3">
        <v>16</v>
      </c>
      <c r="J1875" s="47" t="s">
        <v>2335</v>
      </c>
    </row>
    <row r="1876" spans="1:10" x14ac:dyDescent="0.3">
      <c r="A1876" s="45">
        <v>45705</v>
      </c>
      <c r="B1876" s="3">
        <v>2025</v>
      </c>
      <c r="C1876" s="3" t="s">
        <v>2329</v>
      </c>
      <c r="D1876" s="3">
        <v>2</v>
      </c>
      <c r="E1876" s="3" t="s">
        <v>2338</v>
      </c>
      <c r="F1876" s="45">
        <v>45689</v>
      </c>
      <c r="G1876" s="45">
        <v>45689</v>
      </c>
      <c r="H1876" s="45">
        <v>45716</v>
      </c>
      <c r="I1876" s="3">
        <v>17</v>
      </c>
      <c r="J1876" s="47" t="s">
        <v>2336</v>
      </c>
    </row>
    <row r="1877" spans="1:10" x14ac:dyDescent="0.3">
      <c r="A1877" s="45">
        <v>45706</v>
      </c>
      <c r="B1877" s="3">
        <v>2025</v>
      </c>
      <c r="C1877" s="3" t="s">
        <v>2329</v>
      </c>
      <c r="D1877" s="3">
        <v>2</v>
      </c>
      <c r="E1877" s="3" t="s">
        <v>2338</v>
      </c>
      <c r="F1877" s="45">
        <v>45689</v>
      </c>
      <c r="G1877" s="45">
        <v>45689</v>
      </c>
      <c r="H1877" s="45">
        <v>45716</v>
      </c>
      <c r="I1877" s="3">
        <v>18</v>
      </c>
      <c r="J1877" s="47" t="s">
        <v>2337</v>
      </c>
    </row>
    <row r="1878" spans="1:10" x14ac:dyDescent="0.3">
      <c r="A1878" s="45">
        <v>45707</v>
      </c>
      <c r="B1878" s="3">
        <v>2025</v>
      </c>
      <c r="C1878" s="3" t="s">
        <v>2329</v>
      </c>
      <c r="D1878" s="3">
        <v>2</v>
      </c>
      <c r="E1878" s="3" t="s">
        <v>2338</v>
      </c>
      <c r="F1878" s="45">
        <v>45689</v>
      </c>
      <c r="G1878" s="45">
        <v>45689</v>
      </c>
      <c r="H1878" s="45">
        <v>45716</v>
      </c>
      <c r="I1878" s="3">
        <v>19</v>
      </c>
      <c r="J1878" s="47" t="s">
        <v>2331</v>
      </c>
    </row>
    <row r="1879" spans="1:10" x14ac:dyDescent="0.3">
      <c r="A1879" s="45">
        <v>45708</v>
      </c>
      <c r="B1879" s="3">
        <v>2025</v>
      </c>
      <c r="C1879" s="3" t="s">
        <v>2329</v>
      </c>
      <c r="D1879" s="3">
        <v>2</v>
      </c>
      <c r="E1879" s="3" t="s">
        <v>2338</v>
      </c>
      <c r="F1879" s="45">
        <v>45689</v>
      </c>
      <c r="G1879" s="45">
        <v>45689</v>
      </c>
      <c r="H1879" s="45">
        <v>45716</v>
      </c>
      <c r="I1879" s="3">
        <v>20</v>
      </c>
      <c r="J1879" s="47" t="s">
        <v>2332</v>
      </c>
    </row>
    <row r="1880" spans="1:10" x14ac:dyDescent="0.3">
      <c r="A1880" s="45">
        <v>45709</v>
      </c>
      <c r="B1880" s="3">
        <v>2025</v>
      </c>
      <c r="C1880" s="3" t="s">
        <v>2329</v>
      </c>
      <c r="D1880" s="3">
        <v>2</v>
      </c>
      <c r="E1880" s="3" t="s">
        <v>2338</v>
      </c>
      <c r="F1880" s="45">
        <v>45689</v>
      </c>
      <c r="G1880" s="45">
        <v>45689</v>
      </c>
      <c r="H1880" s="45">
        <v>45716</v>
      </c>
      <c r="I1880" s="3">
        <v>21</v>
      </c>
      <c r="J1880" s="47" t="s">
        <v>2333</v>
      </c>
    </row>
    <row r="1881" spans="1:10" x14ac:dyDescent="0.3">
      <c r="A1881" s="45">
        <v>45710</v>
      </c>
      <c r="B1881" s="3">
        <v>2025</v>
      </c>
      <c r="C1881" s="3" t="s">
        <v>2329</v>
      </c>
      <c r="D1881" s="3">
        <v>2</v>
      </c>
      <c r="E1881" s="3" t="s">
        <v>2338</v>
      </c>
      <c r="F1881" s="45">
        <v>45689</v>
      </c>
      <c r="G1881" s="45">
        <v>45689</v>
      </c>
      <c r="H1881" s="45">
        <v>45716</v>
      </c>
      <c r="I1881" s="3">
        <v>22</v>
      </c>
      <c r="J1881" s="47" t="s">
        <v>2334</v>
      </c>
    </row>
    <row r="1882" spans="1:10" x14ac:dyDescent="0.3">
      <c r="A1882" s="45">
        <v>45711</v>
      </c>
      <c r="B1882" s="3">
        <v>2025</v>
      </c>
      <c r="C1882" s="3" t="s">
        <v>2329</v>
      </c>
      <c r="D1882" s="3">
        <v>2</v>
      </c>
      <c r="E1882" s="3" t="s">
        <v>2338</v>
      </c>
      <c r="F1882" s="45">
        <v>45689</v>
      </c>
      <c r="G1882" s="45">
        <v>45689</v>
      </c>
      <c r="H1882" s="45">
        <v>45716</v>
      </c>
      <c r="I1882" s="3">
        <v>23</v>
      </c>
      <c r="J1882" s="47" t="s">
        <v>2335</v>
      </c>
    </row>
    <row r="1883" spans="1:10" x14ac:dyDescent="0.3">
      <c r="A1883" s="45">
        <v>45712</v>
      </c>
      <c r="B1883" s="3">
        <v>2025</v>
      </c>
      <c r="C1883" s="3" t="s">
        <v>2329</v>
      </c>
      <c r="D1883" s="3">
        <v>2</v>
      </c>
      <c r="E1883" s="3" t="s">
        <v>2338</v>
      </c>
      <c r="F1883" s="45">
        <v>45689</v>
      </c>
      <c r="G1883" s="45">
        <v>45689</v>
      </c>
      <c r="H1883" s="45">
        <v>45716</v>
      </c>
      <c r="I1883" s="3">
        <v>24</v>
      </c>
      <c r="J1883" s="47" t="s">
        <v>2336</v>
      </c>
    </row>
    <row r="1884" spans="1:10" x14ac:dyDescent="0.3">
      <c r="A1884" s="45">
        <v>45713</v>
      </c>
      <c r="B1884" s="3">
        <v>2025</v>
      </c>
      <c r="C1884" s="3" t="s">
        <v>2329</v>
      </c>
      <c r="D1884" s="3">
        <v>2</v>
      </c>
      <c r="E1884" s="3" t="s">
        <v>2338</v>
      </c>
      <c r="F1884" s="45">
        <v>45689</v>
      </c>
      <c r="G1884" s="45">
        <v>45689</v>
      </c>
      <c r="H1884" s="45">
        <v>45716</v>
      </c>
      <c r="I1884" s="3">
        <v>25</v>
      </c>
      <c r="J1884" s="47" t="s">
        <v>2337</v>
      </c>
    </row>
    <row r="1885" spans="1:10" x14ac:dyDescent="0.3">
      <c r="A1885" s="45">
        <v>45714</v>
      </c>
      <c r="B1885" s="3">
        <v>2025</v>
      </c>
      <c r="C1885" s="3" t="s">
        <v>2329</v>
      </c>
      <c r="D1885" s="3">
        <v>2</v>
      </c>
      <c r="E1885" s="3" t="s">
        <v>2338</v>
      </c>
      <c r="F1885" s="45">
        <v>45689</v>
      </c>
      <c r="G1885" s="45">
        <v>45689</v>
      </c>
      <c r="H1885" s="45">
        <v>45716</v>
      </c>
      <c r="I1885" s="3">
        <v>26</v>
      </c>
      <c r="J1885" s="47" t="s">
        <v>2331</v>
      </c>
    </row>
    <row r="1886" spans="1:10" x14ac:dyDescent="0.3">
      <c r="A1886" s="45">
        <v>45715</v>
      </c>
      <c r="B1886" s="3">
        <v>2025</v>
      </c>
      <c r="C1886" s="3" t="s">
        <v>2329</v>
      </c>
      <c r="D1886" s="3">
        <v>2</v>
      </c>
      <c r="E1886" s="3" t="s">
        <v>2338</v>
      </c>
      <c r="F1886" s="45">
        <v>45689</v>
      </c>
      <c r="G1886" s="45">
        <v>45689</v>
      </c>
      <c r="H1886" s="45">
        <v>45716</v>
      </c>
      <c r="I1886" s="3">
        <v>27</v>
      </c>
      <c r="J1886" s="47" t="s">
        <v>2332</v>
      </c>
    </row>
    <row r="1887" spans="1:10" x14ac:dyDescent="0.3">
      <c r="A1887" s="45">
        <v>45716</v>
      </c>
      <c r="B1887" s="3">
        <v>2025</v>
      </c>
      <c r="C1887" s="3" t="s">
        <v>2329</v>
      </c>
      <c r="D1887" s="3">
        <v>2</v>
      </c>
      <c r="E1887" s="3" t="s">
        <v>2338</v>
      </c>
      <c r="F1887" s="45">
        <v>45689</v>
      </c>
      <c r="G1887" s="45">
        <v>45689</v>
      </c>
      <c r="H1887" s="45">
        <v>45716</v>
      </c>
      <c r="I1887" s="3">
        <v>28</v>
      </c>
      <c r="J1887" s="47" t="s">
        <v>2333</v>
      </c>
    </row>
    <row r="1888" spans="1:10" x14ac:dyDescent="0.3">
      <c r="A1888" s="45">
        <v>45717</v>
      </c>
      <c r="B1888" s="3">
        <v>2025</v>
      </c>
      <c r="C1888" s="3" t="s">
        <v>2329</v>
      </c>
      <c r="D1888" s="3">
        <v>3</v>
      </c>
      <c r="E1888" s="3" t="s">
        <v>2339</v>
      </c>
      <c r="F1888" s="45">
        <v>45717</v>
      </c>
      <c r="G1888" s="45">
        <v>45717</v>
      </c>
      <c r="H1888" s="45">
        <v>45747</v>
      </c>
      <c r="I1888" s="3">
        <v>1</v>
      </c>
      <c r="J1888" s="47" t="s">
        <v>2334</v>
      </c>
    </row>
    <row r="1889" spans="1:10" x14ac:dyDescent="0.3">
      <c r="A1889" s="45">
        <v>45718</v>
      </c>
      <c r="B1889" s="3">
        <v>2025</v>
      </c>
      <c r="C1889" s="3" t="s">
        <v>2329</v>
      </c>
      <c r="D1889" s="3">
        <v>3</v>
      </c>
      <c r="E1889" s="3" t="s">
        <v>2339</v>
      </c>
      <c r="F1889" s="45">
        <v>45717</v>
      </c>
      <c r="G1889" s="45">
        <v>45717</v>
      </c>
      <c r="H1889" s="45">
        <v>45747</v>
      </c>
      <c r="I1889" s="3">
        <v>2</v>
      </c>
      <c r="J1889" s="47" t="s">
        <v>2335</v>
      </c>
    </row>
    <row r="1890" spans="1:10" x14ac:dyDescent="0.3">
      <c r="A1890" s="45">
        <v>45719</v>
      </c>
      <c r="B1890" s="3">
        <v>2025</v>
      </c>
      <c r="C1890" s="3" t="s">
        <v>2329</v>
      </c>
      <c r="D1890" s="3">
        <v>3</v>
      </c>
      <c r="E1890" s="3" t="s">
        <v>2339</v>
      </c>
      <c r="F1890" s="45">
        <v>45717</v>
      </c>
      <c r="G1890" s="45">
        <v>45717</v>
      </c>
      <c r="H1890" s="45">
        <v>45747</v>
      </c>
      <c r="I1890" s="3">
        <v>3</v>
      </c>
      <c r="J1890" s="47" t="s">
        <v>2336</v>
      </c>
    </row>
    <row r="1891" spans="1:10" x14ac:dyDescent="0.3">
      <c r="A1891" s="45">
        <v>45720</v>
      </c>
      <c r="B1891" s="3">
        <v>2025</v>
      </c>
      <c r="C1891" s="3" t="s">
        <v>2329</v>
      </c>
      <c r="D1891" s="3">
        <v>3</v>
      </c>
      <c r="E1891" s="3" t="s">
        <v>2339</v>
      </c>
      <c r="F1891" s="45">
        <v>45717</v>
      </c>
      <c r="G1891" s="45">
        <v>45717</v>
      </c>
      <c r="H1891" s="45">
        <v>45747</v>
      </c>
      <c r="I1891" s="3">
        <v>4</v>
      </c>
      <c r="J1891" s="47" t="s">
        <v>2337</v>
      </c>
    </row>
    <row r="1892" spans="1:10" x14ac:dyDescent="0.3">
      <c r="A1892" s="45">
        <v>45721</v>
      </c>
      <c r="B1892" s="3">
        <v>2025</v>
      </c>
      <c r="C1892" s="3" t="s">
        <v>2329</v>
      </c>
      <c r="D1892" s="3">
        <v>3</v>
      </c>
      <c r="E1892" s="3" t="s">
        <v>2339</v>
      </c>
      <c r="F1892" s="45">
        <v>45717</v>
      </c>
      <c r="G1892" s="45">
        <v>45717</v>
      </c>
      <c r="H1892" s="45">
        <v>45747</v>
      </c>
      <c r="I1892" s="3">
        <v>5</v>
      </c>
      <c r="J1892" s="47" t="s">
        <v>2331</v>
      </c>
    </row>
    <row r="1893" spans="1:10" x14ac:dyDescent="0.3">
      <c r="A1893" s="45">
        <v>45722</v>
      </c>
      <c r="B1893" s="3">
        <v>2025</v>
      </c>
      <c r="C1893" s="3" t="s">
        <v>2329</v>
      </c>
      <c r="D1893" s="3">
        <v>3</v>
      </c>
      <c r="E1893" s="3" t="s">
        <v>2339</v>
      </c>
      <c r="F1893" s="45">
        <v>45717</v>
      </c>
      <c r="G1893" s="45">
        <v>45717</v>
      </c>
      <c r="H1893" s="45">
        <v>45747</v>
      </c>
      <c r="I1893" s="3">
        <v>6</v>
      </c>
      <c r="J1893" s="47" t="s">
        <v>2332</v>
      </c>
    </row>
    <row r="1894" spans="1:10" x14ac:dyDescent="0.3">
      <c r="A1894" s="45">
        <v>45723</v>
      </c>
      <c r="B1894" s="3">
        <v>2025</v>
      </c>
      <c r="C1894" s="3" t="s">
        <v>2329</v>
      </c>
      <c r="D1894" s="3">
        <v>3</v>
      </c>
      <c r="E1894" s="3" t="s">
        <v>2339</v>
      </c>
      <c r="F1894" s="45">
        <v>45717</v>
      </c>
      <c r="G1894" s="45">
        <v>45717</v>
      </c>
      <c r="H1894" s="45">
        <v>45747</v>
      </c>
      <c r="I1894" s="3">
        <v>7</v>
      </c>
      <c r="J1894" s="47" t="s">
        <v>2333</v>
      </c>
    </row>
    <row r="1895" spans="1:10" x14ac:dyDescent="0.3">
      <c r="A1895" s="45">
        <v>45724</v>
      </c>
      <c r="B1895" s="3">
        <v>2025</v>
      </c>
      <c r="C1895" s="3" t="s">
        <v>2329</v>
      </c>
      <c r="D1895" s="3">
        <v>3</v>
      </c>
      <c r="E1895" s="3" t="s">
        <v>2339</v>
      </c>
      <c r="F1895" s="45">
        <v>45717</v>
      </c>
      <c r="G1895" s="45">
        <v>45717</v>
      </c>
      <c r="H1895" s="45">
        <v>45747</v>
      </c>
      <c r="I1895" s="3">
        <v>8</v>
      </c>
      <c r="J1895" s="47" t="s">
        <v>2334</v>
      </c>
    </row>
    <row r="1896" spans="1:10" x14ac:dyDescent="0.3">
      <c r="A1896" s="45">
        <v>45725</v>
      </c>
      <c r="B1896" s="3">
        <v>2025</v>
      </c>
      <c r="C1896" s="3" t="s">
        <v>2329</v>
      </c>
      <c r="D1896" s="3">
        <v>3</v>
      </c>
      <c r="E1896" s="3" t="s">
        <v>2339</v>
      </c>
      <c r="F1896" s="45">
        <v>45717</v>
      </c>
      <c r="G1896" s="45">
        <v>45717</v>
      </c>
      <c r="H1896" s="45">
        <v>45747</v>
      </c>
      <c r="I1896" s="3">
        <v>9</v>
      </c>
      <c r="J1896" s="47" t="s">
        <v>2335</v>
      </c>
    </row>
    <row r="1897" spans="1:10" x14ac:dyDescent="0.3">
      <c r="A1897" s="45">
        <v>45726</v>
      </c>
      <c r="B1897" s="3">
        <v>2025</v>
      </c>
      <c r="C1897" s="3" t="s">
        <v>2329</v>
      </c>
      <c r="D1897" s="3">
        <v>3</v>
      </c>
      <c r="E1897" s="3" t="s">
        <v>2339</v>
      </c>
      <c r="F1897" s="45">
        <v>45717</v>
      </c>
      <c r="G1897" s="45">
        <v>45717</v>
      </c>
      <c r="H1897" s="45">
        <v>45747</v>
      </c>
      <c r="I1897" s="3">
        <v>10</v>
      </c>
      <c r="J1897" s="47" t="s">
        <v>2336</v>
      </c>
    </row>
    <row r="1898" spans="1:10" x14ac:dyDescent="0.3">
      <c r="A1898" s="45">
        <v>45727</v>
      </c>
      <c r="B1898" s="3">
        <v>2025</v>
      </c>
      <c r="C1898" s="3" t="s">
        <v>2329</v>
      </c>
      <c r="D1898" s="3">
        <v>3</v>
      </c>
      <c r="E1898" s="3" t="s">
        <v>2339</v>
      </c>
      <c r="F1898" s="45">
        <v>45717</v>
      </c>
      <c r="G1898" s="45">
        <v>45717</v>
      </c>
      <c r="H1898" s="45">
        <v>45747</v>
      </c>
      <c r="I1898" s="3">
        <v>11</v>
      </c>
      <c r="J1898" s="47" t="s">
        <v>2337</v>
      </c>
    </row>
    <row r="1899" spans="1:10" x14ac:dyDescent="0.3">
      <c r="A1899" s="45">
        <v>45728</v>
      </c>
      <c r="B1899" s="3">
        <v>2025</v>
      </c>
      <c r="C1899" s="3" t="s">
        <v>2329</v>
      </c>
      <c r="D1899" s="3">
        <v>3</v>
      </c>
      <c r="E1899" s="3" t="s">
        <v>2339</v>
      </c>
      <c r="F1899" s="45">
        <v>45717</v>
      </c>
      <c r="G1899" s="45">
        <v>45717</v>
      </c>
      <c r="H1899" s="45">
        <v>45747</v>
      </c>
      <c r="I1899" s="3">
        <v>12</v>
      </c>
      <c r="J1899" s="47" t="s">
        <v>2331</v>
      </c>
    </row>
    <row r="1900" spans="1:10" x14ac:dyDescent="0.3">
      <c r="A1900" s="45">
        <v>45729</v>
      </c>
      <c r="B1900" s="3">
        <v>2025</v>
      </c>
      <c r="C1900" s="3" t="s">
        <v>2329</v>
      </c>
      <c r="D1900" s="3">
        <v>3</v>
      </c>
      <c r="E1900" s="3" t="s">
        <v>2339</v>
      </c>
      <c r="F1900" s="45">
        <v>45717</v>
      </c>
      <c r="G1900" s="45">
        <v>45717</v>
      </c>
      <c r="H1900" s="45">
        <v>45747</v>
      </c>
      <c r="I1900" s="3">
        <v>13</v>
      </c>
      <c r="J1900" s="47" t="s">
        <v>2332</v>
      </c>
    </row>
    <row r="1901" spans="1:10" x14ac:dyDescent="0.3">
      <c r="A1901" s="45">
        <v>45730</v>
      </c>
      <c r="B1901" s="3">
        <v>2025</v>
      </c>
      <c r="C1901" s="3" t="s">
        <v>2329</v>
      </c>
      <c r="D1901" s="3">
        <v>3</v>
      </c>
      <c r="E1901" s="3" t="s">
        <v>2339</v>
      </c>
      <c r="F1901" s="45">
        <v>45717</v>
      </c>
      <c r="G1901" s="45">
        <v>45717</v>
      </c>
      <c r="H1901" s="45">
        <v>45747</v>
      </c>
      <c r="I1901" s="3">
        <v>14</v>
      </c>
      <c r="J1901" s="47" t="s">
        <v>2333</v>
      </c>
    </row>
    <row r="1902" spans="1:10" x14ac:dyDescent="0.3">
      <c r="A1902" s="45">
        <v>45731</v>
      </c>
      <c r="B1902" s="3">
        <v>2025</v>
      </c>
      <c r="C1902" s="3" t="s">
        <v>2329</v>
      </c>
      <c r="D1902" s="3">
        <v>3</v>
      </c>
      <c r="E1902" s="3" t="s">
        <v>2339</v>
      </c>
      <c r="F1902" s="45">
        <v>45717</v>
      </c>
      <c r="G1902" s="45">
        <v>45717</v>
      </c>
      <c r="H1902" s="45">
        <v>45747</v>
      </c>
      <c r="I1902" s="3">
        <v>15</v>
      </c>
      <c r="J1902" s="47" t="s">
        <v>2334</v>
      </c>
    </row>
    <row r="1903" spans="1:10" x14ac:dyDescent="0.3">
      <c r="A1903" s="45">
        <v>45732</v>
      </c>
      <c r="B1903" s="3">
        <v>2025</v>
      </c>
      <c r="C1903" s="3" t="s">
        <v>2329</v>
      </c>
      <c r="D1903" s="3">
        <v>3</v>
      </c>
      <c r="E1903" s="3" t="s">
        <v>2339</v>
      </c>
      <c r="F1903" s="45">
        <v>45717</v>
      </c>
      <c r="G1903" s="45">
        <v>45717</v>
      </c>
      <c r="H1903" s="45">
        <v>45747</v>
      </c>
      <c r="I1903" s="3">
        <v>16</v>
      </c>
      <c r="J1903" s="47" t="s">
        <v>2335</v>
      </c>
    </row>
    <row r="1904" spans="1:10" x14ac:dyDescent="0.3">
      <c r="A1904" s="45">
        <v>45733</v>
      </c>
      <c r="B1904" s="3">
        <v>2025</v>
      </c>
      <c r="C1904" s="3" t="s">
        <v>2329</v>
      </c>
      <c r="D1904" s="3">
        <v>3</v>
      </c>
      <c r="E1904" s="3" t="s">
        <v>2339</v>
      </c>
      <c r="F1904" s="45">
        <v>45717</v>
      </c>
      <c r="G1904" s="45">
        <v>45717</v>
      </c>
      <c r="H1904" s="45">
        <v>45747</v>
      </c>
      <c r="I1904" s="3">
        <v>17</v>
      </c>
      <c r="J1904" s="47" t="s">
        <v>2336</v>
      </c>
    </row>
    <row r="1905" spans="1:10" x14ac:dyDescent="0.3">
      <c r="A1905" s="45">
        <v>45734</v>
      </c>
      <c r="B1905" s="3">
        <v>2025</v>
      </c>
      <c r="C1905" s="3" t="s">
        <v>2329</v>
      </c>
      <c r="D1905" s="3">
        <v>3</v>
      </c>
      <c r="E1905" s="3" t="s">
        <v>2339</v>
      </c>
      <c r="F1905" s="45">
        <v>45717</v>
      </c>
      <c r="G1905" s="45">
        <v>45717</v>
      </c>
      <c r="H1905" s="45">
        <v>45747</v>
      </c>
      <c r="I1905" s="3">
        <v>18</v>
      </c>
      <c r="J1905" s="47" t="s">
        <v>2337</v>
      </c>
    </row>
    <row r="1906" spans="1:10" x14ac:dyDescent="0.3">
      <c r="A1906" s="45">
        <v>45735</v>
      </c>
      <c r="B1906" s="3">
        <v>2025</v>
      </c>
      <c r="C1906" s="3" t="s">
        <v>2329</v>
      </c>
      <c r="D1906" s="3">
        <v>3</v>
      </c>
      <c r="E1906" s="3" t="s">
        <v>2339</v>
      </c>
      <c r="F1906" s="45">
        <v>45717</v>
      </c>
      <c r="G1906" s="45">
        <v>45717</v>
      </c>
      <c r="H1906" s="45">
        <v>45747</v>
      </c>
      <c r="I1906" s="3">
        <v>19</v>
      </c>
      <c r="J1906" s="47" t="s">
        <v>2331</v>
      </c>
    </row>
    <row r="1907" spans="1:10" x14ac:dyDescent="0.3">
      <c r="A1907" s="45">
        <v>45736</v>
      </c>
      <c r="B1907" s="3">
        <v>2025</v>
      </c>
      <c r="C1907" s="3" t="s">
        <v>2329</v>
      </c>
      <c r="D1907" s="3">
        <v>3</v>
      </c>
      <c r="E1907" s="3" t="s">
        <v>2339</v>
      </c>
      <c r="F1907" s="45">
        <v>45717</v>
      </c>
      <c r="G1907" s="45">
        <v>45717</v>
      </c>
      <c r="H1907" s="45">
        <v>45747</v>
      </c>
      <c r="I1907" s="3">
        <v>20</v>
      </c>
      <c r="J1907" s="47" t="s">
        <v>2332</v>
      </c>
    </row>
    <row r="1908" spans="1:10" x14ac:dyDescent="0.3">
      <c r="A1908" s="45">
        <v>45737</v>
      </c>
      <c r="B1908" s="3">
        <v>2025</v>
      </c>
      <c r="C1908" s="3" t="s">
        <v>2329</v>
      </c>
      <c r="D1908" s="3">
        <v>3</v>
      </c>
      <c r="E1908" s="3" t="s">
        <v>2339</v>
      </c>
      <c r="F1908" s="45">
        <v>45717</v>
      </c>
      <c r="G1908" s="45">
        <v>45717</v>
      </c>
      <c r="H1908" s="45">
        <v>45747</v>
      </c>
      <c r="I1908" s="3">
        <v>21</v>
      </c>
      <c r="J1908" s="47" t="s">
        <v>2333</v>
      </c>
    </row>
    <row r="1909" spans="1:10" x14ac:dyDescent="0.3">
      <c r="A1909" s="45">
        <v>45738</v>
      </c>
      <c r="B1909" s="3">
        <v>2025</v>
      </c>
      <c r="C1909" s="3" t="s">
        <v>2329</v>
      </c>
      <c r="D1909" s="3">
        <v>3</v>
      </c>
      <c r="E1909" s="3" t="s">
        <v>2339</v>
      </c>
      <c r="F1909" s="45">
        <v>45717</v>
      </c>
      <c r="G1909" s="45">
        <v>45717</v>
      </c>
      <c r="H1909" s="45">
        <v>45747</v>
      </c>
      <c r="I1909" s="3">
        <v>22</v>
      </c>
      <c r="J1909" s="47" t="s">
        <v>2334</v>
      </c>
    </row>
    <row r="1910" spans="1:10" x14ac:dyDescent="0.3">
      <c r="A1910" s="45">
        <v>45739</v>
      </c>
      <c r="B1910" s="3">
        <v>2025</v>
      </c>
      <c r="C1910" s="3" t="s">
        <v>2329</v>
      </c>
      <c r="D1910" s="3">
        <v>3</v>
      </c>
      <c r="E1910" s="3" t="s">
        <v>2339</v>
      </c>
      <c r="F1910" s="45">
        <v>45717</v>
      </c>
      <c r="G1910" s="45">
        <v>45717</v>
      </c>
      <c r="H1910" s="45">
        <v>45747</v>
      </c>
      <c r="I1910" s="3">
        <v>23</v>
      </c>
      <c r="J1910" s="47" t="s">
        <v>2335</v>
      </c>
    </row>
    <row r="1911" spans="1:10" x14ac:dyDescent="0.3">
      <c r="A1911" s="45">
        <v>45740</v>
      </c>
      <c r="B1911" s="3">
        <v>2025</v>
      </c>
      <c r="C1911" s="3" t="s">
        <v>2329</v>
      </c>
      <c r="D1911" s="3">
        <v>3</v>
      </c>
      <c r="E1911" s="3" t="s">
        <v>2339</v>
      </c>
      <c r="F1911" s="45">
        <v>45717</v>
      </c>
      <c r="G1911" s="45">
        <v>45717</v>
      </c>
      <c r="H1911" s="45">
        <v>45747</v>
      </c>
      <c r="I1911" s="3">
        <v>24</v>
      </c>
      <c r="J1911" s="47" t="s">
        <v>2336</v>
      </c>
    </row>
    <row r="1912" spans="1:10" x14ac:dyDescent="0.3">
      <c r="A1912" s="45">
        <v>45741</v>
      </c>
      <c r="B1912" s="3">
        <v>2025</v>
      </c>
      <c r="C1912" s="3" t="s">
        <v>2329</v>
      </c>
      <c r="D1912" s="3">
        <v>3</v>
      </c>
      <c r="E1912" s="3" t="s">
        <v>2339</v>
      </c>
      <c r="F1912" s="45">
        <v>45717</v>
      </c>
      <c r="G1912" s="45">
        <v>45717</v>
      </c>
      <c r="H1912" s="45">
        <v>45747</v>
      </c>
      <c r="I1912" s="3">
        <v>25</v>
      </c>
      <c r="J1912" s="47" t="s">
        <v>2337</v>
      </c>
    </row>
    <row r="1913" spans="1:10" x14ac:dyDescent="0.3">
      <c r="A1913" s="45">
        <v>45742</v>
      </c>
      <c r="B1913" s="3">
        <v>2025</v>
      </c>
      <c r="C1913" s="3" t="s">
        <v>2329</v>
      </c>
      <c r="D1913" s="3">
        <v>3</v>
      </c>
      <c r="E1913" s="3" t="s">
        <v>2339</v>
      </c>
      <c r="F1913" s="45">
        <v>45717</v>
      </c>
      <c r="G1913" s="45">
        <v>45717</v>
      </c>
      <c r="H1913" s="45">
        <v>45747</v>
      </c>
      <c r="I1913" s="3">
        <v>26</v>
      </c>
      <c r="J1913" s="47" t="s">
        <v>2331</v>
      </c>
    </row>
    <row r="1914" spans="1:10" x14ac:dyDescent="0.3">
      <c r="A1914" s="45">
        <v>45743</v>
      </c>
      <c r="B1914" s="3">
        <v>2025</v>
      </c>
      <c r="C1914" s="3" t="s">
        <v>2329</v>
      </c>
      <c r="D1914" s="3">
        <v>3</v>
      </c>
      <c r="E1914" s="3" t="s">
        <v>2339</v>
      </c>
      <c r="F1914" s="45">
        <v>45717</v>
      </c>
      <c r="G1914" s="45">
        <v>45717</v>
      </c>
      <c r="H1914" s="45">
        <v>45747</v>
      </c>
      <c r="I1914" s="3">
        <v>27</v>
      </c>
      <c r="J1914" s="47" t="s">
        <v>2332</v>
      </c>
    </row>
    <row r="1915" spans="1:10" x14ac:dyDescent="0.3">
      <c r="A1915" s="45">
        <v>45744</v>
      </c>
      <c r="B1915" s="3">
        <v>2025</v>
      </c>
      <c r="C1915" s="3" t="s">
        <v>2329</v>
      </c>
      <c r="D1915" s="3">
        <v>3</v>
      </c>
      <c r="E1915" s="3" t="s">
        <v>2339</v>
      </c>
      <c r="F1915" s="45">
        <v>45717</v>
      </c>
      <c r="G1915" s="45">
        <v>45717</v>
      </c>
      <c r="H1915" s="45">
        <v>45747</v>
      </c>
      <c r="I1915" s="3">
        <v>28</v>
      </c>
      <c r="J1915" s="47" t="s">
        <v>2333</v>
      </c>
    </row>
    <row r="1916" spans="1:10" x14ac:dyDescent="0.3">
      <c r="A1916" s="45">
        <v>45745</v>
      </c>
      <c r="B1916" s="3">
        <v>2025</v>
      </c>
      <c r="C1916" s="3" t="s">
        <v>2329</v>
      </c>
      <c r="D1916" s="3">
        <v>3</v>
      </c>
      <c r="E1916" s="3" t="s">
        <v>2339</v>
      </c>
      <c r="F1916" s="45">
        <v>45717</v>
      </c>
      <c r="G1916" s="45">
        <v>45717</v>
      </c>
      <c r="H1916" s="45">
        <v>45747</v>
      </c>
      <c r="I1916" s="3">
        <v>29</v>
      </c>
      <c r="J1916" s="47" t="s">
        <v>2334</v>
      </c>
    </row>
    <row r="1917" spans="1:10" x14ac:dyDescent="0.3">
      <c r="A1917" s="45">
        <v>45746</v>
      </c>
      <c r="B1917" s="3">
        <v>2025</v>
      </c>
      <c r="C1917" s="3" t="s">
        <v>2329</v>
      </c>
      <c r="D1917" s="3">
        <v>3</v>
      </c>
      <c r="E1917" s="3" t="s">
        <v>2339</v>
      </c>
      <c r="F1917" s="45">
        <v>45717</v>
      </c>
      <c r="G1917" s="45">
        <v>45717</v>
      </c>
      <c r="H1917" s="45">
        <v>45747</v>
      </c>
      <c r="I1917" s="3">
        <v>30</v>
      </c>
      <c r="J1917" s="47" t="s">
        <v>2335</v>
      </c>
    </row>
    <row r="1918" spans="1:10" x14ac:dyDescent="0.3">
      <c r="A1918" s="45">
        <v>45747</v>
      </c>
      <c r="B1918" s="3">
        <v>2025</v>
      </c>
      <c r="C1918" s="3" t="s">
        <v>2329</v>
      </c>
      <c r="D1918" s="3">
        <v>3</v>
      </c>
      <c r="E1918" s="3" t="s">
        <v>2339</v>
      </c>
      <c r="F1918" s="45">
        <v>45717</v>
      </c>
      <c r="G1918" s="45">
        <v>45717</v>
      </c>
      <c r="H1918" s="45">
        <v>45747</v>
      </c>
      <c r="I1918" s="3">
        <v>31</v>
      </c>
      <c r="J1918" s="47" t="s">
        <v>2336</v>
      </c>
    </row>
    <row r="1919" spans="1:10" x14ac:dyDescent="0.3">
      <c r="A1919" s="45">
        <v>45748</v>
      </c>
      <c r="B1919" s="3">
        <v>2025</v>
      </c>
      <c r="C1919" s="3" t="s">
        <v>2340</v>
      </c>
      <c r="D1919" s="3">
        <v>4</v>
      </c>
      <c r="E1919" s="3" t="s">
        <v>2341</v>
      </c>
      <c r="F1919" s="45">
        <v>45748</v>
      </c>
      <c r="G1919" s="45">
        <v>45748</v>
      </c>
      <c r="H1919" s="45">
        <v>45777</v>
      </c>
      <c r="I1919" s="3">
        <v>1</v>
      </c>
      <c r="J1919" s="47" t="s">
        <v>2337</v>
      </c>
    </row>
    <row r="1920" spans="1:10" x14ac:dyDescent="0.3">
      <c r="A1920" s="45">
        <v>45749</v>
      </c>
      <c r="B1920" s="3">
        <v>2025</v>
      </c>
      <c r="C1920" s="3" t="s">
        <v>2340</v>
      </c>
      <c r="D1920" s="3">
        <v>4</v>
      </c>
      <c r="E1920" s="3" t="s">
        <v>2341</v>
      </c>
      <c r="F1920" s="45">
        <v>45748</v>
      </c>
      <c r="G1920" s="45">
        <v>45748</v>
      </c>
      <c r="H1920" s="45">
        <v>45777</v>
      </c>
      <c r="I1920" s="3">
        <v>2</v>
      </c>
      <c r="J1920" s="47" t="s">
        <v>2331</v>
      </c>
    </row>
    <row r="1921" spans="1:10" x14ac:dyDescent="0.3">
      <c r="A1921" s="45">
        <v>45750</v>
      </c>
      <c r="B1921" s="3">
        <v>2025</v>
      </c>
      <c r="C1921" s="3" t="s">
        <v>2340</v>
      </c>
      <c r="D1921" s="3">
        <v>4</v>
      </c>
      <c r="E1921" s="3" t="s">
        <v>2341</v>
      </c>
      <c r="F1921" s="45">
        <v>45748</v>
      </c>
      <c r="G1921" s="45">
        <v>45748</v>
      </c>
      <c r="H1921" s="45">
        <v>45777</v>
      </c>
      <c r="I1921" s="3">
        <v>3</v>
      </c>
      <c r="J1921" s="47" t="s">
        <v>2332</v>
      </c>
    </row>
    <row r="1922" spans="1:10" x14ac:dyDescent="0.3">
      <c r="A1922" s="45">
        <v>45751</v>
      </c>
      <c r="B1922" s="3">
        <v>2025</v>
      </c>
      <c r="C1922" s="3" t="s">
        <v>2340</v>
      </c>
      <c r="D1922" s="3">
        <v>4</v>
      </c>
      <c r="E1922" s="3" t="s">
        <v>2341</v>
      </c>
      <c r="F1922" s="45">
        <v>45748</v>
      </c>
      <c r="G1922" s="45">
        <v>45748</v>
      </c>
      <c r="H1922" s="45">
        <v>45777</v>
      </c>
      <c r="I1922" s="3">
        <v>4</v>
      </c>
      <c r="J1922" s="47" t="s">
        <v>2333</v>
      </c>
    </row>
    <row r="1923" spans="1:10" x14ac:dyDescent="0.3">
      <c r="A1923" s="45">
        <v>45752</v>
      </c>
      <c r="B1923" s="3">
        <v>2025</v>
      </c>
      <c r="C1923" s="3" t="s">
        <v>2340</v>
      </c>
      <c r="D1923" s="3">
        <v>4</v>
      </c>
      <c r="E1923" s="3" t="s">
        <v>2341</v>
      </c>
      <c r="F1923" s="45">
        <v>45748</v>
      </c>
      <c r="G1923" s="45">
        <v>45748</v>
      </c>
      <c r="H1923" s="45">
        <v>45777</v>
      </c>
      <c r="I1923" s="3">
        <v>5</v>
      </c>
      <c r="J1923" s="47" t="s">
        <v>2334</v>
      </c>
    </row>
    <row r="1924" spans="1:10" x14ac:dyDescent="0.3">
      <c r="A1924" s="45">
        <v>45753</v>
      </c>
      <c r="B1924" s="3">
        <v>2025</v>
      </c>
      <c r="C1924" s="3" t="s">
        <v>2340</v>
      </c>
      <c r="D1924" s="3">
        <v>4</v>
      </c>
      <c r="E1924" s="3" t="s">
        <v>2341</v>
      </c>
      <c r="F1924" s="45">
        <v>45748</v>
      </c>
      <c r="G1924" s="45">
        <v>45748</v>
      </c>
      <c r="H1924" s="45">
        <v>45777</v>
      </c>
      <c r="I1924" s="3">
        <v>6</v>
      </c>
      <c r="J1924" s="47" t="s">
        <v>2335</v>
      </c>
    </row>
    <row r="1925" spans="1:10" x14ac:dyDescent="0.3">
      <c r="A1925" s="45">
        <v>45754</v>
      </c>
      <c r="B1925" s="3">
        <v>2025</v>
      </c>
      <c r="C1925" s="3" t="s">
        <v>2340</v>
      </c>
      <c r="D1925" s="3">
        <v>4</v>
      </c>
      <c r="E1925" s="3" t="s">
        <v>2341</v>
      </c>
      <c r="F1925" s="45">
        <v>45748</v>
      </c>
      <c r="G1925" s="45">
        <v>45748</v>
      </c>
      <c r="H1925" s="45">
        <v>45777</v>
      </c>
      <c r="I1925" s="3">
        <v>7</v>
      </c>
      <c r="J1925" s="47" t="s">
        <v>2336</v>
      </c>
    </row>
    <row r="1926" spans="1:10" x14ac:dyDescent="0.3">
      <c r="A1926" s="45">
        <v>45755</v>
      </c>
      <c r="B1926" s="3">
        <v>2025</v>
      </c>
      <c r="C1926" s="3" t="s">
        <v>2340</v>
      </c>
      <c r="D1926" s="3">
        <v>4</v>
      </c>
      <c r="E1926" s="3" t="s">
        <v>2341</v>
      </c>
      <c r="F1926" s="45">
        <v>45748</v>
      </c>
      <c r="G1926" s="45">
        <v>45748</v>
      </c>
      <c r="H1926" s="45">
        <v>45777</v>
      </c>
      <c r="I1926" s="3">
        <v>8</v>
      </c>
      <c r="J1926" s="47" t="s">
        <v>2337</v>
      </c>
    </row>
    <row r="1927" spans="1:10" x14ac:dyDescent="0.3">
      <c r="A1927" s="45">
        <v>45756</v>
      </c>
      <c r="B1927" s="3">
        <v>2025</v>
      </c>
      <c r="C1927" s="3" t="s">
        <v>2340</v>
      </c>
      <c r="D1927" s="3">
        <v>4</v>
      </c>
      <c r="E1927" s="3" t="s">
        <v>2341</v>
      </c>
      <c r="F1927" s="45">
        <v>45748</v>
      </c>
      <c r="G1927" s="45">
        <v>45748</v>
      </c>
      <c r="H1927" s="45">
        <v>45777</v>
      </c>
      <c r="I1927" s="3">
        <v>9</v>
      </c>
      <c r="J1927" s="47" t="s">
        <v>2331</v>
      </c>
    </row>
    <row r="1928" spans="1:10" x14ac:dyDescent="0.3">
      <c r="A1928" s="45">
        <v>45757</v>
      </c>
      <c r="B1928" s="3">
        <v>2025</v>
      </c>
      <c r="C1928" s="3" t="s">
        <v>2340</v>
      </c>
      <c r="D1928" s="3">
        <v>4</v>
      </c>
      <c r="E1928" s="3" t="s">
        <v>2341</v>
      </c>
      <c r="F1928" s="45">
        <v>45748</v>
      </c>
      <c r="G1928" s="45">
        <v>45748</v>
      </c>
      <c r="H1928" s="45">
        <v>45777</v>
      </c>
      <c r="I1928" s="3">
        <v>10</v>
      </c>
      <c r="J1928" s="47" t="s">
        <v>2332</v>
      </c>
    </row>
    <row r="1929" spans="1:10" x14ac:dyDescent="0.3">
      <c r="A1929" s="45">
        <v>45758</v>
      </c>
      <c r="B1929" s="3">
        <v>2025</v>
      </c>
      <c r="C1929" s="3" t="s">
        <v>2340</v>
      </c>
      <c r="D1929" s="3">
        <v>4</v>
      </c>
      <c r="E1929" s="3" t="s">
        <v>2341</v>
      </c>
      <c r="F1929" s="45">
        <v>45748</v>
      </c>
      <c r="G1929" s="45">
        <v>45748</v>
      </c>
      <c r="H1929" s="45">
        <v>45777</v>
      </c>
      <c r="I1929" s="3">
        <v>11</v>
      </c>
      <c r="J1929" s="47" t="s">
        <v>2333</v>
      </c>
    </row>
    <row r="1930" spans="1:10" x14ac:dyDescent="0.3">
      <c r="A1930" s="45">
        <v>45759</v>
      </c>
      <c r="B1930" s="3">
        <v>2025</v>
      </c>
      <c r="C1930" s="3" t="s">
        <v>2340</v>
      </c>
      <c r="D1930" s="3">
        <v>4</v>
      </c>
      <c r="E1930" s="3" t="s">
        <v>2341</v>
      </c>
      <c r="F1930" s="45">
        <v>45748</v>
      </c>
      <c r="G1930" s="45">
        <v>45748</v>
      </c>
      <c r="H1930" s="45">
        <v>45777</v>
      </c>
      <c r="I1930" s="3">
        <v>12</v>
      </c>
      <c r="J1930" s="47" t="s">
        <v>2334</v>
      </c>
    </row>
    <row r="1931" spans="1:10" x14ac:dyDescent="0.3">
      <c r="A1931" s="45">
        <v>45760</v>
      </c>
      <c r="B1931" s="3">
        <v>2025</v>
      </c>
      <c r="C1931" s="3" t="s">
        <v>2340</v>
      </c>
      <c r="D1931" s="3">
        <v>4</v>
      </c>
      <c r="E1931" s="3" t="s">
        <v>2341</v>
      </c>
      <c r="F1931" s="45">
        <v>45748</v>
      </c>
      <c r="G1931" s="45">
        <v>45748</v>
      </c>
      <c r="H1931" s="45">
        <v>45777</v>
      </c>
      <c r="I1931" s="3">
        <v>13</v>
      </c>
      <c r="J1931" s="47" t="s">
        <v>2335</v>
      </c>
    </row>
    <row r="1932" spans="1:10" x14ac:dyDescent="0.3">
      <c r="A1932" s="45">
        <v>45761</v>
      </c>
      <c r="B1932" s="3">
        <v>2025</v>
      </c>
      <c r="C1932" s="3" t="s">
        <v>2340</v>
      </c>
      <c r="D1932" s="3">
        <v>4</v>
      </c>
      <c r="E1932" s="3" t="s">
        <v>2341</v>
      </c>
      <c r="F1932" s="45">
        <v>45748</v>
      </c>
      <c r="G1932" s="45">
        <v>45748</v>
      </c>
      <c r="H1932" s="45">
        <v>45777</v>
      </c>
      <c r="I1932" s="3">
        <v>14</v>
      </c>
      <c r="J1932" s="47" t="s">
        <v>2336</v>
      </c>
    </row>
    <row r="1933" spans="1:10" x14ac:dyDescent="0.3">
      <c r="A1933" s="45">
        <v>45762</v>
      </c>
      <c r="B1933" s="3">
        <v>2025</v>
      </c>
      <c r="C1933" s="3" t="s">
        <v>2340</v>
      </c>
      <c r="D1933" s="3">
        <v>4</v>
      </c>
      <c r="E1933" s="3" t="s">
        <v>2341</v>
      </c>
      <c r="F1933" s="45">
        <v>45748</v>
      </c>
      <c r="G1933" s="45">
        <v>45748</v>
      </c>
      <c r="H1933" s="45">
        <v>45777</v>
      </c>
      <c r="I1933" s="3">
        <v>15</v>
      </c>
      <c r="J1933" s="47" t="s">
        <v>2337</v>
      </c>
    </row>
    <row r="1934" spans="1:10" x14ac:dyDescent="0.3">
      <c r="A1934" s="45">
        <v>45763</v>
      </c>
      <c r="B1934" s="3">
        <v>2025</v>
      </c>
      <c r="C1934" s="3" t="s">
        <v>2340</v>
      </c>
      <c r="D1934" s="3">
        <v>4</v>
      </c>
      <c r="E1934" s="3" t="s">
        <v>2341</v>
      </c>
      <c r="F1934" s="45">
        <v>45748</v>
      </c>
      <c r="G1934" s="45">
        <v>45748</v>
      </c>
      <c r="H1934" s="45">
        <v>45777</v>
      </c>
      <c r="I1934" s="3">
        <v>16</v>
      </c>
      <c r="J1934" s="47" t="s">
        <v>2331</v>
      </c>
    </row>
    <row r="1935" spans="1:10" x14ac:dyDescent="0.3">
      <c r="A1935" s="45">
        <v>45764</v>
      </c>
      <c r="B1935" s="3">
        <v>2025</v>
      </c>
      <c r="C1935" s="3" t="s">
        <v>2340</v>
      </c>
      <c r="D1935" s="3">
        <v>4</v>
      </c>
      <c r="E1935" s="3" t="s">
        <v>2341</v>
      </c>
      <c r="F1935" s="45">
        <v>45748</v>
      </c>
      <c r="G1935" s="45">
        <v>45748</v>
      </c>
      <c r="H1935" s="45">
        <v>45777</v>
      </c>
      <c r="I1935" s="3">
        <v>17</v>
      </c>
      <c r="J1935" s="47" t="s">
        <v>2332</v>
      </c>
    </row>
    <row r="1936" spans="1:10" x14ac:dyDescent="0.3">
      <c r="A1936" s="45">
        <v>45765</v>
      </c>
      <c r="B1936" s="3">
        <v>2025</v>
      </c>
      <c r="C1936" s="3" t="s">
        <v>2340</v>
      </c>
      <c r="D1936" s="3">
        <v>4</v>
      </c>
      <c r="E1936" s="3" t="s">
        <v>2341</v>
      </c>
      <c r="F1936" s="45">
        <v>45748</v>
      </c>
      <c r="G1936" s="45">
        <v>45748</v>
      </c>
      <c r="H1936" s="45">
        <v>45777</v>
      </c>
      <c r="I1936" s="3">
        <v>18</v>
      </c>
      <c r="J1936" s="47" t="s">
        <v>2333</v>
      </c>
    </row>
    <row r="1937" spans="1:10" x14ac:dyDescent="0.3">
      <c r="A1937" s="45">
        <v>45766</v>
      </c>
      <c r="B1937" s="3">
        <v>2025</v>
      </c>
      <c r="C1937" s="3" t="s">
        <v>2340</v>
      </c>
      <c r="D1937" s="3">
        <v>4</v>
      </c>
      <c r="E1937" s="3" t="s">
        <v>2341</v>
      </c>
      <c r="F1937" s="45">
        <v>45748</v>
      </c>
      <c r="G1937" s="45">
        <v>45748</v>
      </c>
      <c r="H1937" s="45">
        <v>45777</v>
      </c>
      <c r="I1937" s="3">
        <v>19</v>
      </c>
      <c r="J1937" s="47" t="s">
        <v>2334</v>
      </c>
    </row>
    <row r="1938" spans="1:10" x14ac:dyDescent="0.3">
      <c r="A1938" s="45">
        <v>45767</v>
      </c>
      <c r="B1938" s="3">
        <v>2025</v>
      </c>
      <c r="C1938" s="3" t="s">
        <v>2340</v>
      </c>
      <c r="D1938" s="3">
        <v>4</v>
      </c>
      <c r="E1938" s="3" t="s">
        <v>2341</v>
      </c>
      <c r="F1938" s="45">
        <v>45748</v>
      </c>
      <c r="G1938" s="45">
        <v>45748</v>
      </c>
      <c r="H1938" s="45">
        <v>45777</v>
      </c>
      <c r="I1938" s="3">
        <v>20</v>
      </c>
      <c r="J1938" s="47" t="s">
        <v>2335</v>
      </c>
    </row>
    <row r="1939" spans="1:10" x14ac:dyDescent="0.3">
      <c r="A1939" s="45">
        <v>45768</v>
      </c>
      <c r="B1939" s="3">
        <v>2025</v>
      </c>
      <c r="C1939" s="3" t="s">
        <v>2340</v>
      </c>
      <c r="D1939" s="3">
        <v>4</v>
      </c>
      <c r="E1939" s="3" t="s">
        <v>2341</v>
      </c>
      <c r="F1939" s="45">
        <v>45748</v>
      </c>
      <c r="G1939" s="45">
        <v>45748</v>
      </c>
      <c r="H1939" s="45">
        <v>45777</v>
      </c>
      <c r="I1939" s="3">
        <v>21</v>
      </c>
      <c r="J1939" s="47" t="s">
        <v>2336</v>
      </c>
    </row>
    <row r="1940" spans="1:10" x14ac:dyDescent="0.3">
      <c r="A1940" s="45">
        <v>45769</v>
      </c>
      <c r="B1940" s="3">
        <v>2025</v>
      </c>
      <c r="C1940" s="3" t="s">
        <v>2340</v>
      </c>
      <c r="D1940" s="3">
        <v>4</v>
      </c>
      <c r="E1940" s="3" t="s">
        <v>2341</v>
      </c>
      <c r="F1940" s="45">
        <v>45748</v>
      </c>
      <c r="G1940" s="45">
        <v>45748</v>
      </c>
      <c r="H1940" s="45">
        <v>45777</v>
      </c>
      <c r="I1940" s="3">
        <v>22</v>
      </c>
      <c r="J1940" s="47" t="s">
        <v>2337</v>
      </c>
    </row>
    <row r="1941" spans="1:10" x14ac:dyDescent="0.3">
      <c r="A1941" s="45">
        <v>45770</v>
      </c>
      <c r="B1941" s="3">
        <v>2025</v>
      </c>
      <c r="C1941" s="3" t="s">
        <v>2340</v>
      </c>
      <c r="D1941" s="3">
        <v>4</v>
      </c>
      <c r="E1941" s="3" t="s">
        <v>2341</v>
      </c>
      <c r="F1941" s="45">
        <v>45748</v>
      </c>
      <c r="G1941" s="45">
        <v>45748</v>
      </c>
      <c r="H1941" s="45">
        <v>45777</v>
      </c>
      <c r="I1941" s="3">
        <v>23</v>
      </c>
      <c r="J1941" s="47" t="s">
        <v>2331</v>
      </c>
    </row>
    <row r="1942" spans="1:10" x14ac:dyDescent="0.3">
      <c r="A1942" s="45">
        <v>45771</v>
      </c>
      <c r="B1942" s="3">
        <v>2025</v>
      </c>
      <c r="C1942" s="3" t="s">
        <v>2340</v>
      </c>
      <c r="D1942" s="3">
        <v>4</v>
      </c>
      <c r="E1942" s="3" t="s">
        <v>2341</v>
      </c>
      <c r="F1942" s="45">
        <v>45748</v>
      </c>
      <c r="G1942" s="45">
        <v>45748</v>
      </c>
      <c r="H1942" s="45">
        <v>45777</v>
      </c>
      <c r="I1942" s="3">
        <v>24</v>
      </c>
      <c r="J1942" s="47" t="s">
        <v>2332</v>
      </c>
    </row>
    <row r="1943" spans="1:10" x14ac:dyDescent="0.3">
      <c r="A1943" s="45">
        <v>45772</v>
      </c>
      <c r="B1943" s="3">
        <v>2025</v>
      </c>
      <c r="C1943" s="3" t="s">
        <v>2340</v>
      </c>
      <c r="D1943" s="3">
        <v>4</v>
      </c>
      <c r="E1943" s="3" t="s">
        <v>2341</v>
      </c>
      <c r="F1943" s="45">
        <v>45748</v>
      </c>
      <c r="G1943" s="45">
        <v>45748</v>
      </c>
      <c r="H1943" s="45">
        <v>45777</v>
      </c>
      <c r="I1943" s="3">
        <v>25</v>
      </c>
      <c r="J1943" s="47" t="s">
        <v>2333</v>
      </c>
    </row>
    <row r="1944" spans="1:10" x14ac:dyDescent="0.3">
      <c r="A1944" s="45">
        <v>45773</v>
      </c>
      <c r="B1944" s="3">
        <v>2025</v>
      </c>
      <c r="C1944" s="3" t="s">
        <v>2340</v>
      </c>
      <c r="D1944" s="3">
        <v>4</v>
      </c>
      <c r="E1944" s="3" t="s">
        <v>2341</v>
      </c>
      <c r="F1944" s="45">
        <v>45748</v>
      </c>
      <c r="G1944" s="45">
        <v>45748</v>
      </c>
      <c r="H1944" s="45">
        <v>45777</v>
      </c>
      <c r="I1944" s="3">
        <v>26</v>
      </c>
      <c r="J1944" s="47" t="s">
        <v>2334</v>
      </c>
    </row>
    <row r="1945" spans="1:10" x14ac:dyDescent="0.3">
      <c r="A1945" s="45">
        <v>45774</v>
      </c>
      <c r="B1945" s="3">
        <v>2025</v>
      </c>
      <c r="C1945" s="3" t="s">
        <v>2340</v>
      </c>
      <c r="D1945" s="3">
        <v>4</v>
      </c>
      <c r="E1945" s="3" t="s">
        <v>2341</v>
      </c>
      <c r="F1945" s="45">
        <v>45748</v>
      </c>
      <c r="G1945" s="45">
        <v>45748</v>
      </c>
      <c r="H1945" s="45">
        <v>45777</v>
      </c>
      <c r="I1945" s="3">
        <v>27</v>
      </c>
      <c r="J1945" s="47" t="s">
        <v>2335</v>
      </c>
    </row>
    <row r="1946" spans="1:10" x14ac:dyDescent="0.3">
      <c r="A1946" s="45">
        <v>45775</v>
      </c>
      <c r="B1946" s="3">
        <v>2025</v>
      </c>
      <c r="C1946" s="3" t="s">
        <v>2340</v>
      </c>
      <c r="D1946" s="3">
        <v>4</v>
      </c>
      <c r="E1946" s="3" t="s">
        <v>2341</v>
      </c>
      <c r="F1946" s="45">
        <v>45748</v>
      </c>
      <c r="G1946" s="45">
        <v>45748</v>
      </c>
      <c r="H1946" s="45">
        <v>45777</v>
      </c>
      <c r="I1946" s="3">
        <v>28</v>
      </c>
      <c r="J1946" s="47" t="s">
        <v>2336</v>
      </c>
    </row>
    <row r="1947" spans="1:10" x14ac:dyDescent="0.3">
      <c r="A1947" s="45">
        <v>45776</v>
      </c>
      <c r="B1947" s="3">
        <v>2025</v>
      </c>
      <c r="C1947" s="3" t="s">
        <v>2340</v>
      </c>
      <c r="D1947" s="3">
        <v>4</v>
      </c>
      <c r="E1947" s="3" t="s">
        <v>2341</v>
      </c>
      <c r="F1947" s="45">
        <v>45748</v>
      </c>
      <c r="G1947" s="45">
        <v>45748</v>
      </c>
      <c r="H1947" s="45">
        <v>45777</v>
      </c>
      <c r="I1947" s="3">
        <v>29</v>
      </c>
      <c r="J1947" s="47" t="s">
        <v>2337</v>
      </c>
    </row>
    <row r="1948" spans="1:10" x14ac:dyDescent="0.3">
      <c r="A1948" s="45">
        <v>45777</v>
      </c>
      <c r="B1948" s="3">
        <v>2025</v>
      </c>
      <c r="C1948" s="3" t="s">
        <v>2340</v>
      </c>
      <c r="D1948" s="3">
        <v>4</v>
      </c>
      <c r="E1948" s="3" t="s">
        <v>2341</v>
      </c>
      <c r="F1948" s="45">
        <v>45748</v>
      </c>
      <c r="G1948" s="45">
        <v>45748</v>
      </c>
      <c r="H1948" s="45">
        <v>45777</v>
      </c>
      <c r="I1948" s="3">
        <v>30</v>
      </c>
      <c r="J1948" s="47" t="s">
        <v>2331</v>
      </c>
    </row>
    <row r="1949" spans="1:10" x14ac:dyDescent="0.3">
      <c r="A1949" s="45">
        <v>45778</v>
      </c>
      <c r="B1949" s="3">
        <v>2025</v>
      </c>
      <c r="C1949" s="3" t="s">
        <v>2340</v>
      </c>
      <c r="D1949" s="3">
        <v>5</v>
      </c>
      <c r="E1949" s="3" t="s">
        <v>2342</v>
      </c>
      <c r="F1949" s="45">
        <v>45778</v>
      </c>
      <c r="G1949" s="45">
        <v>45778</v>
      </c>
      <c r="H1949" s="45">
        <v>45808</v>
      </c>
      <c r="I1949" s="3">
        <v>1</v>
      </c>
      <c r="J1949" s="47" t="s">
        <v>2332</v>
      </c>
    </row>
    <row r="1950" spans="1:10" x14ac:dyDescent="0.3">
      <c r="A1950" s="45">
        <v>45779</v>
      </c>
      <c r="B1950" s="3">
        <v>2025</v>
      </c>
      <c r="C1950" s="3" t="s">
        <v>2340</v>
      </c>
      <c r="D1950" s="3">
        <v>5</v>
      </c>
      <c r="E1950" s="3" t="s">
        <v>2342</v>
      </c>
      <c r="F1950" s="45">
        <v>45778</v>
      </c>
      <c r="G1950" s="45">
        <v>45778</v>
      </c>
      <c r="H1950" s="45">
        <v>45808</v>
      </c>
      <c r="I1950" s="3">
        <v>2</v>
      </c>
      <c r="J1950" s="47" t="s">
        <v>2333</v>
      </c>
    </row>
    <row r="1951" spans="1:10" x14ac:dyDescent="0.3">
      <c r="A1951" s="45">
        <v>45780</v>
      </c>
      <c r="B1951" s="3">
        <v>2025</v>
      </c>
      <c r="C1951" s="3" t="s">
        <v>2340</v>
      </c>
      <c r="D1951" s="3">
        <v>5</v>
      </c>
      <c r="E1951" s="3" t="s">
        <v>2342</v>
      </c>
      <c r="F1951" s="45">
        <v>45778</v>
      </c>
      <c r="G1951" s="45">
        <v>45778</v>
      </c>
      <c r="H1951" s="45">
        <v>45808</v>
      </c>
      <c r="I1951" s="3">
        <v>3</v>
      </c>
      <c r="J1951" s="47" t="s">
        <v>2334</v>
      </c>
    </row>
    <row r="1952" spans="1:10" x14ac:dyDescent="0.3">
      <c r="A1952" s="45">
        <v>45781</v>
      </c>
      <c r="B1952" s="3">
        <v>2025</v>
      </c>
      <c r="C1952" s="3" t="s">
        <v>2340</v>
      </c>
      <c r="D1952" s="3">
        <v>5</v>
      </c>
      <c r="E1952" s="3" t="s">
        <v>2342</v>
      </c>
      <c r="F1952" s="45">
        <v>45778</v>
      </c>
      <c r="G1952" s="45">
        <v>45778</v>
      </c>
      <c r="H1952" s="45">
        <v>45808</v>
      </c>
      <c r="I1952" s="3">
        <v>4</v>
      </c>
      <c r="J1952" s="47" t="s">
        <v>2335</v>
      </c>
    </row>
    <row r="1953" spans="1:10" x14ac:dyDescent="0.3">
      <c r="A1953" s="45">
        <v>45782</v>
      </c>
      <c r="B1953" s="3">
        <v>2025</v>
      </c>
      <c r="C1953" s="3" t="s">
        <v>2340</v>
      </c>
      <c r="D1953" s="3">
        <v>5</v>
      </c>
      <c r="E1953" s="3" t="s">
        <v>2342</v>
      </c>
      <c r="F1953" s="45">
        <v>45778</v>
      </c>
      <c r="G1953" s="45">
        <v>45778</v>
      </c>
      <c r="H1953" s="45">
        <v>45808</v>
      </c>
      <c r="I1953" s="3">
        <v>5</v>
      </c>
      <c r="J1953" s="47" t="s">
        <v>2336</v>
      </c>
    </row>
    <row r="1954" spans="1:10" x14ac:dyDescent="0.3">
      <c r="A1954" s="45">
        <v>45783</v>
      </c>
      <c r="B1954" s="3">
        <v>2025</v>
      </c>
      <c r="C1954" s="3" t="s">
        <v>2340</v>
      </c>
      <c r="D1954" s="3">
        <v>5</v>
      </c>
      <c r="E1954" s="3" t="s">
        <v>2342</v>
      </c>
      <c r="F1954" s="45">
        <v>45778</v>
      </c>
      <c r="G1954" s="45">
        <v>45778</v>
      </c>
      <c r="H1954" s="45">
        <v>45808</v>
      </c>
      <c r="I1954" s="3">
        <v>6</v>
      </c>
      <c r="J1954" s="47" t="s">
        <v>2337</v>
      </c>
    </row>
    <row r="1955" spans="1:10" x14ac:dyDescent="0.3">
      <c r="A1955" s="45">
        <v>45784</v>
      </c>
      <c r="B1955" s="3">
        <v>2025</v>
      </c>
      <c r="C1955" s="3" t="s">
        <v>2340</v>
      </c>
      <c r="D1955" s="3">
        <v>5</v>
      </c>
      <c r="E1955" s="3" t="s">
        <v>2342</v>
      </c>
      <c r="F1955" s="45">
        <v>45778</v>
      </c>
      <c r="G1955" s="45">
        <v>45778</v>
      </c>
      <c r="H1955" s="45">
        <v>45808</v>
      </c>
      <c r="I1955" s="3">
        <v>7</v>
      </c>
      <c r="J1955" s="47" t="s">
        <v>2331</v>
      </c>
    </row>
    <row r="1956" spans="1:10" x14ac:dyDescent="0.3">
      <c r="A1956" s="45">
        <v>45785</v>
      </c>
      <c r="B1956" s="3">
        <v>2025</v>
      </c>
      <c r="C1956" s="3" t="s">
        <v>2340</v>
      </c>
      <c r="D1956" s="3">
        <v>5</v>
      </c>
      <c r="E1956" s="3" t="s">
        <v>2342</v>
      </c>
      <c r="F1956" s="45">
        <v>45778</v>
      </c>
      <c r="G1956" s="45">
        <v>45778</v>
      </c>
      <c r="H1956" s="45">
        <v>45808</v>
      </c>
      <c r="I1956" s="3">
        <v>8</v>
      </c>
      <c r="J1956" s="47" t="s">
        <v>2332</v>
      </c>
    </row>
    <row r="1957" spans="1:10" x14ac:dyDescent="0.3">
      <c r="A1957" s="45">
        <v>45786</v>
      </c>
      <c r="B1957" s="3">
        <v>2025</v>
      </c>
      <c r="C1957" s="3" t="s">
        <v>2340</v>
      </c>
      <c r="D1957" s="3">
        <v>5</v>
      </c>
      <c r="E1957" s="3" t="s">
        <v>2342</v>
      </c>
      <c r="F1957" s="45">
        <v>45778</v>
      </c>
      <c r="G1957" s="45">
        <v>45778</v>
      </c>
      <c r="H1957" s="45">
        <v>45808</v>
      </c>
      <c r="I1957" s="3">
        <v>9</v>
      </c>
      <c r="J1957" s="47" t="s">
        <v>2333</v>
      </c>
    </row>
    <row r="1958" spans="1:10" x14ac:dyDescent="0.3">
      <c r="A1958" s="45">
        <v>45787</v>
      </c>
      <c r="B1958" s="3">
        <v>2025</v>
      </c>
      <c r="C1958" s="3" t="s">
        <v>2340</v>
      </c>
      <c r="D1958" s="3">
        <v>5</v>
      </c>
      <c r="E1958" s="3" t="s">
        <v>2342</v>
      </c>
      <c r="F1958" s="45">
        <v>45778</v>
      </c>
      <c r="G1958" s="45">
        <v>45778</v>
      </c>
      <c r="H1958" s="45">
        <v>45808</v>
      </c>
      <c r="I1958" s="3">
        <v>10</v>
      </c>
      <c r="J1958" s="47" t="s">
        <v>2334</v>
      </c>
    </row>
    <row r="1959" spans="1:10" x14ac:dyDescent="0.3">
      <c r="A1959" s="45">
        <v>45788</v>
      </c>
      <c r="B1959" s="3">
        <v>2025</v>
      </c>
      <c r="C1959" s="3" t="s">
        <v>2340</v>
      </c>
      <c r="D1959" s="3">
        <v>5</v>
      </c>
      <c r="E1959" s="3" t="s">
        <v>2342</v>
      </c>
      <c r="F1959" s="45">
        <v>45778</v>
      </c>
      <c r="G1959" s="45">
        <v>45778</v>
      </c>
      <c r="H1959" s="45">
        <v>45808</v>
      </c>
      <c r="I1959" s="3">
        <v>11</v>
      </c>
      <c r="J1959" s="47" t="s">
        <v>2335</v>
      </c>
    </row>
    <row r="1960" spans="1:10" x14ac:dyDescent="0.3">
      <c r="A1960" s="45">
        <v>45789</v>
      </c>
      <c r="B1960" s="3">
        <v>2025</v>
      </c>
      <c r="C1960" s="3" t="s">
        <v>2340</v>
      </c>
      <c r="D1960" s="3">
        <v>5</v>
      </c>
      <c r="E1960" s="3" t="s">
        <v>2342</v>
      </c>
      <c r="F1960" s="45">
        <v>45778</v>
      </c>
      <c r="G1960" s="45">
        <v>45778</v>
      </c>
      <c r="H1960" s="45">
        <v>45808</v>
      </c>
      <c r="I1960" s="3">
        <v>12</v>
      </c>
      <c r="J1960" s="47" t="s">
        <v>2336</v>
      </c>
    </row>
    <row r="1961" spans="1:10" x14ac:dyDescent="0.3">
      <c r="A1961" s="45">
        <v>45790</v>
      </c>
      <c r="B1961" s="3">
        <v>2025</v>
      </c>
      <c r="C1961" s="3" t="s">
        <v>2340</v>
      </c>
      <c r="D1961" s="3">
        <v>5</v>
      </c>
      <c r="E1961" s="3" t="s">
        <v>2342</v>
      </c>
      <c r="F1961" s="45">
        <v>45778</v>
      </c>
      <c r="G1961" s="45">
        <v>45778</v>
      </c>
      <c r="H1961" s="45">
        <v>45808</v>
      </c>
      <c r="I1961" s="3">
        <v>13</v>
      </c>
      <c r="J1961" s="47" t="s">
        <v>2337</v>
      </c>
    </row>
    <row r="1962" spans="1:10" x14ac:dyDescent="0.3">
      <c r="A1962" s="45">
        <v>45791</v>
      </c>
      <c r="B1962" s="3">
        <v>2025</v>
      </c>
      <c r="C1962" s="3" t="s">
        <v>2340</v>
      </c>
      <c r="D1962" s="3">
        <v>5</v>
      </c>
      <c r="E1962" s="3" t="s">
        <v>2342</v>
      </c>
      <c r="F1962" s="45">
        <v>45778</v>
      </c>
      <c r="G1962" s="45">
        <v>45778</v>
      </c>
      <c r="H1962" s="45">
        <v>45808</v>
      </c>
      <c r="I1962" s="3">
        <v>14</v>
      </c>
      <c r="J1962" s="47" t="s">
        <v>2331</v>
      </c>
    </row>
    <row r="1963" spans="1:10" x14ac:dyDescent="0.3">
      <c r="A1963" s="45">
        <v>45792</v>
      </c>
      <c r="B1963" s="3">
        <v>2025</v>
      </c>
      <c r="C1963" s="3" t="s">
        <v>2340</v>
      </c>
      <c r="D1963" s="3">
        <v>5</v>
      </c>
      <c r="E1963" s="3" t="s">
        <v>2342</v>
      </c>
      <c r="F1963" s="45">
        <v>45778</v>
      </c>
      <c r="G1963" s="45">
        <v>45778</v>
      </c>
      <c r="H1963" s="45">
        <v>45808</v>
      </c>
      <c r="I1963" s="3">
        <v>15</v>
      </c>
      <c r="J1963" s="47" t="s">
        <v>2332</v>
      </c>
    </row>
    <row r="1964" spans="1:10" x14ac:dyDescent="0.3">
      <c r="A1964" s="45">
        <v>45793</v>
      </c>
      <c r="B1964" s="3">
        <v>2025</v>
      </c>
      <c r="C1964" s="3" t="s">
        <v>2340</v>
      </c>
      <c r="D1964" s="3">
        <v>5</v>
      </c>
      <c r="E1964" s="3" t="s">
        <v>2342</v>
      </c>
      <c r="F1964" s="45">
        <v>45778</v>
      </c>
      <c r="G1964" s="45">
        <v>45778</v>
      </c>
      <c r="H1964" s="45">
        <v>45808</v>
      </c>
      <c r="I1964" s="3">
        <v>16</v>
      </c>
      <c r="J1964" s="47" t="s">
        <v>2333</v>
      </c>
    </row>
    <row r="1965" spans="1:10" x14ac:dyDescent="0.3">
      <c r="A1965" s="45">
        <v>45794</v>
      </c>
      <c r="B1965" s="3">
        <v>2025</v>
      </c>
      <c r="C1965" s="3" t="s">
        <v>2340</v>
      </c>
      <c r="D1965" s="3">
        <v>5</v>
      </c>
      <c r="E1965" s="3" t="s">
        <v>2342</v>
      </c>
      <c r="F1965" s="45">
        <v>45778</v>
      </c>
      <c r="G1965" s="45">
        <v>45778</v>
      </c>
      <c r="H1965" s="45">
        <v>45808</v>
      </c>
      <c r="I1965" s="3">
        <v>17</v>
      </c>
      <c r="J1965" s="47" t="s">
        <v>2334</v>
      </c>
    </row>
    <row r="1966" spans="1:10" x14ac:dyDescent="0.3">
      <c r="A1966" s="45">
        <v>45795</v>
      </c>
      <c r="B1966" s="3">
        <v>2025</v>
      </c>
      <c r="C1966" s="3" t="s">
        <v>2340</v>
      </c>
      <c r="D1966" s="3">
        <v>5</v>
      </c>
      <c r="E1966" s="3" t="s">
        <v>2342</v>
      </c>
      <c r="F1966" s="45">
        <v>45778</v>
      </c>
      <c r="G1966" s="45">
        <v>45778</v>
      </c>
      <c r="H1966" s="45">
        <v>45808</v>
      </c>
      <c r="I1966" s="3">
        <v>18</v>
      </c>
      <c r="J1966" s="47" t="s">
        <v>2335</v>
      </c>
    </row>
    <row r="1967" spans="1:10" x14ac:dyDescent="0.3">
      <c r="A1967" s="45">
        <v>45796</v>
      </c>
      <c r="B1967" s="3">
        <v>2025</v>
      </c>
      <c r="C1967" s="3" t="s">
        <v>2340</v>
      </c>
      <c r="D1967" s="3">
        <v>5</v>
      </c>
      <c r="E1967" s="3" t="s">
        <v>2342</v>
      </c>
      <c r="F1967" s="45">
        <v>45778</v>
      </c>
      <c r="G1967" s="45">
        <v>45778</v>
      </c>
      <c r="H1967" s="45">
        <v>45808</v>
      </c>
      <c r="I1967" s="3">
        <v>19</v>
      </c>
      <c r="J1967" s="47" t="s">
        <v>2336</v>
      </c>
    </row>
    <row r="1968" spans="1:10" x14ac:dyDescent="0.3">
      <c r="A1968" s="45">
        <v>45797</v>
      </c>
      <c r="B1968" s="3">
        <v>2025</v>
      </c>
      <c r="C1968" s="3" t="s">
        <v>2340</v>
      </c>
      <c r="D1968" s="3">
        <v>5</v>
      </c>
      <c r="E1968" s="3" t="s">
        <v>2342</v>
      </c>
      <c r="F1968" s="45">
        <v>45778</v>
      </c>
      <c r="G1968" s="45">
        <v>45778</v>
      </c>
      <c r="H1968" s="45">
        <v>45808</v>
      </c>
      <c r="I1968" s="3">
        <v>20</v>
      </c>
      <c r="J1968" s="47" t="s">
        <v>2337</v>
      </c>
    </row>
    <row r="1969" spans="1:10" x14ac:dyDescent="0.3">
      <c r="A1969" s="45">
        <v>45798</v>
      </c>
      <c r="B1969" s="3">
        <v>2025</v>
      </c>
      <c r="C1969" s="3" t="s">
        <v>2340</v>
      </c>
      <c r="D1969" s="3">
        <v>5</v>
      </c>
      <c r="E1969" s="3" t="s">
        <v>2342</v>
      </c>
      <c r="F1969" s="45">
        <v>45778</v>
      </c>
      <c r="G1969" s="45">
        <v>45778</v>
      </c>
      <c r="H1969" s="45">
        <v>45808</v>
      </c>
      <c r="I1969" s="3">
        <v>21</v>
      </c>
      <c r="J1969" s="47" t="s">
        <v>2331</v>
      </c>
    </row>
    <row r="1970" spans="1:10" x14ac:dyDescent="0.3">
      <c r="A1970" s="45">
        <v>45799</v>
      </c>
      <c r="B1970" s="3">
        <v>2025</v>
      </c>
      <c r="C1970" s="3" t="s">
        <v>2340</v>
      </c>
      <c r="D1970" s="3">
        <v>5</v>
      </c>
      <c r="E1970" s="3" t="s">
        <v>2342</v>
      </c>
      <c r="F1970" s="45">
        <v>45778</v>
      </c>
      <c r="G1970" s="45">
        <v>45778</v>
      </c>
      <c r="H1970" s="45">
        <v>45808</v>
      </c>
      <c r="I1970" s="3">
        <v>22</v>
      </c>
      <c r="J1970" s="47" t="s">
        <v>2332</v>
      </c>
    </row>
    <row r="1971" spans="1:10" x14ac:dyDescent="0.3">
      <c r="A1971" s="45">
        <v>45800</v>
      </c>
      <c r="B1971" s="3">
        <v>2025</v>
      </c>
      <c r="C1971" s="3" t="s">
        <v>2340</v>
      </c>
      <c r="D1971" s="3">
        <v>5</v>
      </c>
      <c r="E1971" s="3" t="s">
        <v>2342</v>
      </c>
      <c r="F1971" s="45">
        <v>45778</v>
      </c>
      <c r="G1971" s="45">
        <v>45778</v>
      </c>
      <c r="H1971" s="45">
        <v>45808</v>
      </c>
      <c r="I1971" s="3">
        <v>23</v>
      </c>
      <c r="J1971" s="47" t="s">
        <v>2333</v>
      </c>
    </row>
    <row r="1972" spans="1:10" x14ac:dyDescent="0.3">
      <c r="A1972" s="45">
        <v>45801</v>
      </c>
      <c r="B1972" s="3">
        <v>2025</v>
      </c>
      <c r="C1972" s="3" t="s">
        <v>2340</v>
      </c>
      <c r="D1972" s="3">
        <v>5</v>
      </c>
      <c r="E1972" s="3" t="s">
        <v>2342</v>
      </c>
      <c r="F1972" s="45">
        <v>45778</v>
      </c>
      <c r="G1972" s="45">
        <v>45778</v>
      </c>
      <c r="H1972" s="45">
        <v>45808</v>
      </c>
      <c r="I1972" s="3">
        <v>24</v>
      </c>
      <c r="J1972" s="47" t="s">
        <v>2334</v>
      </c>
    </row>
    <row r="1973" spans="1:10" x14ac:dyDescent="0.3">
      <c r="A1973" s="45">
        <v>45802</v>
      </c>
      <c r="B1973" s="3">
        <v>2025</v>
      </c>
      <c r="C1973" s="3" t="s">
        <v>2340</v>
      </c>
      <c r="D1973" s="3">
        <v>5</v>
      </c>
      <c r="E1973" s="3" t="s">
        <v>2342</v>
      </c>
      <c r="F1973" s="45">
        <v>45778</v>
      </c>
      <c r="G1973" s="45">
        <v>45778</v>
      </c>
      <c r="H1973" s="45">
        <v>45808</v>
      </c>
      <c r="I1973" s="3">
        <v>25</v>
      </c>
      <c r="J1973" s="47" t="s">
        <v>2335</v>
      </c>
    </row>
    <row r="1974" spans="1:10" x14ac:dyDescent="0.3">
      <c r="A1974" s="45">
        <v>45803</v>
      </c>
      <c r="B1974" s="3">
        <v>2025</v>
      </c>
      <c r="C1974" s="3" t="s">
        <v>2340</v>
      </c>
      <c r="D1974" s="3">
        <v>5</v>
      </c>
      <c r="E1974" s="3" t="s">
        <v>2342</v>
      </c>
      <c r="F1974" s="45">
        <v>45778</v>
      </c>
      <c r="G1974" s="45">
        <v>45778</v>
      </c>
      <c r="H1974" s="45">
        <v>45808</v>
      </c>
      <c r="I1974" s="3">
        <v>26</v>
      </c>
      <c r="J1974" s="47" t="s">
        <v>2336</v>
      </c>
    </row>
    <row r="1975" spans="1:10" x14ac:dyDescent="0.3">
      <c r="A1975" s="45">
        <v>45804</v>
      </c>
      <c r="B1975" s="3">
        <v>2025</v>
      </c>
      <c r="C1975" s="3" t="s">
        <v>2340</v>
      </c>
      <c r="D1975" s="3">
        <v>5</v>
      </c>
      <c r="E1975" s="3" t="s">
        <v>2342</v>
      </c>
      <c r="F1975" s="45">
        <v>45778</v>
      </c>
      <c r="G1975" s="45">
        <v>45778</v>
      </c>
      <c r="H1975" s="45">
        <v>45808</v>
      </c>
      <c r="I1975" s="3">
        <v>27</v>
      </c>
      <c r="J1975" s="47" t="s">
        <v>2337</v>
      </c>
    </row>
    <row r="1976" spans="1:10" x14ac:dyDescent="0.3">
      <c r="A1976" s="45">
        <v>45805</v>
      </c>
      <c r="B1976" s="3">
        <v>2025</v>
      </c>
      <c r="C1976" s="3" t="s">
        <v>2340</v>
      </c>
      <c r="D1976" s="3">
        <v>5</v>
      </c>
      <c r="E1976" s="3" t="s">
        <v>2342</v>
      </c>
      <c r="F1976" s="45">
        <v>45778</v>
      </c>
      <c r="G1976" s="45">
        <v>45778</v>
      </c>
      <c r="H1976" s="45">
        <v>45808</v>
      </c>
      <c r="I1976" s="3">
        <v>28</v>
      </c>
      <c r="J1976" s="47" t="s">
        <v>2331</v>
      </c>
    </row>
    <row r="1977" spans="1:10" x14ac:dyDescent="0.3">
      <c r="A1977" s="45">
        <v>45806</v>
      </c>
      <c r="B1977" s="3">
        <v>2025</v>
      </c>
      <c r="C1977" s="3" t="s">
        <v>2340</v>
      </c>
      <c r="D1977" s="3">
        <v>5</v>
      </c>
      <c r="E1977" s="3" t="s">
        <v>2342</v>
      </c>
      <c r="F1977" s="45">
        <v>45778</v>
      </c>
      <c r="G1977" s="45">
        <v>45778</v>
      </c>
      <c r="H1977" s="45">
        <v>45808</v>
      </c>
      <c r="I1977" s="3">
        <v>29</v>
      </c>
      <c r="J1977" s="47" t="s">
        <v>2332</v>
      </c>
    </row>
    <row r="1978" spans="1:10" x14ac:dyDescent="0.3">
      <c r="A1978" s="45">
        <v>45807</v>
      </c>
      <c r="B1978" s="3">
        <v>2025</v>
      </c>
      <c r="C1978" s="3" t="s">
        <v>2340</v>
      </c>
      <c r="D1978" s="3">
        <v>5</v>
      </c>
      <c r="E1978" s="3" t="s">
        <v>2342</v>
      </c>
      <c r="F1978" s="45">
        <v>45778</v>
      </c>
      <c r="G1978" s="45">
        <v>45778</v>
      </c>
      <c r="H1978" s="45">
        <v>45808</v>
      </c>
      <c r="I1978" s="3">
        <v>30</v>
      </c>
      <c r="J1978" s="47" t="s">
        <v>2333</v>
      </c>
    </row>
    <row r="1979" spans="1:10" x14ac:dyDescent="0.3">
      <c r="A1979" s="45">
        <v>45808</v>
      </c>
      <c r="B1979" s="3">
        <v>2025</v>
      </c>
      <c r="C1979" s="3" t="s">
        <v>2340</v>
      </c>
      <c r="D1979" s="3">
        <v>5</v>
      </c>
      <c r="E1979" s="3" t="s">
        <v>2342</v>
      </c>
      <c r="F1979" s="45">
        <v>45778</v>
      </c>
      <c r="G1979" s="45">
        <v>45778</v>
      </c>
      <c r="H1979" s="45">
        <v>45808</v>
      </c>
      <c r="I1979" s="3">
        <v>31</v>
      </c>
      <c r="J1979" s="47" t="s">
        <v>2334</v>
      </c>
    </row>
    <row r="1980" spans="1:10" x14ac:dyDescent="0.3">
      <c r="A1980" s="45">
        <v>45809</v>
      </c>
      <c r="B1980" s="3">
        <v>2025</v>
      </c>
      <c r="C1980" s="3" t="s">
        <v>2340</v>
      </c>
      <c r="D1980" s="3">
        <v>6</v>
      </c>
      <c r="E1980" s="3" t="s">
        <v>2343</v>
      </c>
      <c r="F1980" s="45">
        <v>45809</v>
      </c>
      <c r="G1980" s="45">
        <v>45809</v>
      </c>
      <c r="H1980" s="45">
        <v>45838</v>
      </c>
      <c r="I1980" s="3">
        <v>1</v>
      </c>
      <c r="J1980" s="47" t="s">
        <v>2335</v>
      </c>
    </row>
    <row r="1981" spans="1:10" x14ac:dyDescent="0.3">
      <c r="A1981" s="45">
        <v>45810</v>
      </c>
      <c r="B1981" s="3">
        <v>2025</v>
      </c>
      <c r="C1981" s="3" t="s">
        <v>2340</v>
      </c>
      <c r="D1981" s="3">
        <v>6</v>
      </c>
      <c r="E1981" s="3" t="s">
        <v>2343</v>
      </c>
      <c r="F1981" s="45">
        <v>45809</v>
      </c>
      <c r="G1981" s="45">
        <v>45809</v>
      </c>
      <c r="H1981" s="45">
        <v>45838</v>
      </c>
      <c r="I1981" s="3">
        <v>2</v>
      </c>
      <c r="J1981" s="47" t="s">
        <v>2336</v>
      </c>
    </row>
    <row r="1982" spans="1:10" x14ac:dyDescent="0.3">
      <c r="A1982" s="45">
        <v>45811</v>
      </c>
      <c r="B1982" s="3">
        <v>2025</v>
      </c>
      <c r="C1982" s="3" t="s">
        <v>2340</v>
      </c>
      <c r="D1982" s="3">
        <v>6</v>
      </c>
      <c r="E1982" s="3" t="s">
        <v>2343</v>
      </c>
      <c r="F1982" s="45">
        <v>45809</v>
      </c>
      <c r="G1982" s="45">
        <v>45809</v>
      </c>
      <c r="H1982" s="45">
        <v>45838</v>
      </c>
      <c r="I1982" s="3">
        <v>3</v>
      </c>
      <c r="J1982" s="47" t="s">
        <v>2337</v>
      </c>
    </row>
    <row r="1983" spans="1:10" x14ac:dyDescent="0.3">
      <c r="A1983" s="45">
        <v>45812</v>
      </c>
      <c r="B1983" s="3">
        <v>2025</v>
      </c>
      <c r="C1983" s="3" t="s">
        <v>2340</v>
      </c>
      <c r="D1983" s="3">
        <v>6</v>
      </c>
      <c r="E1983" s="3" t="s">
        <v>2343</v>
      </c>
      <c r="F1983" s="45">
        <v>45809</v>
      </c>
      <c r="G1983" s="45">
        <v>45809</v>
      </c>
      <c r="H1983" s="45">
        <v>45838</v>
      </c>
      <c r="I1983" s="3">
        <v>4</v>
      </c>
      <c r="J1983" s="47" t="s">
        <v>2331</v>
      </c>
    </row>
    <row r="1984" spans="1:10" x14ac:dyDescent="0.3">
      <c r="A1984" s="45">
        <v>45813</v>
      </c>
      <c r="B1984" s="3">
        <v>2025</v>
      </c>
      <c r="C1984" s="3" t="s">
        <v>2340</v>
      </c>
      <c r="D1984" s="3">
        <v>6</v>
      </c>
      <c r="E1984" s="3" t="s">
        <v>2343</v>
      </c>
      <c r="F1984" s="45">
        <v>45809</v>
      </c>
      <c r="G1984" s="45">
        <v>45809</v>
      </c>
      <c r="H1984" s="45">
        <v>45838</v>
      </c>
      <c r="I1984" s="3">
        <v>5</v>
      </c>
      <c r="J1984" s="47" t="s">
        <v>2332</v>
      </c>
    </row>
    <row r="1985" spans="1:10" x14ac:dyDescent="0.3">
      <c r="A1985" s="45">
        <v>45814</v>
      </c>
      <c r="B1985" s="3">
        <v>2025</v>
      </c>
      <c r="C1985" s="3" t="s">
        <v>2340</v>
      </c>
      <c r="D1985" s="3">
        <v>6</v>
      </c>
      <c r="E1985" s="3" t="s">
        <v>2343</v>
      </c>
      <c r="F1985" s="45">
        <v>45809</v>
      </c>
      <c r="G1985" s="45">
        <v>45809</v>
      </c>
      <c r="H1985" s="45">
        <v>45838</v>
      </c>
      <c r="I1985" s="3">
        <v>6</v>
      </c>
      <c r="J1985" s="47" t="s">
        <v>2333</v>
      </c>
    </row>
    <row r="1986" spans="1:10" x14ac:dyDescent="0.3">
      <c r="A1986" s="45">
        <v>45815</v>
      </c>
      <c r="B1986" s="3">
        <v>2025</v>
      </c>
      <c r="C1986" s="3" t="s">
        <v>2340</v>
      </c>
      <c r="D1986" s="3">
        <v>6</v>
      </c>
      <c r="E1986" s="3" t="s">
        <v>2343</v>
      </c>
      <c r="F1986" s="45">
        <v>45809</v>
      </c>
      <c r="G1986" s="45">
        <v>45809</v>
      </c>
      <c r="H1986" s="45">
        <v>45838</v>
      </c>
      <c r="I1986" s="3">
        <v>7</v>
      </c>
      <c r="J1986" s="47" t="s">
        <v>2334</v>
      </c>
    </row>
    <row r="1987" spans="1:10" x14ac:dyDescent="0.3">
      <c r="A1987" s="45">
        <v>45816</v>
      </c>
      <c r="B1987" s="3">
        <v>2025</v>
      </c>
      <c r="C1987" s="3" t="s">
        <v>2340</v>
      </c>
      <c r="D1987" s="3">
        <v>6</v>
      </c>
      <c r="E1987" s="3" t="s">
        <v>2343</v>
      </c>
      <c r="F1987" s="45">
        <v>45809</v>
      </c>
      <c r="G1987" s="45">
        <v>45809</v>
      </c>
      <c r="H1987" s="45">
        <v>45838</v>
      </c>
      <c r="I1987" s="3">
        <v>8</v>
      </c>
      <c r="J1987" s="47" t="s">
        <v>2335</v>
      </c>
    </row>
    <row r="1988" spans="1:10" x14ac:dyDescent="0.3">
      <c r="A1988" s="45">
        <v>45817</v>
      </c>
      <c r="B1988" s="3">
        <v>2025</v>
      </c>
      <c r="C1988" s="3" t="s">
        <v>2340</v>
      </c>
      <c r="D1988" s="3">
        <v>6</v>
      </c>
      <c r="E1988" s="3" t="s">
        <v>2343</v>
      </c>
      <c r="F1988" s="45">
        <v>45809</v>
      </c>
      <c r="G1988" s="45">
        <v>45809</v>
      </c>
      <c r="H1988" s="45">
        <v>45838</v>
      </c>
      <c r="I1988" s="3">
        <v>9</v>
      </c>
      <c r="J1988" s="47" t="s">
        <v>2336</v>
      </c>
    </row>
    <row r="1989" spans="1:10" x14ac:dyDescent="0.3">
      <c r="A1989" s="45">
        <v>45818</v>
      </c>
      <c r="B1989" s="3">
        <v>2025</v>
      </c>
      <c r="C1989" s="3" t="s">
        <v>2340</v>
      </c>
      <c r="D1989" s="3">
        <v>6</v>
      </c>
      <c r="E1989" s="3" t="s">
        <v>2343</v>
      </c>
      <c r="F1989" s="45">
        <v>45809</v>
      </c>
      <c r="G1989" s="45">
        <v>45809</v>
      </c>
      <c r="H1989" s="45">
        <v>45838</v>
      </c>
      <c r="I1989" s="3">
        <v>10</v>
      </c>
      <c r="J1989" s="47" t="s">
        <v>2337</v>
      </c>
    </row>
    <row r="1990" spans="1:10" x14ac:dyDescent="0.3">
      <c r="A1990" s="45">
        <v>45819</v>
      </c>
      <c r="B1990" s="3">
        <v>2025</v>
      </c>
      <c r="C1990" s="3" t="s">
        <v>2340</v>
      </c>
      <c r="D1990" s="3">
        <v>6</v>
      </c>
      <c r="E1990" s="3" t="s">
        <v>2343</v>
      </c>
      <c r="F1990" s="45">
        <v>45809</v>
      </c>
      <c r="G1990" s="45">
        <v>45809</v>
      </c>
      <c r="H1990" s="45">
        <v>45838</v>
      </c>
      <c r="I1990" s="3">
        <v>11</v>
      </c>
      <c r="J1990" s="47" t="s">
        <v>2331</v>
      </c>
    </row>
    <row r="1991" spans="1:10" x14ac:dyDescent="0.3">
      <c r="A1991" s="45">
        <v>45820</v>
      </c>
      <c r="B1991" s="3">
        <v>2025</v>
      </c>
      <c r="C1991" s="3" t="s">
        <v>2340</v>
      </c>
      <c r="D1991" s="3">
        <v>6</v>
      </c>
      <c r="E1991" s="3" t="s">
        <v>2343</v>
      </c>
      <c r="F1991" s="45">
        <v>45809</v>
      </c>
      <c r="G1991" s="45">
        <v>45809</v>
      </c>
      <c r="H1991" s="45">
        <v>45838</v>
      </c>
      <c r="I1991" s="3">
        <v>12</v>
      </c>
      <c r="J1991" s="47" t="s">
        <v>2332</v>
      </c>
    </row>
    <row r="1992" spans="1:10" x14ac:dyDescent="0.3">
      <c r="A1992" s="45">
        <v>45821</v>
      </c>
      <c r="B1992" s="3">
        <v>2025</v>
      </c>
      <c r="C1992" s="3" t="s">
        <v>2340</v>
      </c>
      <c r="D1992" s="3">
        <v>6</v>
      </c>
      <c r="E1992" s="3" t="s">
        <v>2343</v>
      </c>
      <c r="F1992" s="45">
        <v>45809</v>
      </c>
      <c r="G1992" s="45">
        <v>45809</v>
      </c>
      <c r="H1992" s="45">
        <v>45838</v>
      </c>
      <c r="I1992" s="3">
        <v>13</v>
      </c>
      <c r="J1992" s="47" t="s">
        <v>2333</v>
      </c>
    </row>
    <row r="1993" spans="1:10" x14ac:dyDescent="0.3">
      <c r="A1993" s="45">
        <v>45822</v>
      </c>
      <c r="B1993" s="3">
        <v>2025</v>
      </c>
      <c r="C1993" s="3" t="s">
        <v>2340</v>
      </c>
      <c r="D1993" s="3">
        <v>6</v>
      </c>
      <c r="E1993" s="3" t="s">
        <v>2343</v>
      </c>
      <c r="F1993" s="45">
        <v>45809</v>
      </c>
      <c r="G1993" s="45">
        <v>45809</v>
      </c>
      <c r="H1993" s="45">
        <v>45838</v>
      </c>
      <c r="I1993" s="3">
        <v>14</v>
      </c>
      <c r="J1993" s="47" t="s">
        <v>2334</v>
      </c>
    </row>
    <row r="1994" spans="1:10" x14ac:dyDescent="0.3">
      <c r="A1994" s="45">
        <v>45823</v>
      </c>
      <c r="B1994" s="3">
        <v>2025</v>
      </c>
      <c r="C1994" s="3" t="s">
        <v>2340</v>
      </c>
      <c r="D1994" s="3">
        <v>6</v>
      </c>
      <c r="E1994" s="3" t="s">
        <v>2343</v>
      </c>
      <c r="F1994" s="45">
        <v>45809</v>
      </c>
      <c r="G1994" s="45">
        <v>45809</v>
      </c>
      <c r="H1994" s="45">
        <v>45838</v>
      </c>
      <c r="I1994" s="3">
        <v>15</v>
      </c>
      <c r="J1994" s="47" t="s">
        <v>2335</v>
      </c>
    </row>
    <row r="1995" spans="1:10" x14ac:dyDescent="0.3">
      <c r="A1995" s="45">
        <v>45824</v>
      </c>
      <c r="B1995" s="3">
        <v>2025</v>
      </c>
      <c r="C1995" s="3" t="s">
        <v>2340</v>
      </c>
      <c r="D1995" s="3">
        <v>6</v>
      </c>
      <c r="E1995" s="3" t="s">
        <v>2343</v>
      </c>
      <c r="F1995" s="45">
        <v>45809</v>
      </c>
      <c r="G1995" s="45">
        <v>45809</v>
      </c>
      <c r="H1995" s="45">
        <v>45838</v>
      </c>
      <c r="I1995" s="3">
        <v>16</v>
      </c>
      <c r="J1995" s="47" t="s">
        <v>2336</v>
      </c>
    </row>
    <row r="1996" spans="1:10" x14ac:dyDescent="0.3">
      <c r="A1996" s="45">
        <v>45825</v>
      </c>
      <c r="B1996" s="3">
        <v>2025</v>
      </c>
      <c r="C1996" s="3" t="s">
        <v>2340</v>
      </c>
      <c r="D1996" s="3">
        <v>6</v>
      </c>
      <c r="E1996" s="3" t="s">
        <v>2343</v>
      </c>
      <c r="F1996" s="45">
        <v>45809</v>
      </c>
      <c r="G1996" s="45">
        <v>45809</v>
      </c>
      <c r="H1996" s="45">
        <v>45838</v>
      </c>
      <c r="I1996" s="3">
        <v>17</v>
      </c>
      <c r="J1996" s="47" t="s">
        <v>2337</v>
      </c>
    </row>
    <row r="1997" spans="1:10" x14ac:dyDescent="0.3">
      <c r="A1997" s="45">
        <v>45826</v>
      </c>
      <c r="B1997" s="3">
        <v>2025</v>
      </c>
      <c r="C1997" s="3" t="s">
        <v>2340</v>
      </c>
      <c r="D1997" s="3">
        <v>6</v>
      </c>
      <c r="E1997" s="3" t="s">
        <v>2343</v>
      </c>
      <c r="F1997" s="45">
        <v>45809</v>
      </c>
      <c r="G1997" s="45">
        <v>45809</v>
      </c>
      <c r="H1997" s="45">
        <v>45838</v>
      </c>
      <c r="I1997" s="3">
        <v>18</v>
      </c>
      <c r="J1997" s="47" t="s">
        <v>2331</v>
      </c>
    </row>
    <row r="1998" spans="1:10" x14ac:dyDescent="0.3">
      <c r="A1998" s="45">
        <v>45827</v>
      </c>
      <c r="B1998" s="3">
        <v>2025</v>
      </c>
      <c r="C1998" s="3" t="s">
        <v>2340</v>
      </c>
      <c r="D1998" s="3">
        <v>6</v>
      </c>
      <c r="E1998" s="3" t="s">
        <v>2343</v>
      </c>
      <c r="F1998" s="45">
        <v>45809</v>
      </c>
      <c r="G1998" s="45">
        <v>45809</v>
      </c>
      <c r="H1998" s="45">
        <v>45838</v>
      </c>
      <c r="I1998" s="3">
        <v>19</v>
      </c>
      <c r="J1998" s="47" t="s">
        <v>2332</v>
      </c>
    </row>
    <row r="1999" spans="1:10" x14ac:dyDescent="0.3">
      <c r="A1999" s="45">
        <v>45828</v>
      </c>
      <c r="B1999" s="3">
        <v>2025</v>
      </c>
      <c r="C1999" s="3" t="s">
        <v>2340</v>
      </c>
      <c r="D1999" s="3">
        <v>6</v>
      </c>
      <c r="E1999" s="3" t="s">
        <v>2343</v>
      </c>
      <c r="F1999" s="45">
        <v>45809</v>
      </c>
      <c r="G1999" s="45">
        <v>45809</v>
      </c>
      <c r="H1999" s="45">
        <v>45838</v>
      </c>
      <c r="I1999" s="3">
        <v>20</v>
      </c>
      <c r="J1999" s="47" t="s">
        <v>2333</v>
      </c>
    </row>
    <row r="2000" spans="1:10" x14ac:dyDescent="0.3">
      <c r="A2000" s="45">
        <v>45829</v>
      </c>
      <c r="B2000" s="3">
        <v>2025</v>
      </c>
      <c r="C2000" s="3" t="s">
        <v>2340</v>
      </c>
      <c r="D2000" s="3">
        <v>6</v>
      </c>
      <c r="E2000" s="3" t="s">
        <v>2343</v>
      </c>
      <c r="F2000" s="45">
        <v>45809</v>
      </c>
      <c r="G2000" s="45">
        <v>45809</v>
      </c>
      <c r="H2000" s="45">
        <v>45838</v>
      </c>
      <c r="I2000" s="3">
        <v>21</v>
      </c>
      <c r="J2000" s="47" t="s">
        <v>2334</v>
      </c>
    </row>
    <row r="2001" spans="1:10" x14ac:dyDescent="0.3">
      <c r="A2001" s="45">
        <v>45830</v>
      </c>
      <c r="B2001" s="3">
        <v>2025</v>
      </c>
      <c r="C2001" s="3" t="s">
        <v>2340</v>
      </c>
      <c r="D2001" s="3">
        <v>6</v>
      </c>
      <c r="E2001" s="3" t="s">
        <v>2343</v>
      </c>
      <c r="F2001" s="45">
        <v>45809</v>
      </c>
      <c r="G2001" s="45">
        <v>45809</v>
      </c>
      <c r="H2001" s="45">
        <v>45838</v>
      </c>
      <c r="I2001" s="3">
        <v>22</v>
      </c>
      <c r="J2001" s="47" t="s">
        <v>2335</v>
      </c>
    </row>
    <row r="2002" spans="1:10" x14ac:dyDescent="0.3">
      <c r="A2002" s="45">
        <v>45831</v>
      </c>
      <c r="B2002" s="3">
        <v>2025</v>
      </c>
      <c r="C2002" s="3" t="s">
        <v>2340</v>
      </c>
      <c r="D2002" s="3">
        <v>6</v>
      </c>
      <c r="E2002" s="3" t="s">
        <v>2343</v>
      </c>
      <c r="F2002" s="45">
        <v>45809</v>
      </c>
      <c r="G2002" s="45">
        <v>45809</v>
      </c>
      <c r="H2002" s="45">
        <v>45838</v>
      </c>
      <c r="I2002" s="3">
        <v>23</v>
      </c>
      <c r="J2002" s="47" t="s">
        <v>2336</v>
      </c>
    </row>
    <row r="2003" spans="1:10" x14ac:dyDescent="0.3">
      <c r="A2003" s="45">
        <v>45832</v>
      </c>
      <c r="B2003" s="3">
        <v>2025</v>
      </c>
      <c r="C2003" s="3" t="s">
        <v>2340</v>
      </c>
      <c r="D2003" s="3">
        <v>6</v>
      </c>
      <c r="E2003" s="3" t="s">
        <v>2343</v>
      </c>
      <c r="F2003" s="45">
        <v>45809</v>
      </c>
      <c r="G2003" s="45">
        <v>45809</v>
      </c>
      <c r="H2003" s="45">
        <v>45838</v>
      </c>
      <c r="I2003" s="3">
        <v>24</v>
      </c>
      <c r="J2003" s="47" t="s">
        <v>2337</v>
      </c>
    </row>
    <row r="2004" spans="1:10" x14ac:dyDescent="0.3">
      <c r="A2004" s="45">
        <v>45833</v>
      </c>
      <c r="B2004" s="3">
        <v>2025</v>
      </c>
      <c r="C2004" s="3" t="s">
        <v>2340</v>
      </c>
      <c r="D2004" s="3">
        <v>6</v>
      </c>
      <c r="E2004" s="3" t="s">
        <v>2343</v>
      </c>
      <c r="F2004" s="45">
        <v>45809</v>
      </c>
      <c r="G2004" s="45">
        <v>45809</v>
      </c>
      <c r="H2004" s="45">
        <v>45838</v>
      </c>
      <c r="I2004" s="3">
        <v>25</v>
      </c>
      <c r="J2004" s="47" t="s">
        <v>2331</v>
      </c>
    </row>
    <row r="2005" spans="1:10" x14ac:dyDescent="0.3">
      <c r="A2005" s="45">
        <v>45834</v>
      </c>
      <c r="B2005" s="3">
        <v>2025</v>
      </c>
      <c r="C2005" s="3" t="s">
        <v>2340</v>
      </c>
      <c r="D2005" s="3">
        <v>6</v>
      </c>
      <c r="E2005" s="3" t="s">
        <v>2343</v>
      </c>
      <c r="F2005" s="45">
        <v>45809</v>
      </c>
      <c r="G2005" s="45">
        <v>45809</v>
      </c>
      <c r="H2005" s="45">
        <v>45838</v>
      </c>
      <c r="I2005" s="3">
        <v>26</v>
      </c>
      <c r="J2005" s="47" t="s">
        <v>2332</v>
      </c>
    </row>
    <row r="2006" spans="1:10" x14ac:dyDescent="0.3">
      <c r="A2006" s="45">
        <v>45835</v>
      </c>
      <c r="B2006" s="3">
        <v>2025</v>
      </c>
      <c r="C2006" s="3" t="s">
        <v>2340</v>
      </c>
      <c r="D2006" s="3">
        <v>6</v>
      </c>
      <c r="E2006" s="3" t="s">
        <v>2343</v>
      </c>
      <c r="F2006" s="45">
        <v>45809</v>
      </c>
      <c r="G2006" s="45">
        <v>45809</v>
      </c>
      <c r="H2006" s="45">
        <v>45838</v>
      </c>
      <c r="I2006" s="3">
        <v>27</v>
      </c>
      <c r="J2006" s="47" t="s">
        <v>2333</v>
      </c>
    </row>
    <row r="2007" spans="1:10" x14ac:dyDescent="0.3">
      <c r="A2007" s="45">
        <v>45836</v>
      </c>
      <c r="B2007" s="3">
        <v>2025</v>
      </c>
      <c r="C2007" s="3" t="s">
        <v>2340</v>
      </c>
      <c r="D2007" s="3">
        <v>6</v>
      </c>
      <c r="E2007" s="3" t="s">
        <v>2343</v>
      </c>
      <c r="F2007" s="45">
        <v>45809</v>
      </c>
      <c r="G2007" s="45">
        <v>45809</v>
      </c>
      <c r="H2007" s="45">
        <v>45838</v>
      </c>
      <c r="I2007" s="3">
        <v>28</v>
      </c>
      <c r="J2007" s="47" t="s">
        <v>2334</v>
      </c>
    </row>
    <row r="2008" spans="1:10" x14ac:dyDescent="0.3">
      <c r="A2008" s="45">
        <v>45837</v>
      </c>
      <c r="B2008" s="3">
        <v>2025</v>
      </c>
      <c r="C2008" s="3" t="s">
        <v>2340</v>
      </c>
      <c r="D2008" s="3">
        <v>6</v>
      </c>
      <c r="E2008" s="3" t="s">
        <v>2343</v>
      </c>
      <c r="F2008" s="45">
        <v>45809</v>
      </c>
      <c r="G2008" s="45">
        <v>45809</v>
      </c>
      <c r="H2008" s="45">
        <v>45838</v>
      </c>
      <c r="I2008" s="3">
        <v>29</v>
      </c>
      <c r="J2008" s="47" t="s">
        <v>2335</v>
      </c>
    </row>
    <row r="2009" spans="1:10" x14ac:dyDescent="0.3">
      <c r="A2009" s="45">
        <v>45838</v>
      </c>
      <c r="B2009" s="3">
        <v>2025</v>
      </c>
      <c r="C2009" s="3" t="s">
        <v>2340</v>
      </c>
      <c r="D2009" s="3">
        <v>6</v>
      </c>
      <c r="E2009" s="3" t="s">
        <v>2343</v>
      </c>
      <c r="F2009" s="45">
        <v>45809</v>
      </c>
      <c r="G2009" s="45">
        <v>45809</v>
      </c>
      <c r="H2009" s="45">
        <v>45838</v>
      </c>
      <c r="I2009" s="3">
        <v>30</v>
      </c>
      <c r="J2009" s="47" t="s">
        <v>2336</v>
      </c>
    </row>
    <row r="2010" spans="1:10" x14ac:dyDescent="0.3">
      <c r="A2010" s="45">
        <v>45839</v>
      </c>
      <c r="B2010" s="3">
        <v>2025</v>
      </c>
      <c r="C2010" s="3" t="s">
        <v>2344</v>
      </c>
      <c r="D2010" s="3">
        <v>7</v>
      </c>
      <c r="E2010" s="3" t="s">
        <v>2345</v>
      </c>
      <c r="F2010" s="45">
        <v>45839</v>
      </c>
      <c r="G2010" s="45">
        <v>45839</v>
      </c>
      <c r="H2010" s="45">
        <v>45869</v>
      </c>
      <c r="I2010" s="3">
        <v>1</v>
      </c>
      <c r="J2010" s="47" t="s">
        <v>2337</v>
      </c>
    </row>
    <row r="2011" spans="1:10" x14ac:dyDescent="0.3">
      <c r="A2011" s="45">
        <v>45840</v>
      </c>
      <c r="B2011" s="3">
        <v>2025</v>
      </c>
      <c r="C2011" s="3" t="s">
        <v>2344</v>
      </c>
      <c r="D2011" s="3">
        <v>7</v>
      </c>
      <c r="E2011" s="3" t="s">
        <v>2345</v>
      </c>
      <c r="F2011" s="45">
        <v>45839</v>
      </c>
      <c r="G2011" s="45">
        <v>45839</v>
      </c>
      <c r="H2011" s="45">
        <v>45869</v>
      </c>
      <c r="I2011" s="3">
        <v>2</v>
      </c>
      <c r="J2011" s="47" t="s">
        <v>2331</v>
      </c>
    </row>
    <row r="2012" spans="1:10" x14ac:dyDescent="0.3">
      <c r="A2012" s="45">
        <v>45841</v>
      </c>
      <c r="B2012" s="3">
        <v>2025</v>
      </c>
      <c r="C2012" s="3" t="s">
        <v>2344</v>
      </c>
      <c r="D2012" s="3">
        <v>7</v>
      </c>
      <c r="E2012" s="3" t="s">
        <v>2345</v>
      </c>
      <c r="F2012" s="45">
        <v>45839</v>
      </c>
      <c r="G2012" s="45">
        <v>45839</v>
      </c>
      <c r="H2012" s="45">
        <v>45869</v>
      </c>
      <c r="I2012" s="3">
        <v>3</v>
      </c>
      <c r="J2012" s="47" t="s">
        <v>2332</v>
      </c>
    </row>
    <row r="2013" spans="1:10" x14ac:dyDescent="0.3">
      <c r="A2013" s="45">
        <v>45842</v>
      </c>
      <c r="B2013" s="3">
        <v>2025</v>
      </c>
      <c r="C2013" s="3" t="s">
        <v>2344</v>
      </c>
      <c r="D2013" s="3">
        <v>7</v>
      </c>
      <c r="E2013" s="3" t="s">
        <v>2345</v>
      </c>
      <c r="F2013" s="45">
        <v>45839</v>
      </c>
      <c r="G2013" s="45">
        <v>45839</v>
      </c>
      <c r="H2013" s="45">
        <v>45869</v>
      </c>
      <c r="I2013" s="3">
        <v>4</v>
      </c>
      <c r="J2013" s="47" t="s">
        <v>2333</v>
      </c>
    </row>
    <row r="2014" spans="1:10" x14ac:dyDescent="0.3">
      <c r="A2014" s="45">
        <v>45843</v>
      </c>
      <c r="B2014" s="3">
        <v>2025</v>
      </c>
      <c r="C2014" s="3" t="s">
        <v>2344</v>
      </c>
      <c r="D2014" s="3">
        <v>7</v>
      </c>
      <c r="E2014" s="3" t="s">
        <v>2345</v>
      </c>
      <c r="F2014" s="45">
        <v>45839</v>
      </c>
      <c r="G2014" s="45">
        <v>45839</v>
      </c>
      <c r="H2014" s="45">
        <v>45869</v>
      </c>
      <c r="I2014" s="3">
        <v>5</v>
      </c>
      <c r="J2014" s="47" t="s">
        <v>2334</v>
      </c>
    </row>
    <row r="2015" spans="1:10" x14ac:dyDescent="0.3">
      <c r="A2015" s="45">
        <v>45844</v>
      </c>
      <c r="B2015" s="3">
        <v>2025</v>
      </c>
      <c r="C2015" s="3" t="s">
        <v>2344</v>
      </c>
      <c r="D2015" s="3">
        <v>7</v>
      </c>
      <c r="E2015" s="3" t="s">
        <v>2345</v>
      </c>
      <c r="F2015" s="45">
        <v>45839</v>
      </c>
      <c r="G2015" s="45">
        <v>45839</v>
      </c>
      <c r="H2015" s="45">
        <v>45869</v>
      </c>
      <c r="I2015" s="3">
        <v>6</v>
      </c>
      <c r="J2015" s="47" t="s">
        <v>2335</v>
      </c>
    </row>
    <row r="2016" spans="1:10" x14ac:dyDescent="0.3">
      <c r="A2016" s="45">
        <v>45845</v>
      </c>
      <c r="B2016" s="3">
        <v>2025</v>
      </c>
      <c r="C2016" s="3" t="s">
        <v>2344</v>
      </c>
      <c r="D2016" s="3">
        <v>7</v>
      </c>
      <c r="E2016" s="3" t="s">
        <v>2345</v>
      </c>
      <c r="F2016" s="45">
        <v>45839</v>
      </c>
      <c r="G2016" s="45">
        <v>45839</v>
      </c>
      <c r="H2016" s="45">
        <v>45869</v>
      </c>
      <c r="I2016" s="3">
        <v>7</v>
      </c>
      <c r="J2016" s="47" t="s">
        <v>2336</v>
      </c>
    </row>
    <row r="2017" spans="1:10" x14ac:dyDescent="0.3">
      <c r="A2017" s="45">
        <v>45846</v>
      </c>
      <c r="B2017" s="3">
        <v>2025</v>
      </c>
      <c r="C2017" s="3" t="s">
        <v>2344</v>
      </c>
      <c r="D2017" s="3">
        <v>7</v>
      </c>
      <c r="E2017" s="3" t="s">
        <v>2345</v>
      </c>
      <c r="F2017" s="45">
        <v>45839</v>
      </c>
      <c r="G2017" s="45">
        <v>45839</v>
      </c>
      <c r="H2017" s="45">
        <v>45869</v>
      </c>
      <c r="I2017" s="3">
        <v>8</v>
      </c>
      <c r="J2017" s="47" t="s">
        <v>2337</v>
      </c>
    </row>
    <row r="2018" spans="1:10" x14ac:dyDescent="0.3">
      <c r="A2018" s="45">
        <v>45847</v>
      </c>
      <c r="B2018" s="3">
        <v>2025</v>
      </c>
      <c r="C2018" s="3" t="s">
        <v>2344</v>
      </c>
      <c r="D2018" s="3">
        <v>7</v>
      </c>
      <c r="E2018" s="3" t="s">
        <v>2345</v>
      </c>
      <c r="F2018" s="45">
        <v>45839</v>
      </c>
      <c r="G2018" s="45">
        <v>45839</v>
      </c>
      <c r="H2018" s="45">
        <v>45869</v>
      </c>
      <c r="I2018" s="3">
        <v>9</v>
      </c>
      <c r="J2018" s="47" t="s">
        <v>2331</v>
      </c>
    </row>
    <row r="2019" spans="1:10" x14ac:dyDescent="0.3">
      <c r="A2019" s="45">
        <v>45848</v>
      </c>
      <c r="B2019" s="3">
        <v>2025</v>
      </c>
      <c r="C2019" s="3" t="s">
        <v>2344</v>
      </c>
      <c r="D2019" s="3">
        <v>7</v>
      </c>
      <c r="E2019" s="3" t="s">
        <v>2345</v>
      </c>
      <c r="F2019" s="45">
        <v>45839</v>
      </c>
      <c r="G2019" s="45">
        <v>45839</v>
      </c>
      <c r="H2019" s="45">
        <v>45869</v>
      </c>
      <c r="I2019" s="3">
        <v>10</v>
      </c>
      <c r="J2019" s="47" t="s">
        <v>2332</v>
      </c>
    </row>
    <row r="2020" spans="1:10" x14ac:dyDescent="0.3">
      <c r="A2020" s="45">
        <v>45849</v>
      </c>
      <c r="B2020" s="3">
        <v>2025</v>
      </c>
      <c r="C2020" s="3" t="s">
        <v>2344</v>
      </c>
      <c r="D2020" s="3">
        <v>7</v>
      </c>
      <c r="E2020" s="3" t="s">
        <v>2345</v>
      </c>
      <c r="F2020" s="45">
        <v>45839</v>
      </c>
      <c r="G2020" s="45">
        <v>45839</v>
      </c>
      <c r="H2020" s="45">
        <v>45869</v>
      </c>
      <c r="I2020" s="3">
        <v>11</v>
      </c>
      <c r="J2020" s="47" t="s">
        <v>2333</v>
      </c>
    </row>
    <row r="2021" spans="1:10" x14ac:dyDescent="0.3">
      <c r="A2021" s="45">
        <v>45850</v>
      </c>
      <c r="B2021" s="3">
        <v>2025</v>
      </c>
      <c r="C2021" s="3" t="s">
        <v>2344</v>
      </c>
      <c r="D2021" s="3">
        <v>7</v>
      </c>
      <c r="E2021" s="3" t="s">
        <v>2345</v>
      </c>
      <c r="F2021" s="45">
        <v>45839</v>
      </c>
      <c r="G2021" s="45">
        <v>45839</v>
      </c>
      <c r="H2021" s="45">
        <v>45869</v>
      </c>
      <c r="I2021" s="3">
        <v>12</v>
      </c>
      <c r="J2021" s="47" t="s">
        <v>2334</v>
      </c>
    </row>
    <row r="2022" spans="1:10" x14ac:dyDescent="0.3">
      <c r="A2022" s="45">
        <v>45851</v>
      </c>
      <c r="B2022" s="3">
        <v>2025</v>
      </c>
      <c r="C2022" s="3" t="s">
        <v>2344</v>
      </c>
      <c r="D2022" s="3">
        <v>7</v>
      </c>
      <c r="E2022" s="3" t="s">
        <v>2345</v>
      </c>
      <c r="F2022" s="45">
        <v>45839</v>
      </c>
      <c r="G2022" s="45">
        <v>45839</v>
      </c>
      <c r="H2022" s="45">
        <v>45869</v>
      </c>
      <c r="I2022" s="3">
        <v>13</v>
      </c>
      <c r="J2022" s="47" t="s">
        <v>2335</v>
      </c>
    </row>
    <row r="2023" spans="1:10" x14ac:dyDescent="0.3">
      <c r="A2023" s="45">
        <v>45852</v>
      </c>
      <c r="B2023" s="3">
        <v>2025</v>
      </c>
      <c r="C2023" s="3" t="s">
        <v>2344</v>
      </c>
      <c r="D2023" s="3">
        <v>7</v>
      </c>
      <c r="E2023" s="3" t="s">
        <v>2345</v>
      </c>
      <c r="F2023" s="45">
        <v>45839</v>
      </c>
      <c r="G2023" s="45">
        <v>45839</v>
      </c>
      <c r="H2023" s="45">
        <v>45869</v>
      </c>
      <c r="I2023" s="3">
        <v>14</v>
      </c>
      <c r="J2023" s="47" t="s">
        <v>2336</v>
      </c>
    </row>
    <row r="2024" spans="1:10" x14ac:dyDescent="0.3">
      <c r="A2024" s="45">
        <v>45853</v>
      </c>
      <c r="B2024" s="3">
        <v>2025</v>
      </c>
      <c r="C2024" s="3" t="s">
        <v>2344</v>
      </c>
      <c r="D2024" s="3">
        <v>7</v>
      </c>
      <c r="E2024" s="3" t="s">
        <v>2345</v>
      </c>
      <c r="F2024" s="45">
        <v>45839</v>
      </c>
      <c r="G2024" s="45">
        <v>45839</v>
      </c>
      <c r="H2024" s="45">
        <v>45869</v>
      </c>
      <c r="I2024" s="3">
        <v>15</v>
      </c>
      <c r="J2024" s="47" t="s">
        <v>2337</v>
      </c>
    </row>
    <row r="2025" spans="1:10" x14ac:dyDescent="0.3">
      <c r="A2025" s="45">
        <v>45854</v>
      </c>
      <c r="B2025" s="3">
        <v>2025</v>
      </c>
      <c r="C2025" s="3" t="s">
        <v>2344</v>
      </c>
      <c r="D2025" s="3">
        <v>7</v>
      </c>
      <c r="E2025" s="3" t="s">
        <v>2345</v>
      </c>
      <c r="F2025" s="45">
        <v>45839</v>
      </c>
      <c r="G2025" s="45">
        <v>45839</v>
      </c>
      <c r="H2025" s="45">
        <v>45869</v>
      </c>
      <c r="I2025" s="3">
        <v>16</v>
      </c>
      <c r="J2025" s="47" t="s">
        <v>2331</v>
      </c>
    </row>
    <row r="2026" spans="1:10" x14ac:dyDescent="0.3">
      <c r="A2026" s="45">
        <v>45855</v>
      </c>
      <c r="B2026" s="3">
        <v>2025</v>
      </c>
      <c r="C2026" s="3" t="s">
        <v>2344</v>
      </c>
      <c r="D2026" s="3">
        <v>7</v>
      </c>
      <c r="E2026" s="3" t="s">
        <v>2345</v>
      </c>
      <c r="F2026" s="45">
        <v>45839</v>
      </c>
      <c r="G2026" s="45">
        <v>45839</v>
      </c>
      <c r="H2026" s="45">
        <v>45869</v>
      </c>
      <c r="I2026" s="3">
        <v>17</v>
      </c>
      <c r="J2026" s="47" t="s">
        <v>2332</v>
      </c>
    </row>
    <row r="2027" spans="1:10" x14ac:dyDescent="0.3">
      <c r="A2027" s="45">
        <v>45856</v>
      </c>
      <c r="B2027" s="3">
        <v>2025</v>
      </c>
      <c r="C2027" s="3" t="s">
        <v>2344</v>
      </c>
      <c r="D2027" s="3">
        <v>7</v>
      </c>
      <c r="E2027" s="3" t="s">
        <v>2345</v>
      </c>
      <c r="F2027" s="45">
        <v>45839</v>
      </c>
      <c r="G2027" s="45">
        <v>45839</v>
      </c>
      <c r="H2027" s="45">
        <v>45869</v>
      </c>
      <c r="I2027" s="3">
        <v>18</v>
      </c>
      <c r="J2027" s="47" t="s">
        <v>2333</v>
      </c>
    </row>
    <row r="2028" spans="1:10" x14ac:dyDescent="0.3">
      <c r="A2028" s="45">
        <v>45857</v>
      </c>
      <c r="B2028" s="3">
        <v>2025</v>
      </c>
      <c r="C2028" s="3" t="s">
        <v>2344</v>
      </c>
      <c r="D2028" s="3">
        <v>7</v>
      </c>
      <c r="E2028" s="3" t="s">
        <v>2345</v>
      </c>
      <c r="F2028" s="45">
        <v>45839</v>
      </c>
      <c r="G2028" s="45">
        <v>45839</v>
      </c>
      <c r="H2028" s="45">
        <v>45869</v>
      </c>
      <c r="I2028" s="3">
        <v>19</v>
      </c>
      <c r="J2028" s="47" t="s">
        <v>2334</v>
      </c>
    </row>
    <row r="2029" spans="1:10" x14ac:dyDescent="0.3">
      <c r="A2029" s="45">
        <v>45858</v>
      </c>
      <c r="B2029" s="3">
        <v>2025</v>
      </c>
      <c r="C2029" s="3" t="s">
        <v>2344</v>
      </c>
      <c r="D2029" s="3">
        <v>7</v>
      </c>
      <c r="E2029" s="3" t="s">
        <v>2345</v>
      </c>
      <c r="F2029" s="45">
        <v>45839</v>
      </c>
      <c r="G2029" s="45">
        <v>45839</v>
      </c>
      <c r="H2029" s="45">
        <v>45869</v>
      </c>
      <c r="I2029" s="3">
        <v>20</v>
      </c>
      <c r="J2029" s="47" t="s">
        <v>2335</v>
      </c>
    </row>
    <row r="2030" spans="1:10" x14ac:dyDescent="0.3">
      <c r="A2030" s="45">
        <v>45859</v>
      </c>
      <c r="B2030" s="3">
        <v>2025</v>
      </c>
      <c r="C2030" s="3" t="s">
        <v>2344</v>
      </c>
      <c r="D2030" s="3">
        <v>7</v>
      </c>
      <c r="E2030" s="3" t="s">
        <v>2345</v>
      </c>
      <c r="F2030" s="45">
        <v>45839</v>
      </c>
      <c r="G2030" s="45">
        <v>45839</v>
      </c>
      <c r="H2030" s="45">
        <v>45869</v>
      </c>
      <c r="I2030" s="3">
        <v>21</v>
      </c>
      <c r="J2030" s="47" t="s">
        <v>2336</v>
      </c>
    </row>
    <row r="2031" spans="1:10" x14ac:dyDescent="0.3">
      <c r="A2031" s="45">
        <v>45860</v>
      </c>
      <c r="B2031" s="3">
        <v>2025</v>
      </c>
      <c r="C2031" s="3" t="s">
        <v>2344</v>
      </c>
      <c r="D2031" s="3">
        <v>7</v>
      </c>
      <c r="E2031" s="3" t="s">
        <v>2345</v>
      </c>
      <c r="F2031" s="45">
        <v>45839</v>
      </c>
      <c r="G2031" s="45">
        <v>45839</v>
      </c>
      <c r="H2031" s="45">
        <v>45869</v>
      </c>
      <c r="I2031" s="3">
        <v>22</v>
      </c>
      <c r="J2031" s="47" t="s">
        <v>2337</v>
      </c>
    </row>
    <row r="2032" spans="1:10" x14ac:dyDescent="0.3">
      <c r="A2032" s="45">
        <v>45861</v>
      </c>
      <c r="B2032" s="3">
        <v>2025</v>
      </c>
      <c r="C2032" s="3" t="s">
        <v>2344</v>
      </c>
      <c r="D2032" s="3">
        <v>7</v>
      </c>
      <c r="E2032" s="3" t="s">
        <v>2345</v>
      </c>
      <c r="F2032" s="45">
        <v>45839</v>
      </c>
      <c r="G2032" s="45">
        <v>45839</v>
      </c>
      <c r="H2032" s="45">
        <v>45869</v>
      </c>
      <c r="I2032" s="3">
        <v>23</v>
      </c>
      <c r="J2032" s="47" t="s">
        <v>2331</v>
      </c>
    </row>
    <row r="2033" spans="1:10" x14ac:dyDescent="0.3">
      <c r="A2033" s="45">
        <v>45862</v>
      </c>
      <c r="B2033" s="3">
        <v>2025</v>
      </c>
      <c r="C2033" s="3" t="s">
        <v>2344</v>
      </c>
      <c r="D2033" s="3">
        <v>7</v>
      </c>
      <c r="E2033" s="3" t="s">
        <v>2345</v>
      </c>
      <c r="F2033" s="45">
        <v>45839</v>
      </c>
      <c r="G2033" s="45">
        <v>45839</v>
      </c>
      <c r="H2033" s="45">
        <v>45869</v>
      </c>
      <c r="I2033" s="3">
        <v>24</v>
      </c>
      <c r="J2033" s="47" t="s">
        <v>2332</v>
      </c>
    </row>
    <row r="2034" spans="1:10" x14ac:dyDescent="0.3">
      <c r="A2034" s="45">
        <v>45863</v>
      </c>
      <c r="B2034" s="3">
        <v>2025</v>
      </c>
      <c r="C2034" s="3" t="s">
        <v>2344</v>
      </c>
      <c r="D2034" s="3">
        <v>7</v>
      </c>
      <c r="E2034" s="3" t="s">
        <v>2345</v>
      </c>
      <c r="F2034" s="45">
        <v>45839</v>
      </c>
      <c r="G2034" s="45">
        <v>45839</v>
      </c>
      <c r="H2034" s="45">
        <v>45869</v>
      </c>
      <c r="I2034" s="3">
        <v>25</v>
      </c>
      <c r="J2034" s="47" t="s">
        <v>2333</v>
      </c>
    </row>
    <row r="2035" spans="1:10" x14ac:dyDescent="0.3">
      <c r="A2035" s="45">
        <v>45864</v>
      </c>
      <c r="B2035" s="3">
        <v>2025</v>
      </c>
      <c r="C2035" s="3" t="s">
        <v>2344</v>
      </c>
      <c r="D2035" s="3">
        <v>7</v>
      </c>
      <c r="E2035" s="3" t="s">
        <v>2345</v>
      </c>
      <c r="F2035" s="45">
        <v>45839</v>
      </c>
      <c r="G2035" s="45">
        <v>45839</v>
      </c>
      <c r="H2035" s="45">
        <v>45869</v>
      </c>
      <c r="I2035" s="3">
        <v>26</v>
      </c>
      <c r="J2035" s="47" t="s">
        <v>2334</v>
      </c>
    </row>
    <row r="2036" spans="1:10" x14ac:dyDescent="0.3">
      <c r="A2036" s="45">
        <v>45865</v>
      </c>
      <c r="B2036" s="3">
        <v>2025</v>
      </c>
      <c r="C2036" s="3" t="s">
        <v>2344</v>
      </c>
      <c r="D2036" s="3">
        <v>7</v>
      </c>
      <c r="E2036" s="3" t="s">
        <v>2345</v>
      </c>
      <c r="F2036" s="45">
        <v>45839</v>
      </c>
      <c r="G2036" s="45">
        <v>45839</v>
      </c>
      <c r="H2036" s="45">
        <v>45869</v>
      </c>
      <c r="I2036" s="3">
        <v>27</v>
      </c>
      <c r="J2036" s="47" t="s">
        <v>2335</v>
      </c>
    </row>
    <row r="2037" spans="1:10" x14ac:dyDescent="0.3">
      <c r="A2037" s="45">
        <v>45866</v>
      </c>
      <c r="B2037" s="3">
        <v>2025</v>
      </c>
      <c r="C2037" s="3" t="s">
        <v>2344</v>
      </c>
      <c r="D2037" s="3">
        <v>7</v>
      </c>
      <c r="E2037" s="3" t="s">
        <v>2345</v>
      </c>
      <c r="F2037" s="45">
        <v>45839</v>
      </c>
      <c r="G2037" s="45">
        <v>45839</v>
      </c>
      <c r="H2037" s="45">
        <v>45869</v>
      </c>
      <c r="I2037" s="3">
        <v>28</v>
      </c>
      <c r="J2037" s="47" t="s">
        <v>2336</v>
      </c>
    </row>
    <row r="2038" spans="1:10" x14ac:dyDescent="0.3">
      <c r="A2038" s="45">
        <v>45867</v>
      </c>
      <c r="B2038" s="3">
        <v>2025</v>
      </c>
      <c r="C2038" s="3" t="s">
        <v>2344</v>
      </c>
      <c r="D2038" s="3">
        <v>7</v>
      </c>
      <c r="E2038" s="3" t="s">
        <v>2345</v>
      </c>
      <c r="F2038" s="45">
        <v>45839</v>
      </c>
      <c r="G2038" s="45">
        <v>45839</v>
      </c>
      <c r="H2038" s="45">
        <v>45869</v>
      </c>
      <c r="I2038" s="3">
        <v>29</v>
      </c>
      <c r="J2038" s="47" t="s">
        <v>2337</v>
      </c>
    </row>
    <row r="2039" spans="1:10" x14ac:dyDescent="0.3">
      <c r="A2039" s="45">
        <v>45868</v>
      </c>
      <c r="B2039" s="3">
        <v>2025</v>
      </c>
      <c r="C2039" s="3" t="s">
        <v>2344</v>
      </c>
      <c r="D2039" s="3">
        <v>7</v>
      </c>
      <c r="E2039" s="3" t="s">
        <v>2345</v>
      </c>
      <c r="F2039" s="45">
        <v>45839</v>
      </c>
      <c r="G2039" s="45">
        <v>45839</v>
      </c>
      <c r="H2039" s="45">
        <v>45869</v>
      </c>
      <c r="I2039" s="3">
        <v>30</v>
      </c>
      <c r="J2039" s="47" t="s">
        <v>2331</v>
      </c>
    </row>
    <row r="2040" spans="1:10" x14ac:dyDescent="0.3">
      <c r="A2040" s="45">
        <v>45869</v>
      </c>
      <c r="B2040" s="3">
        <v>2025</v>
      </c>
      <c r="C2040" s="3" t="s">
        <v>2344</v>
      </c>
      <c r="D2040" s="3">
        <v>7</v>
      </c>
      <c r="E2040" s="3" t="s">
        <v>2345</v>
      </c>
      <c r="F2040" s="45">
        <v>45839</v>
      </c>
      <c r="G2040" s="45">
        <v>45839</v>
      </c>
      <c r="H2040" s="45">
        <v>45869</v>
      </c>
      <c r="I2040" s="3">
        <v>31</v>
      </c>
      <c r="J2040" s="47" t="s">
        <v>2332</v>
      </c>
    </row>
    <row r="2041" spans="1:10" x14ac:dyDescent="0.3">
      <c r="A2041" s="45">
        <v>45870</v>
      </c>
      <c r="B2041" s="3">
        <v>2025</v>
      </c>
      <c r="C2041" s="3" t="s">
        <v>2344</v>
      </c>
      <c r="D2041" s="3">
        <v>8</v>
      </c>
      <c r="E2041" s="3" t="s">
        <v>2346</v>
      </c>
      <c r="F2041" s="45">
        <v>45870</v>
      </c>
      <c r="G2041" s="45">
        <v>45870</v>
      </c>
      <c r="H2041" s="45">
        <v>45900</v>
      </c>
      <c r="I2041" s="3">
        <v>1</v>
      </c>
      <c r="J2041" s="47" t="s">
        <v>2333</v>
      </c>
    </row>
    <row r="2042" spans="1:10" x14ac:dyDescent="0.3">
      <c r="A2042" s="45">
        <v>45871</v>
      </c>
      <c r="B2042" s="3">
        <v>2025</v>
      </c>
      <c r="C2042" s="3" t="s">
        <v>2344</v>
      </c>
      <c r="D2042" s="3">
        <v>8</v>
      </c>
      <c r="E2042" s="3" t="s">
        <v>2346</v>
      </c>
      <c r="F2042" s="45">
        <v>45870</v>
      </c>
      <c r="G2042" s="45">
        <v>45870</v>
      </c>
      <c r="H2042" s="45">
        <v>45900</v>
      </c>
      <c r="I2042" s="3">
        <v>2</v>
      </c>
      <c r="J2042" s="47" t="s">
        <v>2334</v>
      </c>
    </row>
    <row r="2043" spans="1:10" x14ac:dyDescent="0.3">
      <c r="A2043" s="45">
        <v>45872</v>
      </c>
      <c r="B2043" s="3">
        <v>2025</v>
      </c>
      <c r="C2043" s="3" t="s">
        <v>2344</v>
      </c>
      <c r="D2043" s="3">
        <v>8</v>
      </c>
      <c r="E2043" s="3" t="s">
        <v>2346</v>
      </c>
      <c r="F2043" s="45">
        <v>45870</v>
      </c>
      <c r="G2043" s="45">
        <v>45870</v>
      </c>
      <c r="H2043" s="45">
        <v>45900</v>
      </c>
      <c r="I2043" s="3">
        <v>3</v>
      </c>
      <c r="J2043" s="47" t="s">
        <v>2335</v>
      </c>
    </row>
    <row r="2044" spans="1:10" x14ac:dyDescent="0.3">
      <c r="A2044" s="45">
        <v>45873</v>
      </c>
      <c r="B2044" s="3">
        <v>2025</v>
      </c>
      <c r="C2044" s="3" t="s">
        <v>2344</v>
      </c>
      <c r="D2044" s="3">
        <v>8</v>
      </c>
      <c r="E2044" s="3" t="s">
        <v>2346</v>
      </c>
      <c r="F2044" s="45">
        <v>45870</v>
      </c>
      <c r="G2044" s="45">
        <v>45870</v>
      </c>
      <c r="H2044" s="45">
        <v>45900</v>
      </c>
      <c r="I2044" s="3">
        <v>4</v>
      </c>
      <c r="J2044" s="47" t="s">
        <v>2336</v>
      </c>
    </row>
    <row r="2045" spans="1:10" x14ac:dyDescent="0.3">
      <c r="A2045" s="45">
        <v>45874</v>
      </c>
      <c r="B2045" s="3">
        <v>2025</v>
      </c>
      <c r="C2045" s="3" t="s">
        <v>2344</v>
      </c>
      <c r="D2045" s="3">
        <v>8</v>
      </c>
      <c r="E2045" s="3" t="s">
        <v>2346</v>
      </c>
      <c r="F2045" s="45">
        <v>45870</v>
      </c>
      <c r="G2045" s="45">
        <v>45870</v>
      </c>
      <c r="H2045" s="45">
        <v>45900</v>
      </c>
      <c r="I2045" s="3">
        <v>5</v>
      </c>
      <c r="J2045" s="47" t="s">
        <v>2337</v>
      </c>
    </row>
    <row r="2046" spans="1:10" x14ac:dyDescent="0.3">
      <c r="A2046" s="45">
        <v>45875</v>
      </c>
      <c r="B2046" s="3">
        <v>2025</v>
      </c>
      <c r="C2046" s="3" t="s">
        <v>2344</v>
      </c>
      <c r="D2046" s="3">
        <v>8</v>
      </c>
      <c r="E2046" s="3" t="s">
        <v>2346</v>
      </c>
      <c r="F2046" s="45">
        <v>45870</v>
      </c>
      <c r="G2046" s="45">
        <v>45870</v>
      </c>
      <c r="H2046" s="45">
        <v>45900</v>
      </c>
      <c r="I2046" s="3">
        <v>6</v>
      </c>
      <c r="J2046" s="47" t="s">
        <v>2331</v>
      </c>
    </row>
    <row r="2047" spans="1:10" x14ac:dyDescent="0.3">
      <c r="A2047" s="45">
        <v>45876</v>
      </c>
      <c r="B2047" s="3">
        <v>2025</v>
      </c>
      <c r="C2047" s="3" t="s">
        <v>2344</v>
      </c>
      <c r="D2047" s="3">
        <v>8</v>
      </c>
      <c r="E2047" s="3" t="s">
        <v>2346</v>
      </c>
      <c r="F2047" s="45">
        <v>45870</v>
      </c>
      <c r="G2047" s="45">
        <v>45870</v>
      </c>
      <c r="H2047" s="45">
        <v>45900</v>
      </c>
      <c r="I2047" s="3">
        <v>7</v>
      </c>
      <c r="J2047" s="47" t="s">
        <v>2332</v>
      </c>
    </row>
    <row r="2048" spans="1:10" x14ac:dyDescent="0.3">
      <c r="A2048" s="45">
        <v>45877</v>
      </c>
      <c r="B2048" s="3">
        <v>2025</v>
      </c>
      <c r="C2048" s="3" t="s">
        <v>2344</v>
      </c>
      <c r="D2048" s="3">
        <v>8</v>
      </c>
      <c r="E2048" s="3" t="s">
        <v>2346</v>
      </c>
      <c r="F2048" s="45">
        <v>45870</v>
      </c>
      <c r="G2048" s="45">
        <v>45870</v>
      </c>
      <c r="H2048" s="45">
        <v>45900</v>
      </c>
      <c r="I2048" s="3">
        <v>8</v>
      </c>
      <c r="J2048" s="47" t="s">
        <v>2333</v>
      </c>
    </row>
    <row r="2049" spans="1:10" x14ac:dyDescent="0.3">
      <c r="A2049" s="45">
        <v>45878</v>
      </c>
      <c r="B2049" s="3">
        <v>2025</v>
      </c>
      <c r="C2049" s="3" t="s">
        <v>2344</v>
      </c>
      <c r="D2049" s="3">
        <v>8</v>
      </c>
      <c r="E2049" s="3" t="s">
        <v>2346</v>
      </c>
      <c r="F2049" s="45">
        <v>45870</v>
      </c>
      <c r="G2049" s="45">
        <v>45870</v>
      </c>
      <c r="H2049" s="45">
        <v>45900</v>
      </c>
      <c r="I2049" s="3">
        <v>9</v>
      </c>
      <c r="J2049" s="47" t="s">
        <v>2334</v>
      </c>
    </row>
    <row r="2050" spans="1:10" x14ac:dyDescent="0.3">
      <c r="A2050" s="45">
        <v>45879</v>
      </c>
      <c r="B2050" s="3">
        <v>2025</v>
      </c>
      <c r="C2050" s="3" t="s">
        <v>2344</v>
      </c>
      <c r="D2050" s="3">
        <v>8</v>
      </c>
      <c r="E2050" s="3" t="s">
        <v>2346</v>
      </c>
      <c r="F2050" s="45">
        <v>45870</v>
      </c>
      <c r="G2050" s="45">
        <v>45870</v>
      </c>
      <c r="H2050" s="45">
        <v>45900</v>
      </c>
      <c r="I2050" s="3">
        <v>10</v>
      </c>
      <c r="J2050" s="47" t="s">
        <v>2335</v>
      </c>
    </row>
    <row r="2051" spans="1:10" x14ac:dyDescent="0.3">
      <c r="A2051" s="45">
        <v>45880</v>
      </c>
      <c r="B2051" s="3">
        <v>2025</v>
      </c>
      <c r="C2051" s="3" t="s">
        <v>2344</v>
      </c>
      <c r="D2051" s="3">
        <v>8</v>
      </c>
      <c r="E2051" s="3" t="s">
        <v>2346</v>
      </c>
      <c r="F2051" s="45">
        <v>45870</v>
      </c>
      <c r="G2051" s="45">
        <v>45870</v>
      </c>
      <c r="H2051" s="45">
        <v>45900</v>
      </c>
      <c r="I2051" s="3">
        <v>11</v>
      </c>
      <c r="J2051" s="47" t="s">
        <v>2336</v>
      </c>
    </row>
    <row r="2052" spans="1:10" x14ac:dyDescent="0.3">
      <c r="A2052" s="45">
        <v>45881</v>
      </c>
      <c r="B2052" s="3">
        <v>2025</v>
      </c>
      <c r="C2052" s="3" t="s">
        <v>2344</v>
      </c>
      <c r="D2052" s="3">
        <v>8</v>
      </c>
      <c r="E2052" s="3" t="s">
        <v>2346</v>
      </c>
      <c r="F2052" s="45">
        <v>45870</v>
      </c>
      <c r="G2052" s="45">
        <v>45870</v>
      </c>
      <c r="H2052" s="45">
        <v>45900</v>
      </c>
      <c r="I2052" s="3">
        <v>12</v>
      </c>
      <c r="J2052" s="47" t="s">
        <v>2337</v>
      </c>
    </row>
    <row r="2053" spans="1:10" x14ac:dyDescent="0.3">
      <c r="A2053" s="45">
        <v>45882</v>
      </c>
      <c r="B2053" s="3">
        <v>2025</v>
      </c>
      <c r="C2053" s="3" t="s">
        <v>2344</v>
      </c>
      <c r="D2053" s="3">
        <v>8</v>
      </c>
      <c r="E2053" s="3" t="s">
        <v>2346</v>
      </c>
      <c r="F2053" s="45">
        <v>45870</v>
      </c>
      <c r="G2053" s="45">
        <v>45870</v>
      </c>
      <c r="H2053" s="45">
        <v>45900</v>
      </c>
      <c r="I2053" s="3">
        <v>13</v>
      </c>
      <c r="J2053" s="47" t="s">
        <v>2331</v>
      </c>
    </row>
    <row r="2054" spans="1:10" x14ac:dyDescent="0.3">
      <c r="A2054" s="45">
        <v>45883</v>
      </c>
      <c r="B2054" s="3">
        <v>2025</v>
      </c>
      <c r="C2054" s="3" t="s">
        <v>2344</v>
      </c>
      <c r="D2054" s="3">
        <v>8</v>
      </c>
      <c r="E2054" s="3" t="s">
        <v>2346</v>
      </c>
      <c r="F2054" s="45">
        <v>45870</v>
      </c>
      <c r="G2054" s="45">
        <v>45870</v>
      </c>
      <c r="H2054" s="45">
        <v>45900</v>
      </c>
      <c r="I2054" s="3">
        <v>14</v>
      </c>
      <c r="J2054" s="47" t="s">
        <v>2332</v>
      </c>
    </row>
    <row r="2055" spans="1:10" x14ac:dyDescent="0.3">
      <c r="A2055" s="45">
        <v>45884</v>
      </c>
      <c r="B2055" s="3">
        <v>2025</v>
      </c>
      <c r="C2055" s="3" t="s">
        <v>2344</v>
      </c>
      <c r="D2055" s="3">
        <v>8</v>
      </c>
      <c r="E2055" s="3" t="s">
        <v>2346</v>
      </c>
      <c r="F2055" s="45">
        <v>45870</v>
      </c>
      <c r="G2055" s="45">
        <v>45870</v>
      </c>
      <c r="H2055" s="45">
        <v>45900</v>
      </c>
      <c r="I2055" s="3">
        <v>15</v>
      </c>
      <c r="J2055" s="47" t="s">
        <v>2333</v>
      </c>
    </row>
    <row r="2056" spans="1:10" x14ac:dyDescent="0.3">
      <c r="A2056" s="45">
        <v>45885</v>
      </c>
      <c r="B2056" s="3">
        <v>2025</v>
      </c>
      <c r="C2056" s="3" t="s">
        <v>2344</v>
      </c>
      <c r="D2056" s="3">
        <v>8</v>
      </c>
      <c r="E2056" s="3" t="s">
        <v>2346</v>
      </c>
      <c r="F2056" s="45">
        <v>45870</v>
      </c>
      <c r="G2056" s="45">
        <v>45870</v>
      </c>
      <c r="H2056" s="45">
        <v>45900</v>
      </c>
      <c r="I2056" s="3">
        <v>16</v>
      </c>
      <c r="J2056" s="47" t="s">
        <v>2334</v>
      </c>
    </row>
    <row r="2057" spans="1:10" x14ac:dyDescent="0.3">
      <c r="A2057" s="45">
        <v>45886</v>
      </c>
      <c r="B2057" s="3">
        <v>2025</v>
      </c>
      <c r="C2057" s="3" t="s">
        <v>2344</v>
      </c>
      <c r="D2057" s="3">
        <v>8</v>
      </c>
      <c r="E2057" s="3" t="s">
        <v>2346</v>
      </c>
      <c r="F2057" s="45">
        <v>45870</v>
      </c>
      <c r="G2057" s="45">
        <v>45870</v>
      </c>
      <c r="H2057" s="45">
        <v>45900</v>
      </c>
      <c r="I2057" s="3">
        <v>17</v>
      </c>
      <c r="J2057" s="47" t="s">
        <v>2335</v>
      </c>
    </row>
    <row r="2058" spans="1:10" x14ac:dyDescent="0.3">
      <c r="A2058" s="45">
        <v>45887</v>
      </c>
      <c r="B2058" s="3">
        <v>2025</v>
      </c>
      <c r="C2058" s="3" t="s">
        <v>2344</v>
      </c>
      <c r="D2058" s="3">
        <v>8</v>
      </c>
      <c r="E2058" s="3" t="s">
        <v>2346</v>
      </c>
      <c r="F2058" s="45">
        <v>45870</v>
      </c>
      <c r="G2058" s="45">
        <v>45870</v>
      </c>
      <c r="H2058" s="45">
        <v>45900</v>
      </c>
      <c r="I2058" s="3">
        <v>18</v>
      </c>
      <c r="J2058" s="47" t="s">
        <v>2336</v>
      </c>
    </row>
    <row r="2059" spans="1:10" x14ac:dyDescent="0.3">
      <c r="A2059" s="45">
        <v>45888</v>
      </c>
      <c r="B2059" s="3">
        <v>2025</v>
      </c>
      <c r="C2059" s="3" t="s">
        <v>2344</v>
      </c>
      <c r="D2059" s="3">
        <v>8</v>
      </c>
      <c r="E2059" s="3" t="s">
        <v>2346</v>
      </c>
      <c r="F2059" s="45">
        <v>45870</v>
      </c>
      <c r="G2059" s="45">
        <v>45870</v>
      </c>
      <c r="H2059" s="45">
        <v>45900</v>
      </c>
      <c r="I2059" s="3">
        <v>19</v>
      </c>
      <c r="J2059" s="47" t="s">
        <v>2337</v>
      </c>
    </row>
    <row r="2060" spans="1:10" x14ac:dyDescent="0.3">
      <c r="A2060" s="45">
        <v>45889</v>
      </c>
      <c r="B2060" s="3">
        <v>2025</v>
      </c>
      <c r="C2060" s="3" t="s">
        <v>2344</v>
      </c>
      <c r="D2060" s="3">
        <v>8</v>
      </c>
      <c r="E2060" s="3" t="s">
        <v>2346</v>
      </c>
      <c r="F2060" s="45">
        <v>45870</v>
      </c>
      <c r="G2060" s="45">
        <v>45870</v>
      </c>
      <c r="H2060" s="45">
        <v>45900</v>
      </c>
      <c r="I2060" s="3">
        <v>20</v>
      </c>
      <c r="J2060" s="47" t="s">
        <v>2331</v>
      </c>
    </row>
    <row r="2061" spans="1:10" x14ac:dyDescent="0.3">
      <c r="A2061" s="45">
        <v>45890</v>
      </c>
      <c r="B2061" s="3">
        <v>2025</v>
      </c>
      <c r="C2061" s="3" t="s">
        <v>2344</v>
      </c>
      <c r="D2061" s="3">
        <v>8</v>
      </c>
      <c r="E2061" s="3" t="s">
        <v>2346</v>
      </c>
      <c r="F2061" s="45">
        <v>45870</v>
      </c>
      <c r="G2061" s="45">
        <v>45870</v>
      </c>
      <c r="H2061" s="45">
        <v>45900</v>
      </c>
      <c r="I2061" s="3">
        <v>21</v>
      </c>
      <c r="J2061" s="47" t="s">
        <v>2332</v>
      </c>
    </row>
    <row r="2062" spans="1:10" x14ac:dyDescent="0.3">
      <c r="A2062" s="45">
        <v>45891</v>
      </c>
      <c r="B2062" s="3">
        <v>2025</v>
      </c>
      <c r="C2062" s="3" t="s">
        <v>2344</v>
      </c>
      <c r="D2062" s="3">
        <v>8</v>
      </c>
      <c r="E2062" s="3" t="s">
        <v>2346</v>
      </c>
      <c r="F2062" s="45">
        <v>45870</v>
      </c>
      <c r="G2062" s="45">
        <v>45870</v>
      </c>
      <c r="H2062" s="45">
        <v>45900</v>
      </c>
      <c r="I2062" s="3">
        <v>22</v>
      </c>
      <c r="J2062" s="47" t="s">
        <v>2333</v>
      </c>
    </row>
    <row r="2063" spans="1:10" x14ac:dyDescent="0.3">
      <c r="A2063" s="45">
        <v>45892</v>
      </c>
      <c r="B2063" s="3">
        <v>2025</v>
      </c>
      <c r="C2063" s="3" t="s">
        <v>2344</v>
      </c>
      <c r="D2063" s="3">
        <v>8</v>
      </c>
      <c r="E2063" s="3" t="s">
        <v>2346</v>
      </c>
      <c r="F2063" s="45">
        <v>45870</v>
      </c>
      <c r="G2063" s="45">
        <v>45870</v>
      </c>
      <c r="H2063" s="45">
        <v>45900</v>
      </c>
      <c r="I2063" s="3">
        <v>23</v>
      </c>
      <c r="J2063" s="47" t="s">
        <v>2334</v>
      </c>
    </row>
    <row r="2064" spans="1:10" x14ac:dyDescent="0.3">
      <c r="A2064" s="45">
        <v>45893</v>
      </c>
      <c r="B2064" s="3">
        <v>2025</v>
      </c>
      <c r="C2064" s="3" t="s">
        <v>2344</v>
      </c>
      <c r="D2064" s="3">
        <v>8</v>
      </c>
      <c r="E2064" s="3" t="s">
        <v>2346</v>
      </c>
      <c r="F2064" s="45">
        <v>45870</v>
      </c>
      <c r="G2064" s="45">
        <v>45870</v>
      </c>
      <c r="H2064" s="45">
        <v>45900</v>
      </c>
      <c r="I2064" s="3">
        <v>24</v>
      </c>
      <c r="J2064" s="47" t="s">
        <v>2335</v>
      </c>
    </row>
    <row r="2065" spans="1:10" x14ac:dyDescent="0.3">
      <c r="A2065" s="45">
        <v>45894</v>
      </c>
      <c r="B2065" s="3">
        <v>2025</v>
      </c>
      <c r="C2065" s="3" t="s">
        <v>2344</v>
      </c>
      <c r="D2065" s="3">
        <v>8</v>
      </c>
      <c r="E2065" s="3" t="s">
        <v>2346</v>
      </c>
      <c r="F2065" s="45">
        <v>45870</v>
      </c>
      <c r="G2065" s="45">
        <v>45870</v>
      </c>
      <c r="H2065" s="45">
        <v>45900</v>
      </c>
      <c r="I2065" s="3">
        <v>25</v>
      </c>
      <c r="J2065" s="47" t="s">
        <v>2336</v>
      </c>
    </row>
    <row r="2066" spans="1:10" x14ac:dyDescent="0.3">
      <c r="A2066" s="45">
        <v>45895</v>
      </c>
      <c r="B2066" s="3">
        <v>2025</v>
      </c>
      <c r="C2066" s="3" t="s">
        <v>2344</v>
      </c>
      <c r="D2066" s="3">
        <v>8</v>
      </c>
      <c r="E2066" s="3" t="s">
        <v>2346</v>
      </c>
      <c r="F2066" s="45">
        <v>45870</v>
      </c>
      <c r="G2066" s="45">
        <v>45870</v>
      </c>
      <c r="H2066" s="45">
        <v>45900</v>
      </c>
      <c r="I2066" s="3">
        <v>26</v>
      </c>
      <c r="J2066" s="47" t="s">
        <v>2337</v>
      </c>
    </row>
    <row r="2067" spans="1:10" x14ac:dyDescent="0.3">
      <c r="A2067" s="45">
        <v>45896</v>
      </c>
      <c r="B2067" s="3">
        <v>2025</v>
      </c>
      <c r="C2067" s="3" t="s">
        <v>2344</v>
      </c>
      <c r="D2067" s="3">
        <v>8</v>
      </c>
      <c r="E2067" s="3" t="s">
        <v>2346</v>
      </c>
      <c r="F2067" s="45">
        <v>45870</v>
      </c>
      <c r="G2067" s="45">
        <v>45870</v>
      </c>
      <c r="H2067" s="45">
        <v>45900</v>
      </c>
      <c r="I2067" s="3">
        <v>27</v>
      </c>
      <c r="J2067" s="47" t="s">
        <v>2331</v>
      </c>
    </row>
    <row r="2068" spans="1:10" x14ac:dyDescent="0.3">
      <c r="A2068" s="45">
        <v>45897</v>
      </c>
      <c r="B2068" s="3">
        <v>2025</v>
      </c>
      <c r="C2068" s="3" t="s">
        <v>2344</v>
      </c>
      <c r="D2068" s="3">
        <v>8</v>
      </c>
      <c r="E2068" s="3" t="s">
        <v>2346</v>
      </c>
      <c r="F2068" s="45">
        <v>45870</v>
      </c>
      <c r="G2068" s="45">
        <v>45870</v>
      </c>
      <c r="H2068" s="45">
        <v>45900</v>
      </c>
      <c r="I2068" s="3">
        <v>28</v>
      </c>
      <c r="J2068" s="47" t="s">
        <v>2332</v>
      </c>
    </row>
    <row r="2069" spans="1:10" x14ac:dyDescent="0.3">
      <c r="A2069" s="45">
        <v>45898</v>
      </c>
      <c r="B2069" s="3">
        <v>2025</v>
      </c>
      <c r="C2069" s="3" t="s">
        <v>2344</v>
      </c>
      <c r="D2069" s="3">
        <v>8</v>
      </c>
      <c r="E2069" s="3" t="s">
        <v>2346</v>
      </c>
      <c r="F2069" s="45">
        <v>45870</v>
      </c>
      <c r="G2069" s="45">
        <v>45870</v>
      </c>
      <c r="H2069" s="45">
        <v>45900</v>
      </c>
      <c r="I2069" s="3">
        <v>29</v>
      </c>
      <c r="J2069" s="47" t="s">
        <v>2333</v>
      </c>
    </row>
    <row r="2070" spans="1:10" x14ac:dyDescent="0.3">
      <c r="A2070" s="45">
        <v>45899</v>
      </c>
      <c r="B2070" s="3">
        <v>2025</v>
      </c>
      <c r="C2070" s="3" t="s">
        <v>2344</v>
      </c>
      <c r="D2070" s="3">
        <v>8</v>
      </c>
      <c r="E2070" s="3" t="s">
        <v>2346</v>
      </c>
      <c r="F2070" s="45">
        <v>45870</v>
      </c>
      <c r="G2070" s="45">
        <v>45870</v>
      </c>
      <c r="H2070" s="45">
        <v>45900</v>
      </c>
      <c r="I2070" s="3">
        <v>30</v>
      </c>
      <c r="J2070" s="47" t="s">
        <v>2334</v>
      </c>
    </row>
    <row r="2071" spans="1:10" x14ac:dyDescent="0.3">
      <c r="A2071" s="45">
        <v>45900</v>
      </c>
      <c r="B2071" s="3">
        <v>2025</v>
      </c>
      <c r="C2071" s="3" t="s">
        <v>2344</v>
      </c>
      <c r="D2071" s="3">
        <v>8</v>
      </c>
      <c r="E2071" s="3" t="s">
        <v>2346</v>
      </c>
      <c r="F2071" s="45">
        <v>45870</v>
      </c>
      <c r="G2071" s="45">
        <v>45870</v>
      </c>
      <c r="H2071" s="45">
        <v>45900</v>
      </c>
      <c r="I2071" s="3">
        <v>31</v>
      </c>
      <c r="J2071" s="47" t="s">
        <v>2335</v>
      </c>
    </row>
    <row r="2072" spans="1:10" x14ac:dyDescent="0.3">
      <c r="A2072" s="45">
        <v>45901</v>
      </c>
      <c r="B2072" s="3">
        <v>2025</v>
      </c>
      <c r="C2072" s="3" t="s">
        <v>2344</v>
      </c>
      <c r="D2072" s="3">
        <v>9</v>
      </c>
      <c r="E2072" s="3" t="s">
        <v>2347</v>
      </c>
      <c r="F2072" s="45">
        <v>45901</v>
      </c>
      <c r="G2072" s="45">
        <v>45901</v>
      </c>
      <c r="H2072" s="45">
        <v>45930</v>
      </c>
      <c r="I2072" s="3">
        <v>1</v>
      </c>
      <c r="J2072" s="47" t="s">
        <v>2336</v>
      </c>
    </row>
    <row r="2073" spans="1:10" x14ac:dyDescent="0.3">
      <c r="A2073" s="45">
        <v>45902</v>
      </c>
      <c r="B2073" s="3">
        <v>2025</v>
      </c>
      <c r="C2073" s="3" t="s">
        <v>2344</v>
      </c>
      <c r="D2073" s="3">
        <v>9</v>
      </c>
      <c r="E2073" s="3" t="s">
        <v>2347</v>
      </c>
      <c r="F2073" s="45">
        <v>45901</v>
      </c>
      <c r="G2073" s="45">
        <v>45901</v>
      </c>
      <c r="H2073" s="45">
        <v>45930</v>
      </c>
      <c r="I2073" s="3">
        <v>2</v>
      </c>
      <c r="J2073" s="47" t="s">
        <v>2337</v>
      </c>
    </row>
    <row r="2074" spans="1:10" x14ac:dyDescent="0.3">
      <c r="A2074" s="45">
        <v>45903</v>
      </c>
      <c r="B2074" s="3">
        <v>2025</v>
      </c>
      <c r="C2074" s="3" t="s">
        <v>2344</v>
      </c>
      <c r="D2074" s="3">
        <v>9</v>
      </c>
      <c r="E2074" s="3" t="s">
        <v>2347</v>
      </c>
      <c r="F2074" s="45">
        <v>45901</v>
      </c>
      <c r="G2074" s="45">
        <v>45901</v>
      </c>
      <c r="H2074" s="45">
        <v>45930</v>
      </c>
      <c r="I2074" s="3">
        <v>3</v>
      </c>
      <c r="J2074" s="47" t="s">
        <v>2331</v>
      </c>
    </row>
    <row r="2075" spans="1:10" x14ac:dyDescent="0.3">
      <c r="A2075" s="45">
        <v>45904</v>
      </c>
      <c r="B2075" s="3">
        <v>2025</v>
      </c>
      <c r="C2075" s="3" t="s">
        <v>2344</v>
      </c>
      <c r="D2075" s="3">
        <v>9</v>
      </c>
      <c r="E2075" s="3" t="s">
        <v>2347</v>
      </c>
      <c r="F2075" s="45">
        <v>45901</v>
      </c>
      <c r="G2075" s="45">
        <v>45901</v>
      </c>
      <c r="H2075" s="45">
        <v>45930</v>
      </c>
      <c r="I2075" s="3">
        <v>4</v>
      </c>
      <c r="J2075" s="47" t="s">
        <v>2332</v>
      </c>
    </row>
    <row r="2076" spans="1:10" x14ac:dyDescent="0.3">
      <c r="A2076" s="45">
        <v>45905</v>
      </c>
      <c r="B2076" s="3">
        <v>2025</v>
      </c>
      <c r="C2076" s="3" t="s">
        <v>2344</v>
      </c>
      <c r="D2076" s="3">
        <v>9</v>
      </c>
      <c r="E2076" s="3" t="s">
        <v>2347</v>
      </c>
      <c r="F2076" s="45">
        <v>45901</v>
      </c>
      <c r="G2076" s="45">
        <v>45901</v>
      </c>
      <c r="H2076" s="45">
        <v>45930</v>
      </c>
      <c r="I2076" s="3">
        <v>5</v>
      </c>
      <c r="J2076" s="47" t="s">
        <v>2333</v>
      </c>
    </row>
    <row r="2077" spans="1:10" x14ac:dyDescent="0.3">
      <c r="A2077" s="45">
        <v>45906</v>
      </c>
      <c r="B2077" s="3">
        <v>2025</v>
      </c>
      <c r="C2077" s="3" t="s">
        <v>2344</v>
      </c>
      <c r="D2077" s="3">
        <v>9</v>
      </c>
      <c r="E2077" s="3" t="s">
        <v>2347</v>
      </c>
      <c r="F2077" s="45">
        <v>45901</v>
      </c>
      <c r="G2077" s="45">
        <v>45901</v>
      </c>
      <c r="H2077" s="45">
        <v>45930</v>
      </c>
      <c r="I2077" s="3">
        <v>6</v>
      </c>
      <c r="J2077" s="47" t="s">
        <v>2334</v>
      </c>
    </row>
    <row r="2078" spans="1:10" x14ac:dyDescent="0.3">
      <c r="A2078" s="45">
        <v>45907</v>
      </c>
      <c r="B2078" s="3">
        <v>2025</v>
      </c>
      <c r="C2078" s="3" t="s">
        <v>2344</v>
      </c>
      <c r="D2078" s="3">
        <v>9</v>
      </c>
      <c r="E2078" s="3" t="s">
        <v>2347</v>
      </c>
      <c r="F2078" s="45">
        <v>45901</v>
      </c>
      <c r="G2078" s="45">
        <v>45901</v>
      </c>
      <c r="H2078" s="45">
        <v>45930</v>
      </c>
      <c r="I2078" s="3">
        <v>7</v>
      </c>
      <c r="J2078" s="47" t="s">
        <v>2335</v>
      </c>
    </row>
    <row r="2079" spans="1:10" x14ac:dyDescent="0.3">
      <c r="A2079" s="45">
        <v>45908</v>
      </c>
      <c r="B2079" s="3">
        <v>2025</v>
      </c>
      <c r="C2079" s="3" t="s">
        <v>2344</v>
      </c>
      <c r="D2079" s="3">
        <v>9</v>
      </c>
      <c r="E2079" s="3" t="s">
        <v>2347</v>
      </c>
      <c r="F2079" s="45">
        <v>45901</v>
      </c>
      <c r="G2079" s="45">
        <v>45901</v>
      </c>
      <c r="H2079" s="45">
        <v>45930</v>
      </c>
      <c r="I2079" s="3">
        <v>8</v>
      </c>
      <c r="J2079" s="47" t="s">
        <v>2336</v>
      </c>
    </row>
    <row r="2080" spans="1:10" x14ac:dyDescent="0.3">
      <c r="A2080" s="45">
        <v>45909</v>
      </c>
      <c r="B2080" s="3">
        <v>2025</v>
      </c>
      <c r="C2080" s="3" t="s">
        <v>2344</v>
      </c>
      <c r="D2080" s="3">
        <v>9</v>
      </c>
      <c r="E2080" s="3" t="s">
        <v>2347</v>
      </c>
      <c r="F2080" s="45">
        <v>45901</v>
      </c>
      <c r="G2080" s="45">
        <v>45901</v>
      </c>
      <c r="H2080" s="45">
        <v>45930</v>
      </c>
      <c r="I2080" s="3">
        <v>9</v>
      </c>
      <c r="J2080" s="47" t="s">
        <v>2337</v>
      </c>
    </row>
    <row r="2081" spans="1:10" x14ac:dyDescent="0.3">
      <c r="A2081" s="45">
        <v>45910</v>
      </c>
      <c r="B2081" s="3">
        <v>2025</v>
      </c>
      <c r="C2081" s="3" t="s">
        <v>2344</v>
      </c>
      <c r="D2081" s="3">
        <v>9</v>
      </c>
      <c r="E2081" s="3" t="s">
        <v>2347</v>
      </c>
      <c r="F2081" s="45">
        <v>45901</v>
      </c>
      <c r="G2081" s="45">
        <v>45901</v>
      </c>
      <c r="H2081" s="45">
        <v>45930</v>
      </c>
      <c r="I2081" s="3">
        <v>10</v>
      </c>
      <c r="J2081" s="47" t="s">
        <v>2331</v>
      </c>
    </row>
    <row r="2082" spans="1:10" x14ac:dyDescent="0.3">
      <c r="A2082" s="45">
        <v>45911</v>
      </c>
      <c r="B2082" s="3">
        <v>2025</v>
      </c>
      <c r="C2082" s="3" t="s">
        <v>2344</v>
      </c>
      <c r="D2082" s="3">
        <v>9</v>
      </c>
      <c r="E2082" s="3" t="s">
        <v>2347</v>
      </c>
      <c r="F2082" s="45">
        <v>45901</v>
      </c>
      <c r="G2082" s="45">
        <v>45901</v>
      </c>
      <c r="H2082" s="45">
        <v>45930</v>
      </c>
      <c r="I2082" s="3">
        <v>11</v>
      </c>
      <c r="J2082" s="47" t="s">
        <v>2332</v>
      </c>
    </row>
    <row r="2083" spans="1:10" x14ac:dyDescent="0.3">
      <c r="A2083" s="45">
        <v>45912</v>
      </c>
      <c r="B2083" s="3">
        <v>2025</v>
      </c>
      <c r="C2083" s="3" t="s">
        <v>2344</v>
      </c>
      <c r="D2083" s="3">
        <v>9</v>
      </c>
      <c r="E2083" s="3" t="s">
        <v>2347</v>
      </c>
      <c r="F2083" s="45">
        <v>45901</v>
      </c>
      <c r="G2083" s="45">
        <v>45901</v>
      </c>
      <c r="H2083" s="45">
        <v>45930</v>
      </c>
      <c r="I2083" s="3">
        <v>12</v>
      </c>
      <c r="J2083" s="47" t="s">
        <v>2333</v>
      </c>
    </row>
    <row r="2084" spans="1:10" x14ac:dyDescent="0.3">
      <c r="A2084" s="45">
        <v>45913</v>
      </c>
      <c r="B2084" s="3">
        <v>2025</v>
      </c>
      <c r="C2084" s="3" t="s">
        <v>2344</v>
      </c>
      <c r="D2084" s="3">
        <v>9</v>
      </c>
      <c r="E2084" s="3" t="s">
        <v>2347</v>
      </c>
      <c r="F2084" s="45">
        <v>45901</v>
      </c>
      <c r="G2084" s="45">
        <v>45901</v>
      </c>
      <c r="H2084" s="45">
        <v>45930</v>
      </c>
      <c r="I2084" s="3">
        <v>13</v>
      </c>
      <c r="J2084" s="47" t="s">
        <v>2334</v>
      </c>
    </row>
    <row r="2085" spans="1:10" x14ac:dyDescent="0.3">
      <c r="A2085" s="45">
        <v>45914</v>
      </c>
      <c r="B2085" s="3">
        <v>2025</v>
      </c>
      <c r="C2085" s="3" t="s">
        <v>2344</v>
      </c>
      <c r="D2085" s="3">
        <v>9</v>
      </c>
      <c r="E2085" s="3" t="s">
        <v>2347</v>
      </c>
      <c r="F2085" s="45">
        <v>45901</v>
      </c>
      <c r="G2085" s="45">
        <v>45901</v>
      </c>
      <c r="H2085" s="45">
        <v>45930</v>
      </c>
      <c r="I2085" s="3">
        <v>14</v>
      </c>
      <c r="J2085" s="47" t="s">
        <v>2335</v>
      </c>
    </row>
    <row r="2086" spans="1:10" x14ac:dyDescent="0.3">
      <c r="A2086" s="45">
        <v>45915</v>
      </c>
      <c r="B2086" s="3">
        <v>2025</v>
      </c>
      <c r="C2086" s="3" t="s">
        <v>2344</v>
      </c>
      <c r="D2086" s="3">
        <v>9</v>
      </c>
      <c r="E2086" s="3" t="s">
        <v>2347</v>
      </c>
      <c r="F2086" s="45">
        <v>45901</v>
      </c>
      <c r="G2086" s="45">
        <v>45901</v>
      </c>
      <c r="H2086" s="45">
        <v>45930</v>
      </c>
      <c r="I2086" s="3">
        <v>15</v>
      </c>
      <c r="J2086" s="47" t="s">
        <v>2336</v>
      </c>
    </row>
    <row r="2087" spans="1:10" x14ac:dyDescent="0.3">
      <c r="A2087" s="45">
        <v>45916</v>
      </c>
      <c r="B2087" s="3">
        <v>2025</v>
      </c>
      <c r="C2087" s="3" t="s">
        <v>2344</v>
      </c>
      <c r="D2087" s="3">
        <v>9</v>
      </c>
      <c r="E2087" s="3" t="s">
        <v>2347</v>
      </c>
      <c r="F2087" s="45">
        <v>45901</v>
      </c>
      <c r="G2087" s="45">
        <v>45901</v>
      </c>
      <c r="H2087" s="45">
        <v>45930</v>
      </c>
      <c r="I2087" s="3">
        <v>16</v>
      </c>
      <c r="J2087" s="47" t="s">
        <v>2337</v>
      </c>
    </row>
    <row r="2088" spans="1:10" x14ac:dyDescent="0.3">
      <c r="A2088" s="45">
        <v>45917</v>
      </c>
      <c r="B2088" s="3">
        <v>2025</v>
      </c>
      <c r="C2088" s="3" t="s">
        <v>2344</v>
      </c>
      <c r="D2088" s="3">
        <v>9</v>
      </c>
      <c r="E2088" s="3" t="s">
        <v>2347</v>
      </c>
      <c r="F2088" s="45">
        <v>45901</v>
      </c>
      <c r="G2088" s="45">
        <v>45901</v>
      </c>
      <c r="H2088" s="45">
        <v>45930</v>
      </c>
      <c r="I2088" s="3">
        <v>17</v>
      </c>
      <c r="J2088" s="47" t="s">
        <v>2331</v>
      </c>
    </row>
    <row r="2089" spans="1:10" x14ac:dyDescent="0.3">
      <c r="A2089" s="45">
        <v>45918</v>
      </c>
      <c r="B2089" s="3">
        <v>2025</v>
      </c>
      <c r="C2089" s="3" t="s">
        <v>2344</v>
      </c>
      <c r="D2089" s="3">
        <v>9</v>
      </c>
      <c r="E2089" s="3" t="s">
        <v>2347</v>
      </c>
      <c r="F2089" s="45">
        <v>45901</v>
      </c>
      <c r="G2089" s="45">
        <v>45901</v>
      </c>
      <c r="H2089" s="45">
        <v>45930</v>
      </c>
      <c r="I2089" s="3">
        <v>18</v>
      </c>
      <c r="J2089" s="47" t="s">
        <v>2332</v>
      </c>
    </row>
    <row r="2090" spans="1:10" x14ac:dyDescent="0.3">
      <c r="A2090" s="45">
        <v>45919</v>
      </c>
      <c r="B2090" s="3">
        <v>2025</v>
      </c>
      <c r="C2090" s="3" t="s">
        <v>2344</v>
      </c>
      <c r="D2090" s="3">
        <v>9</v>
      </c>
      <c r="E2090" s="3" t="s">
        <v>2347</v>
      </c>
      <c r="F2090" s="45">
        <v>45901</v>
      </c>
      <c r="G2090" s="45">
        <v>45901</v>
      </c>
      <c r="H2090" s="45">
        <v>45930</v>
      </c>
      <c r="I2090" s="3">
        <v>19</v>
      </c>
      <c r="J2090" s="47" t="s">
        <v>2333</v>
      </c>
    </row>
    <row r="2091" spans="1:10" x14ac:dyDescent="0.3">
      <c r="A2091" s="45">
        <v>45920</v>
      </c>
      <c r="B2091" s="3">
        <v>2025</v>
      </c>
      <c r="C2091" s="3" t="s">
        <v>2344</v>
      </c>
      <c r="D2091" s="3">
        <v>9</v>
      </c>
      <c r="E2091" s="3" t="s">
        <v>2347</v>
      </c>
      <c r="F2091" s="45">
        <v>45901</v>
      </c>
      <c r="G2091" s="45">
        <v>45901</v>
      </c>
      <c r="H2091" s="45">
        <v>45930</v>
      </c>
      <c r="I2091" s="3">
        <v>20</v>
      </c>
      <c r="J2091" s="47" t="s">
        <v>2334</v>
      </c>
    </row>
    <row r="2092" spans="1:10" x14ac:dyDescent="0.3">
      <c r="A2092" s="45">
        <v>45921</v>
      </c>
      <c r="B2092" s="3">
        <v>2025</v>
      </c>
      <c r="C2092" s="3" t="s">
        <v>2344</v>
      </c>
      <c r="D2092" s="3">
        <v>9</v>
      </c>
      <c r="E2092" s="3" t="s">
        <v>2347</v>
      </c>
      <c r="F2092" s="45">
        <v>45901</v>
      </c>
      <c r="G2092" s="45">
        <v>45901</v>
      </c>
      <c r="H2092" s="45">
        <v>45930</v>
      </c>
      <c r="I2092" s="3">
        <v>21</v>
      </c>
      <c r="J2092" s="47" t="s">
        <v>2335</v>
      </c>
    </row>
    <row r="2093" spans="1:10" x14ac:dyDescent="0.3">
      <c r="A2093" s="45">
        <v>45922</v>
      </c>
      <c r="B2093" s="3">
        <v>2025</v>
      </c>
      <c r="C2093" s="3" t="s">
        <v>2344</v>
      </c>
      <c r="D2093" s="3">
        <v>9</v>
      </c>
      <c r="E2093" s="3" t="s">
        <v>2347</v>
      </c>
      <c r="F2093" s="45">
        <v>45901</v>
      </c>
      <c r="G2093" s="45">
        <v>45901</v>
      </c>
      <c r="H2093" s="45">
        <v>45930</v>
      </c>
      <c r="I2093" s="3">
        <v>22</v>
      </c>
      <c r="J2093" s="47" t="s">
        <v>2336</v>
      </c>
    </row>
    <row r="2094" spans="1:10" x14ac:dyDescent="0.3">
      <c r="A2094" s="45">
        <v>45923</v>
      </c>
      <c r="B2094" s="3">
        <v>2025</v>
      </c>
      <c r="C2094" s="3" t="s">
        <v>2344</v>
      </c>
      <c r="D2094" s="3">
        <v>9</v>
      </c>
      <c r="E2094" s="3" t="s">
        <v>2347</v>
      </c>
      <c r="F2094" s="45">
        <v>45901</v>
      </c>
      <c r="G2094" s="45">
        <v>45901</v>
      </c>
      <c r="H2094" s="45">
        <v>45930</v>
      </c>
      <c r="I2094" s="3">
        <v>23</v>
      </c>
      <c r="J2094" s="47" t="s">
        <v>2337</v>
      </c>
    </row>
    <row r="2095" spans="1:10" x14ac:dyDescent="0.3">
      <c r="A2095" s="45">
        <v>45924</v>
      </c>
      <c r="B2095" s="3">
        <v>2025</v>
      </c>
      <c r="C2095" s="3" t="s">
        <v>2344</v>
      </c>
      <c r="D2095" s="3">
        <v>9</v>
      </c>
      <c r="E2095" s="3" t="s">
        <v>2347</v>
      </c>
      <c r="F2095" s="45">
        <v>45901</v>
      </c>
      <c r="G2095" s="45">
        <v>45901</v>
      </c>
      <c r="H2095" s="45">
        <v>45930</v>
      </c>
      <c r="I2095" s="3">
        <v>24</v>
      </c>
      <c r="J2095" s="47" t="s">
        <v>2331</v>
      </c>
    </row>
    <row r="2096" spans="1:10" x14ac:dyDescent="0.3">
      <c r="A2096" s="45">
        <v>45925</v>
      </c>
      <c r="B2096" s="3">
        <v>2025</v>
      </c>
      <c r="C2096" s="3" t="s">
        <v>2344</v>
      </c>
      <c r="D2096" s="3">
        <v>9</v>
      </c>
      <c r="E2096" s="3" t="s">
        <v>2347</v>
      </c>
      <c r="F2096" s="45">
        <v>45901</v>
      </c>
      <c r="G2096" s="45">
        <v>45901</v>
      </c>
      <c r="H2096" s="45">
        <v>45930</v>
      </c>
      <c r="I2096" s="3">
        <v>25</v>
      </c>
      <c r="J2096" s="47" t="s">
        <v>2332</v>
      </c>
    </row>
    <row r="2097" spans="1:10" x14ac:dyDescent="0.3">
      <c r="A2097" s="45">
        <v>45926</v>
      </c>
      <c r="B2097" s="3">
        <v>2025</v>
      </c>
      <c r="C2097" s="3" t="s">
        <v>2344</v>
      </c>
      <c r="D2097" s="3">
        <v>9</v>
      </c>
      <c r="E2097" s="3" t="s">
        <v>2347</v>
      </c>
      <c r="F2097" s="45">
        <v>45901</v>
      </c>
      <c r="G2097" s="45">
        <v>45901</v>
      </c>
      <c r="H2097" s="45">
        <v>45930</v>
      </c>
      <c r="I2097" s="3">
        <v>26</v>
      </c>
      <c r="J2097" s="47" t="s">
        <v>2333</v>
      </c>
    </row>
    <row r="2098" spans="1:10" x14ac:dyDescent="0.3">
      <c r="A2098" s="45">
        <v>45927</v>
      </c>
      <c r="B2098" s="3">
        <v>2025</v>
      </c>
      <c r="C2098" s="3" t="s">
        <v>2344</v>
      </c>
      <c r="D2098" s="3">
        <v>9</v>
      </c>
      <c r="E2098" s="3" t="s">
        <v>2347</v>
      </c>
      <c r="F2098" s="45">
        <v>45901</v>
      </c>
      <c r="G2098" s="45">
        <v>45901</v>
      </c>
      <c r="H2098" s="45">
        <v>45930</v>
      </c>
      <c r="I2098" s="3">
        <v>27</v>
      </c>
      <c r="J2098" s="47" t="s">
        <v>2334</v>
      </c>
    </row>
    <row r="2099" spans="1:10" x14ac:dyDescent="0.3">
      <c r="A2099" s="45">
        <v>45928</v>
      </c>
      <c r="B2099" s="3">
        <v>2025</v>
      </c>
      <c r="C2099" s="3" t="s">
        <v>2344</v>
      </c>
      <c r="D2099" s="3">
        <v>9</v>
      </c>
      <c r="E2099" s="3" t="s">
        <v>2347</v>
      </c>
      <c r="F2099" s="45">
        <v>45901</v>
      </c>
      <c r="G2099" s="45">
        <v>45901</v>
      </c>
      <c r="H2099" s="45">
        <v>45930</v>
      </c>
      <c r="I2099" s="3">
        <v>28</v>
      </c>
      <c r="J2099" s="47" t="s">
        <v>2335</v>
      </c>
    </row>
    <row r="2100" spans="1:10" x14ac:dyDescent="0.3">
      <c r="A2100" s="45">
        <v>45929</v>
      </c>
      <c r="B2100" s="3">
        <v>2025</v>
      </c>
      <c r="C2100" s="3" t="s">
        <v>2344</v>
      </c>
      <c r="D2100" s="3">
        <v>9</v>
      </c>
      <c r="E2100" s="3" t="s">
        <v>2347</v>
      </c>
      <c r="F2100" s="45">
        <v>45901</v>
      </c>
      <c r="G2100" s="45">
        <v>45901</v>
      </c>
      <c r="H2100" s="45">
        <v>45930</v>
      </c>
      <c r="I2100" s="3">
        <v>29</v>
      </c>
      <c r="J2100" s="47" t="s">
        <v>2336</v>
      </c>
    </row>
    <row r="2101" spans="1:10" x14ac:dyDescent="0.3">
      <c r="A2101" s="45">
        <v>45930</v>
      </c>
      <c r="B2101" s="3">
        <v>2025</v>
      </c>
      <c r="C2101" s="3" t="s">
        <v>2344</v>
      </c>
      <c r="D2101" s="3">
        <v>9</v>
      </c>
      <c r="E2101" s="3" t="s">
        <v>2347</v>
      </c>
      <c r="F2101" s="45">
        <v>45901</v>
      </c>
      <c r="G2101" s="45">
        <v>45901</v>
      </c>
      <c r="H2101" s="45">
        <v>45930</v>
      </c>
      <c r="I2101" s="3">
        <v>30</v>
      </c>
      <c r="J2101" s="47" t="s">
        <v>2337</v>
      </c>
    </row>
    <row r="2102" spans="1:10" x14ac:dyDescent="0.3">
      <c r="A2102" s="45">
        <v>45931</v>
      </c>
      <c r="B2102" s="3">
        <v>2025</v>
      </c>
      <c r="C2102" s="3" t="s">
        <v>2348</v>
      </c>
      <c r="D2102" s="3">
        <v>10</v>
      </c>
      <c r="E2102" s="3" t="s">
        <v>2349</v>
      </c>
      <c r="F2102" s="45">
        <v>45931</v>
      </c>
      <c r="G2102" s="45">
        <v>45931</v>
      </c>
      <c r="H2102" s="45">
        <v>45961</v>
      </c>
      <c r="I2102" s="3">
        <v>1</v>
      </c>
      <c r="J2102" s="47" t="s">
        <v>2331</v>
      </c>
    </row>
    <row r="2103" spans="1:10" x14ac:dyDescent="0.3">
      <c r="A2103" s="45">
        <v>45932</v>
      </c>
      <c r="B2103" s="3">
        <v>2025</v>
      </c>
      <c r="C2103" s="3" t="s">
        <v>2348</v>
      </c>
      <c r="D2103" s="3">
        <v>10</v>
      </c>
      <c r="E2103" s="3" t="s">
        <v>2349</v>
      </c>
      <c r="F2103" s="45">
        <v>45931</v>
      </c>
      <c r="G2103" s="45">
        <v>45931</v>
      </c>
      <c r="H2103" s="45">
        <v>45961</v>
      </c>
      <c r="I2103" s="3">
        <v>2</v>
      </c>
      <c r="J2103" s="47" t="s">
        <v>2332</v>
      </c>
    </row>
    <row r="2104" spans="1:10" x14ac:dyDescent="0.3">
      <c r="A2104" s="45">
        <v>45933</v>
      </c>
      <c r="B2104" s="3">
        <v>2025</v>
      </c>
      <c r="C2104" s="3" t="s">
        <v>2348</v>
      </c>
      <c r="D2104" s="3">
        <v>10</v>
      </c>
      <c r="E2104" s="3" t="s">
        <v>2349</v>
      </c>
      <c r="F2104" s="45">
        <v>45931</v>
      </c>
      <c r="G2104" s="45">
        <v>45931</v>
      </c>
      <c r="H2104" s="45">
        <v>45961</v>
      </c>
      <c r="I2104" s="3">
        <v>3</v>
      </c>
      <c r="J2104" s="47" t="s">
        <v>2333</v>
      </c>
    </row>
    <row r="2105" spans="1:10" x14ac:dyDescent="0.3">
      <c r="A2105" s="45">
        <v>45934</v>
      </c>
      <c r="B2105" s="3">
        <v>2025</v>
      </c>
      <c r="C2105" s="3" t="s">
        <v>2348</v>
      </c>
      <c r="D2105" s="3">
        <v>10</v>
      </c>
      <c r="E2105" s="3" t="s">
        <v>2349</v>
      </c>
      <c r="F2105" s="45">
        <v>45931</v>
      </c>
      <c r="G2105" s="45">
        <v>45931</v>
      </c>
      <c r="H2105" s="45">
        <v>45961</v>
      </c>
      <c r="I2105" s="3">
        <v>4</v>
      </c>
      <c r="J2105" s="47" t="s">
        <v>2334</v>
      </c>
    </row>
    <row r="2106" spans="1:10" x14ac:dyDescent="0.3">
      <c r="A2106" s="45">
        <v>45935</v>
      </c>
      <c r="B2106" s="3">
        <v>2025</v>
      </c>
      <c r="C2106" s="3" t="s">
        <v>2348</v>
      </c>
      <c r="D2106" s="3">
        <v>10</v>
      </c>
      <c r="E2106" s="3" t="s">
        <v>2349</v>
      </c>
      <c r="F2106" s="45">
        <v>45931</v>
      </c>
      <c r="G2106" s="45">
        <v>45931</v>
      </c>
      <c r="H2106" s="45">
        <v>45961</v>
      </c>
      <c r="I2106" s="3">
        <v>5</v>
      </c>
      <c r="J2106" s="47" t="s">
        <v>2335</v>
      </c>
    </row>
    <row r="2107" spans="1:10" x14ac:dyDescent="0.3">
      <c r="A2107" s="45">
        <v>45936</v>
      </c>
      <c r="B2107" s="3">
        <v>2025</v>
      </c>
      <c r="C2107" s="3" t="s">
        <v>2348</v>
      </c>
      <c r="D2107" s="3">
        <v>10</v>
      </c>
      <c r="E2107" s="3" t="s">
        <v>2349</v>
      </c>
      <c r="F2107" s="45">
        <v>45931</v>
      </c>
      <c r="G2107" s="45">
        <v>45931</v>
      </c>
      <c r="H2107" s="45">
        <v>45961</v>
      </c>
      <c r="I2107" s="3">
        <v>6</v>
      </c>
      <c r="J2107" s="47" t="s">
        <v>2336</v>
      </c>
    </row>
    <row r="2108" spans="1:10" x14ac:dyDescent="0.3">
      <c r="A2108" s="45">
        <v>45937</v>
      </c>
      <c r="B2108" s="3">
        <v>2025</v>
      </c>
      <c r="C2108" s="3" t="s">
        <v>2348</v>
      </c>
      <c r="D2108" s="3">
        <v>10</v>
      </c>
      <c r="E2108" s="3" t="s">
        <v>2349</v>
      </c>
      <c r="F2108" s="45">
        <v>45931</v>
      </c>
      <c r="G2108" s="45">
        <v>45931</v>
      </c>
      <c r="H2108" s="45">
        <v>45961</v>
      </c>
      <c r="I2108" s="3">
        <v>7</v>
      </c>
      <c r="J2108" s="47" t="s">
        <v>2337</v>
      </c>
    </row>
    <row r="2109" spans="1:10" x14ac:dyDescent="0.3">
      <c r="A2109" s="45">
        <v>45938</v>
      </c>
      <c r="B2109" s="3">
        <v>2025</v>
      </c>
      <c r="C2109" s="3" t="s">
        <v>2348</v>
      </c>
      <c r="D2109" s="3">
        <v>10</v>
      </c>
      <c r="E2109" s="3" t="s">
        <v>2349</v>
      </c>
      <c r="F2109" s="45">
        <v>45931</v>
      </c>
      <c r="G2109" s="45">
        <v>45931</v>
      </c>
      <c r="H2109" s="45">
        <v>45961</v>
      </c>
      <c r="I2109" s="3">
        <v>8</v>
      </c>
      <c r="J2109" s="47" t="s">
        <v>2331</v>
      </c>
    </row>
    <row r="2110" spans="1:10" x14ac:dyDescent="0.3">
      <c r="A2110" s="45">
        <v>45939</v>
      </c>
      <c r="B2110" s="3">
        <v>2025</v>
      </c>
      <c r="C2110" s="3" t="s">
        <v>2348</v>
      </c>
      <c r="D2110" s="3">
        <v>10</v>
      </c>
      <c r="E2110" s="3" t="s">
        <v>2349</v>
      </c>
      <c r="F2110" s="45">
        <v>45931</v>
      </c>
      <c r="G2110" s="45">
        <v>45931</v>
      </c>
      <c r="H2110" s="45">
        <v>45961</v>
      </c>
      <c r="I2110" s="3">
        <v>9</v>
      </c>
      <c r="J2110" s="47" t="s">
        <v>2332</v>
      </c>
    </row>
    <row r="2111" spans="1:10" x14ac:dyDescent="0.3">
      <c r="A2111" s="45">
        <v>45940</v>
      </c>
      <c r="B2111" s="3">
        <v>2025</v>
      </c>
      <c r="C2111" s="3" t="s">
        <v>2348</v>
      </c>
      <c r="D2111" s="3">
        <v>10</v>
      </c>
      <c r="E2111" s="3" t="s">
        <v>2349</v>
      </c>
      <c r="F2111" s="45">
        <v>45931</v>
      </c>
      <c r="G2111" s="45">
        <v>45931</v>
      </c>
      <c r="H2111" s="45">
        <v>45961</v>
      </c>
      <c r="I2111" s="3">
        <v>10</v>
      </c>
      <c r="J2111" s="47" t="s">
        <v>2333</v>
      </c>
    </row>
    <row r="2112" spans="1:10" x14ac:dyDescent="0.3">
      <c r="A2112" s="45">
        <v>45941</v>
      </c>
      <c r="B2112" s="3">
        <v>2025</v>
      </c>
      <c r="C2112" s="3" t="s">
        <v>2348</v>
      </c>
      <c r="D2112" s="3">
        <v>10</v>
      </c>
      <c r="E2112" s="3" t="s">
        <v>2349</v>
      </c>
      <c r="F2112" s="45">
        <v>45931</v>
      </c>
      <c r="G2112" s="45">
        <v>45931</v>
      </c>
      <c r="H2112" s="45">
        <v>45961</v>
      </c>
      <c r="I2112" s="3">
        <v>11</v>
      </c>
      <c r="J2112" s="47" t="s">
        <v>2334</v>
      </c>
    </row>
    <row r="2113" spans="1:10" x14ac:dyDescent="0.3">
      <c r="A2113" s="45">
        <v>45942</v>
      </c>
      <c r="B2113" s="3">
        <v>2025</v>
      </c>
      <c r="C2113" s="3" t="s">
        <v>2348</v>
      </c>
      <c r="D2113" s="3">
        <v>10</v>
      </c>
      <c r="E2113" s="3" t="s">
        <v>2349</v>
      </c>
      <c r="F2113" s="45">
        <v>45931</v>
      </c>
      <c r="G2113" s="45">
        <v>45931</v>
      </c>
      <c r="H2113" s="45">
        <v>45961</v>
      </c>
      <c r="I2113" s="3">
        <v>12</v>
      </c>
      <c r="J2113" s="47" t="s">
        <v>2335</v>
      </c>
    </row>
    <row r="2114" spans="1:10" x14ac:dyDescent="0.3">
      <c r="A2114" s="45">
        <v>45943</v>
      </c>
      <c r="B2114" s="3">
        <v>2025</v>
      </c>
      <c r="C2114" s="3" t="s">
        <v>2348</v>
      </c>
      <c r="D2114" s="3">
        <v>10</v>
      </c>
      <c r="E2114" s="3" t="s">
        <v>2349</v>
      </c>
      <c r="F2114" s="45">
        <v>45931</v>
      </c>
      <c r="G2114" s="45">
        <v>45931</v>
      </c>
      <c r="H2114" s="45">
        <v>45961</v>
      </c>
      <c r="I2114" s="3">
        <v>13</v>
      </c>
      <c r="J2114" s="47" t="s">
        <v>2336</v>
      </c>
    </row>
    <row r="2115" spans="1:10" x14ac:dyDescent="0.3">
      <c r="A2115" s="45">
        <v>45944</v>
      </c>
      <c r="B2115" s="3">
        <v>2025</v>
      </c>
      <c r="C2115" s="3" t="s">
        <v>2348</v>
      </c>
      <c r="D2115" s="3">
        <v>10</v>
      </c>
      <c r="E2115" s="3" t="s">
        <v>2349</v>
      </c>
      <c r="F2115" s="45">
        <v>45931</v>
      </c>
      <c r="G2115" s="45">
        <v>45931</v>
      </c>
      <c r="H2115" s="45">
        <v>45961</v>
      </c>
      <c r="I2115" s="3">
        <v>14</v>
      </c>
      <c r="J2115" s="47" t="s">
        <v>2337</v>
      </c>
    </row>
    <row r="2116" spans="1:10" x14ac:dyDescent="0.3">
      <c r="A2116" s="45">
        <v>45945</v>
      </c>
      <c r="B2116" s="3">
        <v>2025</v>
      </c>
      <c r="C2116" s="3" t="s">
        <v>2348</v>
      </c>
      <c r="D2116" s="3">
        <v>10</v>
      </c>
      <c r="E2116" s="3" t="s">
        <v>2349</v>
      </c>
      <c r="F2116" s="45">
        <v>45931</v>
      </c>
      <c r="G2116" s="45">
        <v>45931</v>
      </c>
      <c r="H2116" s="45">
        <v>45961</v>
      </c>
      <c r="I2116" s="3">
        <v>15</v>
      </c>
      <c r="J2116" s="47" t="s">
        <v>2331</v>
      </c>
    </row>
    <row r="2117" spans="1:10" x14ac:dyDescent="0.3">
      <c r="A2117" s="45">
        <v>45946</v>
      </c>
      <c r="B2117" s="3">
        <v>2025</v>
      </c>
      <c r="C2117" s="3" t="s">
        <v>2348</v>
      </c>
      <c r="D2117" s="3">
        <v>10</v>
      </c>
      <c r="E2117" s="3" t="s">
        <v>2349</v>
      </c>
      <c r="F2117" s="45">
        <v>45931</v>
      </c>
      <c r="G2117" s="45">
        <v>45931</v>
      </c>
      <c r="H2117" s="45">
        <v>45961</v>
      </c>
      <c r="I2117" s="3">
        <v>16</v>
      </c>
      <c r="J2117" s="47" t="s">
        <v>2332</v>
      </c>
    </row>
    <row r="2118" spans="1:10" x14ac:dyDescent="0.3">
      <c r="A2118" s="45">
        <v>45947</v>
      </c>
      <c r="B2118" s="3">
        <v>2025</v>
      </c>
      <c r="C2118" s="3" t="s">
        <v>2348</v>
      </c>
      <c r="D2118" s="3">
        <v>10</v>
      </c>
      <c r="E2118" s="3" t="s">
        <v>2349</v>
      </c>
      <c r="F2118" s="45">
        <v>45931</v>
      </c>
      <c r="G2118" s="45">
        <v>45931</v>
      </c>
      <c r="H2118" s="45">
        <v>45961</v>
      </c>
      <c r="I2118" s="3">
        <v>17</v>
      </c>
      <c r="J2118" s="47" t="s">
        <v>2333</v>
      </c>
    </row>
    <row r="2119" spans="1:10" x14ac:dyDescent="0.3">
      <c r="A2119" s="45">
        <v>45948</v>
      </c>
      <c r="B2119" s="3">
        <v>2025</v>
      </c>
      <c r="C2119" s="3" t="s">
        <v>2348</v>
      </c>
      <c r="D2119" s="3">
        <v>10</v>
      </c>
      <c r="E2119" s="3" t="s">
        <v>2349</v>
      </c>
      <c r="F2119" s="45">
        <v>45931</v>
      </c>
      <c r="G2119" s="45">
        <v>45931</v>
      </c>
      <c r="H2119" s="45">
        <v>45961</v>
      </c>
      <c r="I2119" s="3">
        <v>18</v>
      </c>
      <c r="J2119" s="47" t="s">
        <v>2334</v>
      </c>
    </row>
    <row r="2120" spans="1:10" x14ac:dyDescent="0.3">
      <c r="A2120" s="45">
        <v>45949</v>
      </c>
      <c r="B2120" s="3">
        <v>2025</v>
      </c>
      <c r="C2120" s="3" t="s">
        <v>2348</v>
      </c>
      <c r="D2120" s="3">
        <v>10</v>
      </c>
      <c r="E2120" s="3" t="s">
        <v>2349</v>
      </c>
      <c r="F2120" s="45">
        <v>45931</v>
      </c>
      <c r="G2120" s="45">
        <v>45931</v>
      </c>
      <c r="H2120" s="45">
        <v>45961</v>
      </c>
      <c r="I2120" s="3">
        <v>19</v>
      </c>
      <c r="J2120" s="47" t="s">
        <v>2335</v>
      </c>
    </row>
    <row r="2121" spans="1:10" x14ac:dyDescent="0.3">
      <c r="A2121" s="45">
        <v>45950</v>
      </c>
      <c r="B2121" s="3">
        <v>2025</v>
      </c>
      <c r="C2121" s="3" t="s">
        <v>2348</v>
      </c>
      <c r="D2121" s="3">
        <v>10</v>
      </c>
      <c r="E2121" s="3" t="s">
        <v>2349</v>
      </c>
      <c r="F2121" s="45">
        <v>45931</v>
      </c>
      <c r="G2121" s="45">
        <v>45931</v>
      </c>
      <c r="H2121" s="45">
        <v>45961</v>
      </c>
      <c r="I2121" s="3">
        <v>20</v>
      </c>
      <c r="J2121" s="47" t="s">
        <v>2336</v>
      </c>
    </row>
    <row r="2122" spans="1:10" x14ac:dyDescent="0.3">
      <c r="A2122" s="45">
        <v>45951</v>
      </c>
      <c r="B2122" s="3">
        <v>2025</v>
      </c>
      <c r="C2122" s="3" t="s">
        <v>2348</v>
      </c>
      <c r="D2122" s="3">
        <v>10</v>
      </c>
      <c r="E2122" s="3" t="s">
        <v>2349</v>
      </c>
      <c r="F2122" s="45">
        <v>45931</v>
      </c>
      <c r="G2122" s="45">
        <v>45931</v>
      </c>
      <c r="H2122" s="45">
        <v>45961</v>
      </c>
      <c r="I2122" s="3">
        <v>21</v>
      </c>
      <c r="J2122" s="47" t="s">
        <v>2337</v>
      </c>
    </row>
    <row r="2123" spans="1:10" x14ac:dyDescent="0.3">
      <c r="A2123" s="45">
        <v>45952</v>
      </c>
      <c r="B2123" s="3">
        <v>2025</v>
      </c>
      <c r="C2123" s="3" t="s">
        <v>2348</v>
      </c>
      <c r="D2123" s="3">
        <v>10</v>
      </c>
      <c r="E2123" s="3" t="s">
        <v>2349</v>
      </c>
      <c r="F2123" s="45">
        <v>45931</v>
      </c>
      <c r="G2123" s="45">
        <v>45931</v>
      </c>
      <c r="H2123" s="45">
        <v>45961</v>
      </c>
      <c r="I2123" s="3">
        <v>22</v>
      </c>
      <c r="J2123" s="47" t="s">
        <v>2331</v>
      </c>
    </row>
    <row r="2124" spans="1:10" x14ac:dyDescent="0.3">
      <c r="A2124" s="45">
        <v>45953</v>
      </c>
      <c r="B2124" s="3">
        <v>2025</v>
      </c>
      <c r="C2124" s="3" t="s">
        <v>2348</v>
      </c>
      <c r="D2124" s="3">
        <v>10</v>
      </c>
      <c r="E2124" s="3" t="s">
        <v>2349</v>
      </c>
      <c r="F2124" s="45">
        <v>45931</v>
      </c>
      <c r="G2124" s="45">
        <v>45931</v>
      </c>
      <c r="H2124" s="45">
        <v>45961</v>
      </c>
      <c r="I2124" s="3">
        <v>23</v>
      </c>
      <c r="J2124" s="47" t="s">
        <v>2332</v>
      </c>
    </row>
    <row r="2125" spans="1:10" x14ac:dyDescent="0.3">
      <c r="A2125" s="45">
        <v>45954</v>
      </c>
      <c r="B2125" s="3">
        <v>2025</v>
      </c>
      <c r="C2125" s="3" t="s">
        <v>2348</v>
      </c>
      <c r="D2125" s="3">
        <v>10</v>
      </c>
      <c r="E2125" s="3" t="s">
        <v>2349</v>
      </c>
      <c r="F2125" s="45">
        <v>45931</v>
      </c>
      <c r="G2125" s="45">
        <v>45931</v>
      </c>
      <c r="H2125" s="45">
        <v>45961</v>
      </c>
      <c r="I2125" s="3">
        <v>24</v>
      </c>
      <c r="J2125" s="47" t="s">
        <v>2333</v>
      </c>
    </row>
    <row r="2126" spans="1:10" x14ac:dyDescent="0.3">
      <c r="A2126" s="45">
        <v>45955</v>
      </c>
      <c r="B2126" s="3">
        <v>2025</v>
      </c>
      <c r="C2126" s="3" t="s">
        <v>2348</v>
      </c>
      <c r="D2126" s="3">
        <v>10</v>
      </c>
      <c r="E2126" s="3" t="s">
        <v>2349</v>
      </c>
      <c r="F2126" s="45">
        <v>45931</v>
      </c>
      <c r="G2126" s="45">
        <v>45931</v>
      </c>
      <c r="H2126" s="45">
        <v>45961</v>
      </c>
      <c r="I2126" s="3">
        <v>25</v>
      </c>
      <c r="J2126" s="47" t="s">
        <v>2334</v>
      </c>
    </row>
    <row r="2127" spans="1:10" x14ac:dyDescent="0.3">
      <c r="A2127" s="45">
        <v>45956</v>
      </c>
      <c r="B2127" s="3">
        <v>2025</v>
      </c>
      <c r="C2127" s="3" t="s">
        <v>2348</v>
      </c>
      <c r="D2127" s="3">
        <v>10</v>
      </c>
      <c r="E2127" s="3" t="s">
        <v>2349</v>
      </c>
      <c r="F2127" s="45">
        <v>45931</v>
      </c>
      <c r="G2127" s="45">
        <v>45931</v>
      </c>
      <c r="H2127" s="45">
        <v>45961</v>
      </c>
      <c r="I2127" s="3">
        <v>26</v>
      </c>
      <c r="J2127" s="47" t="s">
        <v>2335</v>
      </c>
    </row>
    <row r="2128" spans="1:10" x14ac:dyDescent="0.3">
      <c r="A2128" s="45">
        <v>45957</v>
      </c>
      <c r="B2128" s="3">
        <v>2025</v>
      </c>
      <c r="C2128" s="3" t="s">
        <v>2348</v>
      </c>
      <c r="D2128" s="3">
        <v>10</v>
      </c>
      <c r="E2128" s="3" t="s">
        <v>2349</v>
      </c>
      <c r="F2128" s="45">
        <v>45931</v>
      </c>
      <c r="G2128" s="45">
        <v>45931</v>
      </c>
      <c r="H2128" s="45">
        <v>45961</v>
      </c>
      <c r="I2128" s="3">
        <v>27</v>
      </c>
      <c r="J2128" s="47" t="s">
        <v>2336</v>
      </c>
    </row>
    <row r="2129" spans="1:10" x14ac:dyDescent="0.3">
      <c r="A2129" s="45">
        <v>45958</v>
      </c>
      <c r="B2129" s="3">
        <v>2025</v>
      </c>
      <c r="C2129" s="3" t="s">
        <v>2348</v>
      </c>
      <c r="D2129" s="3">
        <v>10</v>
      </c>
      <c r="E2129" s="3" t="s">
        <v>2349</v>
      </c>
      <c r="F2129" s="45">
        <v>45931</v>
      </c>
      <c r="G2129" s="45">
        <v>45931</v>
      </c>
      <c r="H2129" s="45">
        <v>45961</v>
      </c>
      <c r="I2129" s="3">
        <v>28</v>
      </c>
      <c r="J2129" s="47" t="s">
        <v>2337</v>
      </c>
    </row>
    <row r="2130" spans="1:10" x14ac:dyDescent="0.3">
      <c r="A2130" s="45">
        <v>45959</v>
      </c>
      <c r="B2130" s="3">
        <v>2025</v>
      </c>
      <c r="C2130" s="3" t="s">
        <v>2348</v>
      </c>
      <c r="D2130" s="3">
        <v>10</v>
      </c>
      <c r="E2130" s="3" t="s">
        <v>2349</v>
      </c>
      <c r="F2130" s="45">
        <v>45931</v>
      </c>
      <c r="G2130" s="45">
        <v>45931</v>
      </c>
      <c r="H2130" s="45">
        <v>45961</v>
      </c>
      <c r="I2130" s="3">
        <v>29</v>
      </c>
      <c r="J2130" s="47" t="s">
        <v>2331</v>
      </c>
    </row>
    <row r="2131" spans="1:10" x14ac:dyDescent="0.3">
      <c r="A2131" s="45">
        <v>45960</v>
      </c>
      <c r="B2131" s="3">
        <v>2025</v>
      </c>
      <c r="C2131" s="3" t="s">
        <v>2348</v>
      </c>
      <c r="D2131" s="3">
        <v>10</v>
      </c>
      <c r="E2131" s="3" t="s">
        <v>2349</v>
      </c>
      <c r="F2131" s="45">
        <v>45931</v>
      </c>
      <c r="G2131" s="45">
        <v>45931</v>
      </c>
      <c r="H2131" s="45">
        <v>45961</v>
      </c>
      <c r="I2131" s="3">
        <v>30</v>
      </c>
      <c r="J2131" s="47" t="s">
        <v>2332</v>
      </c>
    </row>
    <row r="2132" spans="1:10" x14ac:dyDescent="0.3">
      <c r="A2132" s="45">
        <v>45961</v>
      </c>
      <c r="B2132" s="3">
        <v>2025</v>
      </c>
      <c r="C2132" s="3" t="s">
        <v>2348</v>
      </c>
      <c r="D2132" s="3">
        <v>10</v>
      </c>
      <c r="E2132" s="3" t="s">
        <v>2349</v>
      </c>
      <c r="F2132" s="45">
        <v>45931</v>
      </c>
      <c r="G2132" s="45">
        <v>45931</v>
      </c>
      <c r="H2132" s="45">
        <v>45961</v>
      </c>
      <c r="I2132" s="3">
        <v>31</v>
      </c>
      <c r="J2132" s="47" t="s">
        <v>2333</v>
      </c>
    </row>
    <row r="2133" spans="1:10" x14ac:dyDescent="0.3">
      <c r="A2133" s="45">
        <v>45962</v>
      </c>
      <c r="B2133" s="3">
        <v>2025</v>
      </c>
      <c r="C2133" s="3" t="s">
        <v>2348</v>
      </c>
      <c r="D2133" s="3">
        <v>11</v>
      </c>
      <c r="E2133" s="3" t="s">
        <v>2350</v>
      </c>
      <c r="F2133" s="45">
        <v>45962</v>
      </c>
      <c r="G2133" s="45">
        <v>45962</v>
      </c>
      <c r="H2133" s="45">
        <v>45991</v>
      </c>
      <c r="I2133" s="3">
        <v>1</v>
      </c>
      <c r="J2133" s="47" t="s">
        <v>2334</v>
      </c>
    </row>
    <row r="2134" spans="1:10" x14ac:dyDescent="0.3">
      <c r="A2134" s="45">
        <v>45963</v>
      </c>
      <c r="B2134" s="3">
        <v>2025</v>
      </c>
      <c r="C2134" s="3" t="s">
        <v>2348</v>
      </c>
      <c r="D2134" s="3">
        <v>11</v>
      </c>
      <c r="E2134" s="3" t="s">
        <v>2350</v>
      </c>
      <c r="F2134" s="45">
        <v>45962</v>
      </c>
      <c r="G2134" s="45">
        <v>45962</v>
      </c>
      <c r="H2134" s="45">
        <v>45991</v>
      </c>
      <c r="I2134" s="3">
        <v>2</v>
      </c>
      <c r="J2134" s="47" t="s">
        <v>2335</v>
      </c>
    </row>
    <row r="2135" spans="1:10" x14ac:dyDescent="0.3">
      <c r="A2135" s="45">
        <v>45964</v>
      </c>
      <c r="B2135" s="3">
        <v>2025</v>
      </c>
      <c r="C2135" s="3" t="s">
        <v>2348</v>
      </c>
      <c r="D2135" s="3">
        <v>11</v>
      </c>
      <c r="E2135" s="3" t="s">
        <v>2350</v>
      </c>
      <c r="F2135" s="45">
        <v>45962</v>
      </c>
      <c r="G2135" s="45">
        <v>45962</v>
      </c>
      <c r="H2135" s="45">
        <v>45991</v>
      </c>
      <c r="I2135" s="3">
        <v>3</v>
      </c>
      <c r="J2135" s="47" t="s">
        <v>2336</v>
      </c>
    </row>
    <row r="2136" spans="1:10" x14ac:dyDescent="0.3">
      <c r="A2136" s="45">
        <v>45965</v>
      </c>
      <c r="B2136" s="3">
        <v>2025</v>
      </c>
      <c r="C2136" s="3" t="s">
        <v>2348</v>
      </c>
      <c r="D2136" s="3">
        <v>11</v>
      </c>
      <c r="E2136" s="3" t="s">
        <v>2350</v>
      </c>
      <c r="F2136" s="45">
        <v>45962</v>
      </c>
      <c r="G2136" s="45">
        <v>45962</v>
      </c>
      <c r="H2136" s="45">
        <v>45991</v>
      </c>
      <c r="I2136" s="3">
        <v>4</v>
      </c>
      <c r="J2136" s="47" t="s">
        <v>2337</v>
      </c>
    </row>
    <row r="2137" spans="1:10" x14ac:dyDescent="0.3">
      <c r="A2137" s="45">
        <v>45966</v>
      </c>
      <c r="B2137" s="3">
        <v>2025</v>
      </c>
      <c r="C2137" s="3" t="s">
        <v>2348</v>
      </c>
      <c r="D2137" s="3">
        <v>11</v>
      </c>
      <c r="E2137" s="3" t="s">
        <v>2350</v>
      </c>
      <c r="F2137" s="45">
        <v>45962</v>
      </c>
      <c r="G2137" s="45">
        <v>45962</v>
      </c>
      <c r="H2137" s="45">
        <v>45991</v>
      </c>
      <c r="I2137" s="3">
        <v>5</v>
      </c>
      <c r="J2137" s="47" t="s">
        <v>2331</v>
      </c>
    </row>
    <row r="2138" spans="1:10" x14ac:dyDescent="0.3">
      <c r="A2138" s="45">
        <v>45967</v>
      </c>
      <c r="B2138" s="3">
        <v>2025</v>
      </c>
      <c r="C2138" s="3" t="s">
        <v>2348</v>
      </c>
      <c r="D2138" s="3">
        <v>11</v>
      </c>
      <c r="E2138" s="3" t="s">
        <v>2350</v>
      </c>
      <c r="F2138" s="45">
        <v>45962</v>
      </c>
      <c r="G2138" s="45">
        <v>45962</v>
      </c>
      <c r="H2138" s="45">
        <v>45991</v>
      </c>
      <c r="I2138" s="3">
        <v>6</v>
      </c>
      <c r="J2138" s="47" t="s">
        <v>2332</v>
      </c>
    </row>
    <row r="2139" spans="1:10" x14ac:dyDescent="0.3">
      <c r="A2139" s="45">
        <v>45968</v>
      </c>
      <c r="B2139" s="3">
        <v>2025</v>
      </c>
      <c r="C2139" s="3" t="s">
        <v>2348</v>
      </c>
      <c r="D2139" s="3">
        <v>11</v>
      </c>
      <c r="E2139" s="3" t="s">
        <v>2350</v>
      </c>
      <c r="F2139" s="45">
        <v>45962</v>
      </c>
      <c r="G2139" s="45">
        <v>45962</v>
      </c>
      <c r="H2139" s="45">
        <v>45991</v>
      </c>
      <c r="I2139" s="3">
        <v>7</v>
      </c>
      <c r="J2139" s="47" t="s">
        <v>2333</v>
      </c>
    </row>
    <row r="2140" spans="1:10" x14ac:dyDescent="0.3">
      <c r="A2140" s="45">
        <v>45969</v>
      </c>
      <c r="B2140" s="3">
        <v>2025</v>
      </c>
      <c r="C2140" s="3" t="s">
        <v>2348</v>
      </c>
      <c r="D2140" s="3">
        <v>11</v>
      </c>
      <c r="E2140" s="3" t="s">
        <v>2350</v>
      </c>
      <c r="F2140" s="45">
        <v>45962</v>
      </c>
      <c r="G2140" s="45">
        <v>45962</v>
      </c>
      <c r="H2140" s="45">
        <v>45991</v>
      </c>
      <c r="I2140" s="3">
        <v>8</v>
      </c>
      <c r="J2140" s="47" t="s">
        <v>2334</v>
      </c>
    </row>
    <row r="2141" spans="1:10" x14ac:dyDescent="0.3">
      <c r="A2141" s="45">
        <v>45970</v>
      </c>
      <c r="B2141" s="3">
        <v>2025</v>
      </c>
      <c r="C2141" s="3" t="s">
        <v>2348</v>
      </c>
      <c r="D2141" s="3">
        <v>11</v>
      </c>
      <c r="E2141" s="3" t="s">
        <v>2350</v>
      </c>
      <c r="F2141" s="45">
        <v>45962</v>
      </c>
      <c r="G2141" s="45">
        <v>45962</v>
      </c>
      <c r="H2141" s="45">
        <v>45991</v>
      </c>
      <c r="I2141" s="3">
        <v>9</v>
      </c>
      <c r="J2141" s="47" t="s">
        <v>2335</v>
      </c>
    </row>
    <row r="2142" spans="1:10" x14ac:dyDescent="0.3">
      <c r="A2142" s="45">
        <v>45971</v>
      </c>
      <c r="B2142" s="3">
        <v>2025</v>
      </c>
      <c r="C2142" s="3" t="s">
        <v>2348</v>
      </c>
      <c r="D2142" s="3">
        <v>11</v>
      </c>
      <c r="E2142" s="3" t="s">
        <v>2350</v>
      </c>
      <c r="F2142" s="45">
        <v>45962</v>
      </c>
      <c r="G2142" s="45">
        <v>45962</v>
      </c>
      <c r="H2142" s="45">
        <v>45991</v>
      </c>
      <c r="I2142" s="3">
        <v>10</v>
      </c>
      <c r="J2142" s="47" t="s">
        <v>2336</v>
      </c>
    </row>
    <row r="2143" spans="1:10" x14ac:dyDescent="0.3">
      <c r="A2143" s="45">
        <v>45972</v>
      </c>
      <c r="B2143" s="3">
        <v>2025</v>
      </c>
      <c r="C2143" s="3" t="s">
        <v>2348</v>
      </c>
      <c r="D2143" s="3">
        <v>11</v>
      </c>
      <c r="E2143" s="3" t="s">
        <v>2350</v>
      </c>
      <c r="F2143" s="45">
        <v>45962</v>
      </c>
      <c r="G2143" s="45">
        <v>45962</v>
      </c>
      <c r="H2143" s="45">
        <v>45991</v>
      </c>
      <c r="I2143" s="3">
        <v>11</v>
      </c>
      <c r="J2143" s="47" t="s">
        <v>2337</v>
      </c>
    </row>
    <row r="2144" spans="1:10" x14ac:dyDescent="0.3">
      <c r="A2144" s="45">
        <v>45973</v>
      </c>
      <c r="B2144" s="3">
        <v>2025</v>
      </c>
      <c r="C2144" s="3" t="s">
        <v>2348</v>
      </c>
      <c r="D2144" s="3">
        <v>11</v>
      </c>
      <c r="E2144" s="3" t="s">
        <v>2350</v>
      </c>
      <c r="F2144" s="45">
        <v>45962</v>
      </c>
      <c r="G2144" s="45">
        <v>45962</v>
      </c>
      <c r="H2144" s="45">
        <v>45991</v>
      </c>
      <c r="I2144" s="3">
        <v>12</v>
      </c>
      <c r="J2144" s="47" t="s">
        <v>2331</v>
      </c>
    </row>
    <row r="2145" spans="1:10" x14ac:dyDescent="0.3">
      <c r="A2145" s="45">
        <v>45974</v>
      </c>
      <c r="B2145" s="3">
        <v>2025</v>
      </c>
      <c r="C2145" s="3" t="s">
        <v>2348</v>
      </c>
      <c r="D2145" s="3">
        <v>11</v>
      </c>
      <c r="E2145" s="3" t="s">
        <v>2350</v>
      </c>
      <c r="F2145" s="45">
        <v>45962</v>
      </c>
      <c r="G2145" s="45">
        <v>45962</v>
      </c>
      <c r="H2145" s="45">
        <v>45991</v>
      </c>
      <c r="I2145" s="3">
        <v>13</v>
      </c>
      <c r="J2145" s="47" t="s">
        <v>2332</v>
      </c>
    </row>
    <row r="2146" spans="1:10" x14ac:dyDescent="0.3">
      <c r="A2146" s="45">
        <v>45975</v>
      </c>
      <c r="B2146" s="3">
        <v>2025</v>
      </c>
      <c r="C2146" s="3" t="s">
        <v>2348</v>
      </c>
      <c r="D2146" s="3">
        <v>11</v>
      </c>
      <c r="E2146" s="3" t="s">
        <v>2350</v>
      </c>
      <c r="F2146" s="45">
        <v>45962</v>
      </c>
      <c r="G2146" s="45">
        <v>45962</v>
      </c>
      <c r="H2146" s="45">
        <v>45991</v>
      </c>
      <c r="I2146" s="3">
        <v>14</v>
      </c>
      <c r="J2146" s="47" t="s">
        <v>2333</v>
      </c>
    </row>
    <row r="2147" spans="1:10" x14ac:dyDescent="0.3">
      <c r="A2147" s="45">
        <v>45976</v>
      </c>
      <c r="B2147" s="3">
        <v>2025</v>
      </c>
      <c r="C2147" s="3" t="s">
        <v>2348</v>
      </c>
      <c r="D2147" s="3">
        <v>11</v>
      </c>
      <c r="E2147" s="3" t="s">
        <v>2350</v>
      </c>
      <c r="F2147" s="45">
        <v>45962</v>
      </c>
      <c r="G2147" s="45">
        <v>45962</v>
      </c>
      <c r="H2147" s="45">
        <v>45991</v>
      </c>
      <c r="I2147" s="3">
        <v>15</v>
      </c>
      <c r="J2147" s="47" t="s">
        <v>2334</v>
      </c>
    </row>
    <row r="2148" spans="1:10" x14ac:dyDescent="0.3">
      <c r="A2148" s="45">
        <v>45977</v>
      </c>
      <c r="B2148" s="3">
        <v>2025</v>
      </c>
      <c r="C2148" s="3" t="s">
        <v>2348</v>
      </c>
      <c r="D2148" s="3">
        <v>11</v>
      </c>
      <c r="E2148" s="3" t="s">
        <v>2350</v>
      </c>
      <c r="F2148" s="45">
        <v>45962</v>
      </c>
      <c r="G2148" s="45">
        <v>45962</v>
      </c>
      <c r="H2148" s="45">
        <v>45991</v>
      </c>
      <c r="I2148" s="3">
        <v>16</v>
      </c>
      <c r="J2148" s="47" t="s">
        <v>2335</v>
      </c>
    </row>
    <row r="2149" spans="1:10" x14ac:dyDescent="0.3">
      <c r="A2149" s="45">
        <v>45978</v>
      </c>
      <c r="B2149" s="3">
        <v>2025</v>
      </c>
      <c r="C2149" s="3" t="s">
        <v>2348</v>
      </c>
      <c r="D2149" s="3">
        <v>11</v>
      </c>
      <c r="E2149" s="3" t="s">
        <v>2350</v>
      </c>
      <c r="F2149" s="45">
        <v>45962</v>
      </c>
      <c r="G2149" s="45">
        <v>45962</v>
      </c>
      <c r="H2149" s="45">
        <v>45991</v>
      </c>
      <c r="I2149" s="3">
        <v>17</v>
      </c>
      <c r="J2149" s="47" t="s">
        <v>2336</v>
      </c>
    </row>
    <row r="2150" spans="1:10" x14ac:dyDescent="0.3">
      <c r="A2150" s="45">
        <v>45979</v>
      </c>
      <c r="B2150" s="3">
        <v>2025</v>
      </c>
      <c r="C2150" s="3" t="s">
        <v>2348</v>
      </c>
      <c r="D2150" s="3">
        <v>11</v>
      </c>
      <c r="E2150" s="3" t="s">
        <v>2350</v>
      </c>
      <c r="F2150" s="45">
        <v>45962</v>
      </c>
      <c r="G2150" s="45">
        <v>45962</v>
      </c>
      <c r="H2150" s="45">
        <v>45991</v>
      </c>
      <c r="I2150" s="3">
        <v>18</v>
      </c>
      <c r="J2150" s="47" t="s">
        <v>2337</v>
      </c>
    </row>
    <row r="2151" spans="1:10" x14ac:dyDescent="0.3">
      <c r="A2151" s="45">
        <v>45980</v>
      </c>
      <c r="B2151" s="3">
        <v>2025</v>
      </c>
      <c r="C2151" s="3" t="s">
        <v>2348</v>
      </c>
      <c r="D2151" s="3">
        <v>11</v>
      </c>
      <c r="E2151" s="3" t="s">
        <v>2350</v>
      </c>
      <c r="F2151" s="45">
        <v>45962</v>
      </c>
      <c r="G2151" s="45">
        <v>45962</v>
      </c>
      <c r="H2151" s="45">
        <v>45991</v>
      </c>
      <c r="I2151" s="3">
        <v>19</v>
      </c>
      <c r="J2151" s="47" t="s">
        <v>2331</v>
      </c>
    </row>
    <row r="2152" spans="1:10" x14ac:dyDescent="0.3">
      <c r="A2152" s="45">
        <v>45981</v>
      </c>
      <c r="B2152" s="3">
        <v>2025</v>
      </c>
      <c r="C2152" s="3" t="s">
        <v>2348</v>
      </c>
      <c r="D2152" s="3">
        <v>11</v>
      </c>
      <c r="E2152" s="3" t="s">
        <v>2350</v>
      </c>
      <c r="F2152" s="45">
        <v>45962</v>
      </c>
      <c r="G2152" s="45">
        <v>45962</v>
      </c>
      <c r="H2152" s="45">
        <v>45991</v>
      </c>
      <c r="I2152" s="3">
        <v>20</v>
      </c>
      <c r="J2152" s="47" t="s">
        <v>2332</v>
      </c>
    </row>
    <row r="2153" spans="1:10" x14ac:dyDescent="0.3">
      <c r="A2153" s="45">
        <v>45982</v>
      </c>
      <c r="B2153" s="3">
        <v>2025</v>
      </c>
      <c r="C2153" s="3" t="s">
        <v>2348</v>
      </c>
      <c r="D2153" s="3">
        <v>11</v>
      </c>
      <c r="E2153" s="3" t="s">
        <v>2350</v>
      </c>
      <c r="F2153" s="45">
        <v>45962</v>
      </c>
      <c r="G2153" s="45">
        <v>45962</v>
      </c>
      <c r="H2153" s="45">
        <v>45991</v>
      </c>
      <c r="I2153" s="3">
        <v>21</v>
      </c>
      <c r="J2153" s="47" t="s">
        <v>2333</v>
      </c>
    </row>
    <row r="2154" spans="1:10" x14ac:dyDescent="0.3">
      <c r="A2154" s="45">
        <v>45983</v>
      </c>
      <c r="B2154" s="3">
        <v>2025</v>
      </c>
      <c r="C2154" s="3" t="s">
        <v>2348</v>
      </c>
      <c r="D2154" s="3">
        <v>11</v>
      </c>
      <c r="E2154" s="3" t="s">
        <v>2350</v>
      </c>
      <c r="F2154" s="45">
        <v>45962</v>
      </c>
      <c r="G2154" s="45">
        <v>45962</v>
      </c>
      <c r="H2154" s="45">
        <v>45991</v>
      </c>
      <c r="I2154" s="3">
        <v>22</v>
      </c>
      <c r="J2154" s="47" t="s">
        <v>2334</v>
      </c>
    </row>
    <row r="2155" spans="1:10" x14ac:dyDescent="0.3">
      <c r="A2155" s="45">
        <v>45984</v>
      </c>
      <c r="B2155" s="3">
        <v>2025</v>
      </c>
      <c r="C2155" s="3" t="s">
        <v>2348</v>
      </c>
      <c r="D2155" s="3">
        <v>11</v>
      </c>
      <c r="E2155" s="3" t="s">
        <v>2350</v>
      </c>
      <c r="F2155" s="45">
        <v>45962</v>
      </c>
      <c r="G2155" s="45">
        <v>45962</v>
      </c>
      <c r="H2155" s="45">
        <v>45991</v>
      </c>
      <c r="I2155" s="3">
        <v>23</v>
      </c>
      <c r="J2155" s="47" t="s">
        <v>2335</v>
      </c>
    </row>
    <row r="2156" spans="1:10" x14ac:dyDescent="0.3">
      <c r="A2156" s="45">
        <v>45985</v>
      </c>
      <c r="B2156" s="3">
        <v>2025</v>
      </c>
      <c r="C2156" s="3" t="s">
        <v>2348</v>
      </c>
      <c r="D2156" s="3">
        <v>11</v>
      </c>
      <c r="E2156" s="3" t="s">
        <v>2350</v>
      </c>
      <c r="F2156" s="45">
        <v>45962</v>
      </c>
      <c r="G2156" s="45">
        <v>45962</v>
      </c>
      <c r="H2156" s="45">
        <v>45991</v>
      </c>
      <c r="I2156" s="3">
        <v>24</v>
      </c>
      <c r="J2156" s="47" t="s">
        <v>2336</v>
      </c>
    </row>
    <row r="2157" spans="1:10" x14ac:dyDescent="0.3">
      <c r="A2157" s="45">
        <v>45986</v>
      </c>
      <c r="B2157" s="3">
        <v>2025</v>
      </c>
      <c r="C2157" s="3" t="s">
        <v>2348</v>
      </c>
      <c r="D2157" s="3">
        <v>11</v>
      </c>
      <c r="E2157" s="3" t="s">
        <v>2350</v>
      </c>
      <c r="F2157" s="45">
        <v>45962</v>
      </c>
      <c r="G2157" s="45">
        <v>45962</v>
      </c>
      <c r="H2157" s="45">
        <v>45991</v>
      </c>
      <c r="I2157" s="3">
        <v>25</v>
      </c>
      <c r="J2157" s="47" t="s">
        <v>2337</v>
      </c>
    </row>
    <row r="2158" spans="1:10" x14ac:dyDescent="0.3">
      <c r="A2158" s="45">
        <v>45987</v>
      </c>
      <c r="B2158" s="3">
        <v>2025</v>
      </c>
      <c r="C2158" s="3" t="s">
        <v>2348</v>
      </c>
      <c r="D2158" s="3">
        <v>11</v>
      </c>
      <c r="E2158" s="3" t="s">
        <v>2350</v>
      </c>
      <c r="F2158" s="45">
        <v>45962</v>
      </c>
      <c r="G2158" s="45">
        <v>45962</v>
      </c>
      <c r="H2158" s="45">
        <v>45991</v>
      </c>
      <c r="I2158" s="3">
        <v>26</v>
      </c>
      <c r="J2158" s="47" t="s">
        <v>2331</v>
      </c>
    </row>
    <row r="2159" spans="1:10" x14ac:dyDescent="0.3">
      <c r="A2159" s="45">
        <v>45988</v>
      </c>
      <c r="B2159" s="3">
        <v>2025</v>
      </c>
      <c r="C2159" s="3" t="s">
        <v>2348</v>
      </c>
      <c r="D2159" s="3">
        <v>11</v>
      </c>
      <c r="E2159" s="3" t="s">
        <v>2350</v>
      </c>
      <c r="F2159" s="45">
        <v>45962</v>
      </c>
      <c r="G2159" s="45">
        <v>45962</v>
      </c>
      <c r="H2159" s="45">
        <v>45991</v>
      </c>
      <c r="I2159" s="3">
        <v>27</v>
      </c>
      <c r="J2159" s="47" t="s">
        <v>2332</v>
      </c>
    </row>
    <row r="2160" spans="1:10" x14ac:dyDescent="0.3">
      <c r="A2160" s="45">
        <v>45989</v>
      </c>
      <c r="B2160" s="3">
        <v>2025</v>
      </c>
      <c r="C2160" s="3" t="s">
        <v>2348</v>
      </c>
      <c r="D2160" s="3">
        <v>11</v>
      </c>
      <c r="E2160" s="3" t="s">
        <v>2350</v>
      </c>
      <c r="F2160" s="45">
        <v>45962</v>
      </c>
      <c r="G2160" s="45">
        <v>45962</v>
      </c>
      <c r="H2160" s="45">
        <v>45991</v>
      </c>
      <c r="I2160" s="3">
        <v>28</v>
      </c>
      <c r="J2160" s="47" t="s">
        <v>2333</v>
      </c>
    </row>
    <row r="2161" spans="1:10" x14ac:dyDescent="0.3">
      <c r="A2161" s="45">
        <v>45990</v>
      </c>
      <c r="B2161" s="3">
        <v>2025</v>
      </c>
      <c r="C2161" s="3" t="s">
        <v>2348</v>
      </c>
      <c r="D2161" s="3">
        <v>11</v>
      </c>
      <c r="E2161" s="3" t="s">
        <v>2350</v>
      </c>
      <c r="F2161" s="45">
        <v>45962</v>
      </c>
      <c r="G2161" s="45">
        <v>45962</v>
      </c>
      <c r="H2161" s="45">
        <v>45991</v>
      </c>
      <c r="I2161" s="3">
        <v>29</v>
      </c>
      <c r="J2161" s="47" t="s">
        <v>2334</v>
      </c>
    </row>
    <row r="2162" spans="1:10" x14ac:dyDescent="0.3">
      <c r="A2162" s="45">
        <v>45991</v>
      </c>
      <c r="B2162" s="3">
        <v>2025</v>
      </c>
      <c r="C2162" s="3" t="s">
        <v>2348</v>
      </c>
      <c r="D2162" s="3">
        <v>11</v>
      </c>
      <c r="E2162" s="3" t="s">
        <v>2350</v>
      </c>
      <c r="F2162" s="45">
        <v>45962</v>
      </c>
      <c r="G2162" s="45">
        <v>45962</v>
      </c>
      <c r="H2162" s="45">
        <v>45991</v>
      </c>
      <c r="I2162" s="3">
        <v>30</v>
      </c>
      <c r="J2162" s="47" t="s">
        <v>2335</v>
      </c>
    </row>
    <row r="2163" spans="1:10" x14ac:dyDescent="0.3">
      <c r="A2163" s="45">
        <v>45992</v>
      </c>
      <c r="B2163" s="3">
        <v>2025</v>
      </c>
      <c r="C2163" s="3" t="s">
        <v>2348</v>
      </c>
      <c r="D2163" s="3">
        <v>12</v>
      </c>
      <c r="E2163" s="3" t="s">
        <v>2351</v>
      </c>
      <c r="F2163" s="45">
        <v>45992</v>
      </c>
      <c r="G2163" s="45">
        <v>45992</v>
      </c>
      <c r="H2163" s="45">
        <v>46022</v>
      </c>
      <c r="I2163" s="3">
        <v>1</v>
      </c>
      <c r="J2163" s="47" t="s">
        <v>2336</v>
      </c>
    </row>
    <row r="2164" spans="1:10" x14ac:dyDescent="0.3">
      <c r="A2164" s="45">
        <v>45993</v>
      </c>
      <c r="B2164" s="3">
        <v>2025</v>
      </c>
      <c r="C2164" s="3" t="s">
        <v>2348</v>
      </c>
      <c r="D2164" s="3">
        <v>12</v>
      </c>
      <c r="E2164" s="3" t="s">
        <v>2351</v>
      </c>
      <c r="F2164" s="45">
        <v>45992</v>
      </c>
      <c r="G2164" s="45">
        <v>45992</v>
      </c>
      <c r="H2164" s="45">
        <v>46022</v>
      </c>
      <c r="I2164" s="3">
        <v>2</v>
      </c>
      <c r="J2164" s="47" t="s">
        <v>2337</v>
      </c>
    </row>
    <row r="2165" spans="1:10" x14ac:dyDescent="0.3">
      <c r="A2165" s="45">
        <v>45994</v>
      </c>
      <c r="B2165" s="3">
        <v>2025</v>
      </c>
      <c r="C2165" s="3" t="s">
        <v>2348</v>
      </c>
      <c r="D2165" s="3">
        <v>12</v>
      </c>
      <c r="E2165" s="3" t="s">
        <v>2351</v>
      </c>
      <c r="F2165" s="45">
        <v>45992</v>
      </c>
      <c r="G2165" s="45">
        <v>45992</v>
      </c>
      <c r="H2165" s="45">
        <v>46022</v>
      </c>
      <c r="I2165" s="3">
        <v>3</v>
      </c>
      <c r="J2165" s="47" t="s">
        <v>2331</v>
      </c>
    </row>
    <row r="2166" spans="1:10" x14ac:dyDescent="0.3">
      <c r="A2166" s="45">
        <v>45995</v>
      </c>
      <c r="B2166" s="3">
        <v>2025</v>
      </c>
      <c r="C2166" s="3" t="s">
        <v>2348</v>
      </c>
      <c r="D2166" s="3">
        <v>12</v>
      </c>
      <c r="E2166" s="3" t="s">
        <v>2351</v>
      </c>
      <c r="F2166" s="45">
        <v>45992</v>
      </c>
      <c r="G2166" s="45">
        <v>45992</v>
      </c>
      <c r="H2166" s="45">
        <v>46022</v>
      </c>
      <c r="I2166" s="3">
        <v>4</v>
      </c>
      <c r="J2166" s="47" t="s">
        <v>2332</v>
      </c>
    </row>
    <row r="2167" spans="1:10" x14ac:dyDescent="0.3">
      <c r="A2167" s="45">
        <v>45996</v>
      </c>
      <c r="B2167" s="3">
        <v>2025</v>
      </c>
      <c r="C2167" s="3" t="s">
        <v>2348</v>
      </c>
      <c r="D2167" s="3">
        <v>12</v>
      </c>
      <c r="E2167" s="3" t="s">
        <v>2351</v>
      </c>
      <c r="F2167" s="45">
        <v>45992</v>
      </c>
      <c r="G2167" s="45">
        <v>45992</v>
      </c>
      <c r="H2167" s="45">
        <v>46022</v>
      </c>
      <c r="I2167" s="3">
        <v>5</v>
      </c>
      <c r="J2167" s="47" t="s">
        <v>2333</v>
      </c>
    </row>
    <row r="2168" spans="1:10" x14ac:dyDescent="0.3">
      <c r="A2168" s="45">
        <v>45997</v>
      </c>
      <c r="B2168" s="3">
        <v>2025</v>
      </c>
      <c r="C2168" s="3" t="s">
        <v>2348</v>
      </c>
      <c r="D2168" s="3">
        <v>12</v>
      </c>
      <c r="E2168" s="3" t="s">
        <v>2351</v>
      </c>
      <c r="F2168" s="45">
        <v>45992</v>
      </c>
      <c r="G2168" s="45">
        <v>45992</v>
      </c>
      <c r="H2168" s="45">
        <v>46022</v>
      </c>
      <c r="I2168" s="3">
        <v>6</v>
      </c>
      <c r="J2168" s="47" t="s">
        <v>2334</v>
      </c>
    </row>
    <row r="2169" spans="1:10" x14ac:dyDescent="0.3">
      <c r="A2169" s="45">
        <v>45998</v>
      </c>
      <c r="B2169" s="3">
        <v>2025</v>
      </c>
      <c r="C2169" s="3" t="s">
        <v>2348</v>
      </c>
      <c r="D2169" s="3">
        <v>12</v>
      </c>
      <c r="E2169" s="3" t="s">
        <v>2351</v>
      </c>
      <c r="F2169" s="45">
        <v>45992</v>
      </c>
      <c r="G2169" s="45">
        <v>45992</v>
      </c>
      <c r="H2169" s="45">
        <v>46022</v>
      </c>
      <c r="I2169" s="3">
        <v>7</v>
      </c>
      <c r="J2169" s="47" t="s">
        <v>2335</v>
      </c>
    </row>
    <row r="2170" spans="1:10" x14ac:dyDescent="0.3">
      <c r="A2170" s="45">
        <v>45999</v>
      </c>
      <c r="B2170" s="3">
        <v>2025</v>
      </c>
      <c r="C2170" s="3" t="s">
        <v>2348</v>
      </c>
      <c r="D2170" s="3">
        <v>12</v>
      </c>
      <c r="E2170" s="3" t="s">
        <v>2351</v>
      </c>
      <c r="F2170" s="45">
        <v>45992</v>
      </c>
      <c r="G2170" s="45">
        <v>45992</v>
      </c>
      <c r="H2170" s="45">
        <v>46022</v>
      </c>
      <c r="I2170" s="3">
        <v>8</v>
      </c>
      <c r="J2170" s="47" t="s">
        <v>2336</v>
      </c>
    </row>
    <row r="2171" spans="1:10" x14ac:dyDescent="0.3">
      <c r="A2171" s="45">
        <v>46000</v>
      </c>
      <c r="B2171" s="3">
        <v>2025</v>
      </c>
      <c r="C2171" s="3" t="s">
        <v>2348</v>
      </c>
      <c r="D2171" s="3">
        <v>12</v>
      </c>
      <c r="E2171" s="3" t="s">
        <v>2351</v>
      </c>
      <c r="F2171" s="45">
        <v>45992</v>
      </c>
      <c r="G2171" s="45">
        <v>45992</v>
      </c>
      <c r="H2171" s="45">
        <v>46022</v>
      </c>
      <c r="I2171" s="3">
        <v>9</v>
      </c>
      <c r="J2171" s="47" t="s">
        <v>2337</v>
      </c>
    </row>
    <row r="2172" spans="1:10" x14ac:dyDescent="0.3">
      <c r="A2172" s="45">
        <v>46001</v>
      </c>
      <c r="B2172" s="3">
        <v>2025</v>
      </c>
      <c r="C2172" s="3" t="s">
        <v>2348</v>
      </c>
      <c r="D2172" s="3">
        <v>12</v>
      </c>
      <c r="E2172" s="3" t="s">
        <v>2351</v>
      </c>
      <c r="F2172" s="45">
        <v>45992</v>
      </c>
      <c r="G2172" s="45">
        <v>45992</v>
      </c>
      <c r="H2172" s="45">
        <v>46022</v>
      </c>
      <c r="I2172" s="3">
        <v>10</v>
      </c>
      <c r="J2172" s="47" t="s">
        <v>2331</v>
      </c>
    </row>
    <row r="2173" spans="1:10" x14ac:dyDescent="0.3">
      <c r="A2173" s="45">
        <v>46002</v>
      </c>
      <c r="B2173" s="3">
        <v>2025</v>
      </c>
      <c r="C2173" s="3" t="s">
        <v>2348</v>
      </c>
      <c r="D2173" s="3">
        <v>12</v>
      </c>
      <c r="E2173" s="3" t="s">
        <v>2351</v>
      </c>
      <c r="F2173" s="45">
        <v>45992</v>
      </c>
      <c r="G2173" s="45">
        <v>45992</v>
      </c>
      <c r="H2173" s="45">
        <v>46022</v>
      </c>
      <c r="I2173" s="3">
        <v>11</v>
      </c>
      <c r="J2173" s="47" t="s">
        <v>2332</v>
      </c>
    </row>
    <row r="2174" spans="1:10" x14ac:dyDescent="0.3">
      <c r="A2174" s="45">
        <v>46003</v>
      </c>
      <c r="B2174" s="3">
        <v>2025</v>
      </c>
      <c r="C2174" s="3" t="s">
        <v>2348</v>
      </c>
      <c r="D2174" s="3">
        <v>12</v>
      </c>
      <c r="E2174" s="3" t="s">
        <v>2351</v>
      </c>
      <c r="F2174" s="45">
        <v>45992</v>
      </c>
      <c r="G2174" s="45">
        <v>45992</v>
      </c>
      <c r="H2174" s="45">
        <v>46022</v>
      </c>
      <c r="I2174" s="3">
        <v>12</v>
      </c>
      <c r="J2174" s="47" t="s">
        <v>2333</v>
      </c>
    </row>
    <row r="2175" spans="1:10" x14ac:dyDescent="0.3">
      <c r="A2175" s="45">
        <v>46004</v>
      </c>
      <c r="B2175" s="3">
        <v>2025</v>
      </c>
      <c r="C2175" s="3" t="s">
        <v>2348</v>
      </c>
      <c r="D2175" s="3">
        <v>12</v>
      </c>
      <c r="E2175" s="3" t="s">
        <v>2351</v>
      </c>
      <c r="F2175" s="45">
        <v>45992</v>
      </c>
      <c r="G2175" s="45">
        <v>45992</v>
      </c>
      <c r="H2175" s="45">
        <v>46022</v>
      </c>
      <c r="I2175" s="3">
        <v>13</v>
      </c>
      <c r="J2175" s="47" t="s">
        <v>2334</v>
      </c>
    </row>
    <row r="2176" spans="1:10" x14ac:dyDescent="0.3">
      <c r="A2176" s="45">
        <v>46005</v>
      </c>
      <c r="B2176" s="3">
        <v>2025</v>
      </c>
      <c r="C2176" s="3" t="s">
        <v>2348</v>
      </c>
      <c r="D2176" s="3">
        <v>12</v>
      </c>
      <c r="E2176" s="3" t="s">
        <v>2351</v>
      </c>
      <c r="F2176" s="45">
        <v>45992</v>
      </c>
      <c r="G2176" s="45">
        <v>45992</v>
      </c>
      <c r="H2176" s="45">
        <v>46022</v>
      </c>
      <c r="I2176" s="3">
        <v>14</v>
      </c>
      <c r="J2176" s="47" t="s">
        <v>2335</v>
      </c>
    </row>
    <row r="2177" spans="1:10" x14ac:dyDescent="0.3">
      <c r="A2177" s="45">
        <v>46006</v>
      </c>
      <c r="B2177" s="3">
        <v>2025</v>
      </c>
      <c r="C2177" s="3" t="s">
        <v>2348</v>
      </c>
      <c r="D2177" s="3">
        <v>12</v>
      </c>
      <c r="E2177" s="3" t="s">
        <v>2351</v>
      </c>
      <c r="F2177" s="45">
        <v>45992</v>
      </c>
      <c r="G2177" s="45">
        <v>45992</v>
      </c>
      <c r="H2177" s="45">
        <v>46022</v>
      </c>
      <c r="I2177" s="3">
        <v>15</v>
      </c>
      <c r="J2177" s="47" t="s">
        <v>2336</v>
      </c>
    </row>
    <row r="2178" spans="1:10" x14ac:dyDescent="0.3">
      <c r="A2178" s="45">
        <v>46007</v>
      </c>
      <c r="B2178" s="3">
        <v>2025</v>
      </c>
      <c r="C2178" s="3" t="s">
        <v>2348</v>
      </c>
      <c r="D2178" s="3">
        <v>12</v>
      </c>
      <c r="E2178" s="3" t="s">
        <v>2351</v>
      </c>
      <c r="F2178" s="45">
        <v>45992</v>
      </c>
      <c r="G2178" s="45">
        <v>45992</v>
      </c>
      <c r="H2178" s="45">
        <v>46022</v>
      </c>
      <c r="I2178" s="3">
        <v>16</v>
      </c>
      <c r="J2178" s="47" t="s">
        <v>2337</v>
      </c>
    </row>
    <row r="2179" spans="1:10" x14ac:dyDescent="0.3">
      <c r="A2179" s="45">
        <v>46008</v>
      </c>
      <c r="B2179" s="3">
        <v>2025</v>
      </c>
      <c r="C2179" s="3" t="s">
        <v>2348</v>
      </c>
      <c r="D2179" s="3">
        <v>12</v>
      </c>
      <c r="E2179" s="3" t="s">
        <v>2351</v>
      </c>
      <c r="F2179" s="45">
        <v>45992</v>
      </c>
      <c r="G2179" s="45">
        <v>45992</v>
      </c>
      <c r="H2179" s="45">
        <v>46022</v>
      </c>
      <c r="I2179" s="3">
        <v>17</v>
      </c>
      <c r="J2179" s="47" t="s">
        <v>2331</v>
      </c>
    </row>
    <row r="2180" spans="1:10" x14ac:dyDescent="0.3">
      <c r="A2180" s="45">
        <v>46009</v>
      </c>
      <c r="B2180" s="3">
        <v>2025</v>
      </c>
      <c r="C2180" s="3" t="s">
        <v>2348</v>
      </c>
      <c r="D2180" s="3">
        <v>12</v>
      </c>
      <c r="E2180" s="3" t="s">
        <v>2351</v>
      </c>
      <c r="F2180" s="45">
        <v>45992</v>
      </c>
      <c r="G2180" s="45">
        <v>45992</v>
      </c>
      <c r="H2180" s="45">
        <v>46022</v>
      </c>
      <c r="I2180" s="3">
        <v>18</v>
      </c>
      <c r="J2180" s="47" t="s">
        <v>2332</v>
      </c>
    </row>
    <row r="2181" spans="1:10" x14ac:dyDescent="0.3">
      <c r="A2181" s="45">
        <v>46010</v>
      </c>
      <c r="B2181" s="3">
        <v>2025</v>
      </c>
      <c r="C2181" s="3" t="s">
        <v>2348</v>
      </c>
      <c r="D2181" s="3">
        <v>12</v>
      </c>
      <c r="E2181" s="3" t="s">
        <v>2351</v>
      </c>
      <c r="F2181" s="45">
        <v>45992</v>
      </c>
      <c r="G2181" s="45">
        <v>45992</v>
      </c>
      <c r="H2181" s="45">
        <v>46022</v>
      </c>
      <c r="I2181" s="3">
        <v>19</v>
      </c>
      <c r="J2181" s="47" t="s">
        <v>2333</v>
      </c>
    </row>
    <row r="2182" spans="1:10" x14ac:dyDescent="0.3">
      <c r="A2182" s="45">
        <v>46011</v>
      </c>
      <c r="B2182" s="3">
        <v>2025</v>
      </c>
      <c r="C2182" s="3" t="s">
        <v>2348</v>
      </c>
      <c r="D2182" s="3">
        <v>12</v>
      </c>
      <c r="E2182" s="3" t="s">
        <v>2351</v>
      </c>
      <c r="F2182" s="45">
        <v>45992</v>
      </c>
      <c r="G2182" s="45">
        <v>45992</v>
      </c>
      <c r="H2182" s="45">
        <v>46022</v>
      </c>
      <c r="I2182" s="3">
        <v>20</v>
      </c>
      <c r="J2182" s="47" t="s">
        <v>2334</v>
      </c>
    </row>
    <row r="2183" spans="1:10" x14ac:dyDescent="0.3">
      <c r="A2183" s="45">
        <v>46012</v>
      </c>
      <c r="B2183" s="3">
        <v>2025</v>
      </c>
      <c r="C2183" s="3" t="s">
        <v>2348</v>
      </c>
      <c r="D2183" s="3">
        <v>12</v>
      </c>
      <c r="E2183" s="3" t="s">
        <v>2351</v>
      </c>
      <c r="F2183" s="45">
        <v>45992</v>
      </c>
      <c r="G2183" s="45">
        <v>45992</v>
      </c>
      <c r="H2183" s="45">
        <v>46022</v>
      </c>
      <c r="I2183" s="3">
        <v>21</v>
      </c>
      <c r="J2183" s="47" t="s">
        <v>2335</v>
      </c>
    </row>
    <row r="2184" spans="1:10" x14ac:dyDescent="0.3">
      <c r="A2184" s="45">
        <v>46013</v>
      </c>
      <c r="B2184" s="3">
        <v>2025</v>
      </c>
      <c r="C2184" s="3" t="s">
        <v>2348</v>
      </c>
      <c r="D2184" s="3">
        <v>12</v>
      </c>
      <c r="E2184" s="3" t="s">
        <v>2351</v>
      </c>
      <c r="F2184" s="45">
        <v>45992</v>
      </c>
      <c r="G2184" s="45">
        <v>45992</v>
      </c>
      <c r="H2184" s="45">
        <v>46022</v>
      </c>
      <c r="I2184" s="3">
        <v>22</v>
      </c>
      <c r="J2184" s="47" t="s">
        <v>2336</v>
      </c>
    </row>
    <row r="2185" spans="1:10" x14ac:dyDescent="0.3">
      <c r="A2185" s="45">
        <v>46014</v>
      </c>
      <c r="B2185" s="3">
        <v>2025</v>
      </c>
      <c r="C2185" s="3" t="s">
        <v>2348</v>
      </c>
      <c r="D2185" s="3">
        <v>12</v>
      </c>
      <c r="E2185" s="3" t="s">
        <v>2351</v>
      </c>
      <c r="F2185" s="45">
        <v>45992</v>
      </c>
      <c r="G2185" s="45">
        <v>45992</v>
      </c>
      <c r="H2185" s="45">
        <v>46022</v>
      </c>
      <c r="I2185" s="3">
        <v>23</v>
      </c>
      <c r="J2185" s="47" t="s">
        <v>2337</v>
      </c>
    </row>
    <row r="2186" spans="1:10" x14ac:dyDescent="0.3">
      <c r="A2186" s="45">
        <v>46015</v>
      </c>
      <c r="B2186" s="3">
        <v>2025</v>
      </c>
      <c r="C2186" s="3" t="s">
        <v>2348</v>
      </c>
      <c r="D2186" s="3">
        <v>12</v>
      </c>
      <c r="E2186" s="3" t="s">
        <v>2351</v>
      </c>
      <c r="F2186" s="45">
        <v>45992</v>
      </c>
      <c r="G2186" s="45">
        <v>45992</v>
      </c>
      <c r="H2186" s="45">
        <v>46022</v>
      </c>
      <c r="I2186" s="3">
        <v>24</v>
      </c>
      <c r="J2186" s="47" t="s">
        <v>2331</v>
      </c>
    </row>
    <row r="2187" spans="1:10" x14ac:dyDescent="0.3">
      <c r="A2187" s="45">
        <v>46016</v>
      </c>
      <c r="B2187" s="3">
        <v>2025</v>
      </c>
      <c r="C2187" s="3" t="s">
        <v>2348</v>
      </c>
      <c r="D2187" s="3">
        <v>12</v>
      </c>
      <c r="E2187" s="3" t="s">
        <v>2351</v>
      </c>
      <c r="F2187" s="45">
        <v>45992</v>
      </c>
      <c r="G2187" s="45">
        <v>45992</v>
      </c>
      <c r="H2187" s="45">
        <v>46022</v>
      </c>
      <c r="I2187" s="3">
        <v>25</v>
      </c>
      <c r="J2187" s="47" t="s">
        <v>2332</v>
      </c>
    </row>
    <row r="2188" spans="1:10" x14ac:dyDescent="0.3">
      <c r="A2188" s="45">
        <v>46017</v>
      </c>
      <c r="B2188" s="3">
        <v>2025</v>
      </c>
      <c r="C2188" s="3" t="s">
        <v>2348</v>
      </c>
      <c r="D2188" s="3">
        <v>12</v>
      </c>
      <c r="E2188" s="3" t="s">
        <v>2351</v>
      </c>
      <c r="F2188" s="45">
        <v>45992</v>
      </c>
      <c r="G2188" s="45">
        <v>45992</v>
      </c>
      <c r="H2188" s="45">
        <v>46022</v>
      </c>
      <c r="I2188" s="3">
        <v>26</v>
      </c>
      <c r="J2188" s="47" t="s">
        <v>2333</v>
      </c>
    </row>
    <row r="2189" spans="1:10" x14ac:dyDescent="0.3">
      <c r="A2189" s="45">
        <v>46018</v>
      </c>
      <c r="B2189" s="3">
        <v>2025</v>
      </c>
      <c r="C2189" s="3" t="s">
        <v>2348</v>
      </c>
      <c r="D2189" s="3">
        <v>12</v>
      </c>
      <c r="E2189" s="3" t="s">
        <v>2351</v>
      </c>
      <c r="F2189" s="45">
        <v>45992</v>
      </c>
      <c r="G2189" s="45">
        <v>45992</v>
      </c>
      <c r="H2189" s="45">
        <v>46022</v>
      </c>
      <c r="I2189" s="3">
        <v>27</v>
      </c>
      <c r="J2189" s="47" t="s">
        <v>2334</v>
      </c>
    </row>
    <row r="2190" spans="1:10" x14ac:dyDescent="0.3">
      <c r="A2190" s="45">
        <v>46019</v>
      </c>
      <c r="B2190" s="3">
        <v>2025</v>
      </c>
      <c r="C2190" s="3" t="s">
        <v>2348</v>
      </c>
      <c r="D2190" s="3">
        <v>12</v>
      </c>
      <c r="E2190" s="3" t="s">
        <v>2351</v>
      </c>
      <c r="F2190" s="45">
        <v>45992</v>
      </c>
      <c r="G2190" s="45">
        <v>45992</v>
      </c>
      <c r="H2190" s="45">
        <v>46022</v>
      </c>
      <c r="I2190" s="3">
        <v>28</v>
      </c>
      <c r="J2190" s="47" t="s">
        <v>2335</v>
      </c>
    </row>
    <row r="2191" spans="1:10" x14ac:dyDescent="0.3">
      <c r="A2191" s="45">
        <v>46020</v>
      </c>
      <c r="B2191" s="3">
        <v>2025</v>
      </c>
      <c r="C2191" s="3" t="s">
        <v>2348</v>
      </c>
      <c r="D2191" s="3">
        <v>12</v>
      </c>
      <c r="E2191" s="3" t="s">
        <v>2351</v>
      </c>
      <c r="F2191" s="45">
        <v>45992</v>
      </c>
      <c r="G2191" s="45">
        <v>45992</v>
      </c>
      <c r="H2191" s="45">
        <v>46022</v>
      </c>
      <c r="I2191" s="3">
        <v>29</v>
      </c>
      <c r="J2191" s="47" t="s">
        <v>2336</v>
      </c>
    </row>
    <row r="2192" spans="1:10" x14ac:dyDescent="0.3">
      <c r="A2192" s="45">
        <v>46021</v>
      </c>
      <c r="B2192" s="3">
        <v>2025</v>
      </c>
      <c r="C2192" s="3" t="s">
        <v>2348</v>
      </c>
      <c r="D2192" s="3">
        <v>12</v>
      </c>
      <c r="E2192" s="3" t="s">
        <v>2351</v>
      </c>
      <c r="F2192" s="45">
        <v>45992</v>
      </c>
      <c r="G2192" s="45">
        <v>45992</v>
      </c>
      <c r="H2192" s="45">
        <v>46022</v>
      </c>
      <c r="I2192" s="3">
        <v>30</v>
      </c>
      <c r="J2192" s="47" t="s">
        <v>2337</v>
      </c>
    </row>
    <row r="2193" spans="1:10" x14ac:dyDescent="0.3">
      <c r="A2193" s="45">
        <v>46022</v>
      </c>
      <c r="B2193" s="3">
        <v>2025</v>
      </c>
      <c r="C2193" s="3" t="s">
        <v>2348</v>
      </c>
      <c r="D2193" s="3">
        <v>12</v>
      </c>
      <c r="E2193" s="3" t="s">
        <v>2351</v>
      </c>
      <c r="F2193" s="45">
        <v>45992</v>
      </c>
      <c r="G2193" s="45">
        <v>45992</v>
      </c>
      <c r="H2193" s="45">
        <v>46022</v>
      </c>
      <c r="I2193" s="3">
        <v>31</v>
      </c>
      <c r="J2193" s="47" t="s">
        <v>2331</v>
      </c>
    </row>
    <row r="2194" spans="1:10" x14ac:dyDescent="0.3">
      <c r="A2194" s="45">
        <v>46023</v>
      </c>
      <c r="B2194" s="3">
        <v>2026</v>
      </c>
      <c r="C2194" s="3" t="s">
        <v>2329</v>
      </c>
      <c r="D2194" s="3">
        <v>1</v>
      </c>
      <c r="E2194" s="3" t="s">
        <v>2330</v>
      </c>
      <c r="F2194" s="45">
        <v>46023</v>
      </c>
      <c r="G2194" s="45">
        <v>46023</v>
      </c>
      <c r="H2194" s="45">
        <v>46053</v>
      </c>
      <c r="I2194" s="3">
        <v>1</v>
      </c>
      <c r="J2194" s="47" t="s">
        <v>2332</v>
      </c>
    </row>
    <row r="2195" spans="1:10" x14ac:dyDescent="0.3">
      <c r="A2195" s="45">
        <v>46024</v>
      </c>
      <c r="B2195" s="3">
        <v>2026</v>
      </c>
      <c r="C2195" s="3" t="s">
        <v>2329</v>
      </c>
      <c r="D2195" s="3">
        <v>1</v>
      </c>
      <c r="E2195" s="3" t="s">
        <v>2330</v>
      </c>
      <c r="F2195" s="45">
        <v>46023</v>
      </c>
      <c r="G2195" s="45">
        <v>46023</v>
      </c>
      <c r="H2195" s="45">
        <v>46053</v>
      </c>
      <c r="I2195" s="3">
        <v>2</v>
      </c>
      <c r="J2195" s="47" t="s">
        <v>2333</v>
      </c>
    </row>
    <row r="2196" spans="1:10" x14ac:dyDescent="0.3">
      <c r="A2196" s="45">
        <v>46025</v>
      </c>
      <c r="B2196" s="3">
        <v>2026</v>
      </c>
      <c r="C2196" s="3" t="s">
        <v>2329</v>
      </c>
      <c r="D2196" s="3">
        <v>1</v>
      </c>
      <c r="E2196" s="3" t="s">
        <v>2330</v>
      </c>
      <c r="F2196" s="45">
        <v>46023</v>
      </c>
      <c r="G2196" s="45">
        <v>46023</v>
      </c>
      <c r="H2196" s="45">
        <v>46053</v>
      </c>
      <c r="I2196" s="3">
        <v>3</v>
      </c>
      <c r="J2196" s="47" t="s">
        <v>2334</v>
      </c>
    </row>
    <row r="2197" spans="1:10" x14ac:dyDescent="0.3">
      <c r="A2197" s="45">
        <v>46026</v>
      </c>
      <c r="B2197" s="3">
        <v>2026</v>
      </c>
      <c r="C2197" s="3" t="s">
        <v>2329</v>
      </c>
      <c r="D2197" s="3">
        <v>1</v>
      </c>
      <c r="E2197" s="3" t="s">
        <v>2330</v>
      </c>
      <c r="F2197" s="45">
        <v>46023</v>
      </c>
      <c r="G2197" s="45">
        <v>46023</v>
      </c>
      <c r="H2197" s="45">
        <v>46053</v>
      </c>
      <c r="I2197" s="3">
        <v>4</v>
      </c>
      <c r="J2197" s="47" t="s">
        <v>2335</v>
      </c>
    </row>
    <row r="2198" spans="1:10" x14ac:dyDescent="0.3">
      <c r="A2198" s="45">
        <v>46027</v>
      </c>
      <c r="B2198" s="3">
        <v>2026</v>
      </c>
      <c r="C2198" s="3" t="s">
        <v>2329</v>
      </c>
      <c r="D2198" s="3">
        <v>1</v>
      </c>
      <c r="E2198" s="3" t="s">
        <v>2330</v>
      </c>
      <c r="F2198" s="45">
        <v>46023</v>
      </c>
      <c r="G2198" s="45">
        <v>46023</v>
      </c>
      <c r="H2198" s="45">
        <v>46053</v>
      </c>
      <c r="I2198" s="3">
        <v>5</v>
      </c>
      <c r="J2198" s="47" t="s">
        <v>2336</v>
      </c>
    </row>
    <row r="2199" spans="1:10" x14ac:dyDescent="0.3">
      <c r="A2199" s="45">
        <v>46028</v>
      </c>
      <c r="B2199" s="3">
        <v>2026</v>
      </c>
      <c r="C2199" s="3" t="s">
        <v>2329</v>
      </c>
      <c r="D2199" s="3">
        <v>1</v>
      </c>
      <c r="E2199" s="3" t="s">
        <v>2330</v>
      </c>
      <c r="F2199" s="45">
        <v>46023</v>
      </c>
      <c r="G2199" s="45">
        <v>46023</v>
      </c>
      <c r="H2199" s="45">
        <v>46053</v>
      </c>
      <c r="I2199" s="3">
        <v>6</v>
      </c>
      <c r="J2199" s="47" t="s">
        <v>2337</v>
      </c>
    </row>
    <row r="2200" spans="1:10" x14ac:dyDescent="0.3">
      <c r="A2200" s="45">
        <v>46029</v>
      </c>
      <c r="B2200" s="3">
        <v>2026</v>
      </c>
      <c r="C2200" s="3" t="s">
        <v>2329</v>
      </c>
      <c r="D2200" s="3">
        <v>1</v>
      </c>
      <c r="E2200" s="3" t="s">
        <v>2330</v>
      </c>
      <c r="F2200" s="45">
        <v>46023</v>
      </c>
      <c r="G2200" s="45">
        <v>46023</v>
      </c>
      <c r="H2200" s="45">
        <v>46053</v>
      </c>
      <c r="I2200" s="3">
        <v>7</v>
      </c>
      <c r="J2200" s="47" t="s">
        <v>2331</v>
      </c>
    </row>
    <row r="2201" spans="1:10" x14ac:dyDescent="0.3">
      <c r="A2201" s="45">
        <v>46030</v>
      </c>
      <c r="B2201" s="3">
        <v>2026</v>
      </c>
      <c r="C2201" s="3" t="s">
        <v>2329</v>
      </c>
      <c r="D2201" s="3">
        <v>1</v>
      </c>
      <c r="E2201" s="3" t="s">
        <v>2330</v>
      </c>
      <c r="F2201" s="45">
        <v>46023</v>
      </c>
      <c r="G2201" s="45">
        <v>46023</v>
      </c>
      <c r="H2201" s="45">
        <v>46053</v>
      </c>
      <c r="I2201" s="3">
        <v>8</v>
      </c>
      <c r="J2201" s="47" t="s">
        <v>2332</v>
      </c>
    </row>
    <row r="2202" spans="1:10" x14ac:dyDescent="0.3">
      <c r="A2202" s="45">
        <v>46031</v>
      </c>
      <c r="B2202" s="3">
        <v>2026</v>
      </c>
      <c r="C2202" s="3" t="s">
        <v>2329</v>
      </c>
      <c r="D2202" s="3">
        <v>1</v>
      </c>
      <c r="E2202" s="3" t="s">
        <v>2330</v>
      </c>
      <c r="F2202" s="45">
        <v>46023</v>
      </c>
      <c r="G2202" s="45">
        <v>46023</v>
      </c>
      <c r="H2202" s="45">
        <v>46053</v>
      </c>
      <c r="I2202" s="3">
        <v>9</v>
      </c>
      <c r="J2202" s="47" t="s">
        <v>2333</v>
      </c>
    </row>
    <row r="2203" spans="1:10" x14ac:dyDescent="0.3">
      <c r="A2203" s="45">
        <v>46032</v>
      </c>
      <c r="B2203" s="3">
        <v>2026</v>
      </c>
      <c r="C2203" s="3" t="s">
        <v>2329</v>
      </c>
      <c r="D2203" s="3">
        <v>1</v>
      </c>
      <c r="E2203" s="3" t="s">
        <v>2330</v>
      </c>
      <c r="F2203" s="45">
        <v>46023</v>
      </c>
      <c r="G2203" s="45">
        <v>46023</v>
      </c>
      <c r="H2203" s="45">
        <v>46053</v>
      </c>
      <c r="I2203" s="3">
        <v>10</v>
      </c>
      <c r="J2203" s="47" t="s">
        <v>2334</v>
      </c>
    </row>
    <row r="2204" spans="1:10" x14ac:dyDescent="0.3">
      <c r="A2204" s="45">
        <v>46033</v>
      </c>
      <c r="B2204" s="3">
        <v>2026</v>
      </c>
      <c r="C2204" s="3" t="s">
        <v>2329</v>
      </c>
      <c r="D2204" s="3">
        <v>1</v>
      </c>
      <c r="E2204" s="3" t="s">
        <v>2330</v>
      </c>
      <c r="F2204" s="45">
        <v>46023</v>
      </c>
      <c r="G2204" s="45">
        <v>46023</v>
      </c>
      <c r="H2204" s="45">
        <v>46053</v>
      </c>
      <c r="I2204" s="3">
        <v>11</v>
      </c>
      <c r="J2204" s="47" t="s">
        <v>2335</v>
      </c>
    </row>
    <row r="2205" spans="1:10" x14ac:dyDescent="0.3">
      <c r="A2205" s="45">
        <v>46034</v>
      </c>
      <c r="B2205" s="3">
        <v>2026</v>
      </c>
      <c r="C2205" s="3" t="s">
        <v>2329</v>
      </c>
      <c r="D2205" s="3">
        <v>1</v>
      </c>
      <c r="E2205" s="3" t="s">
        <v>2330</v>
      </c>
      <c r="F2205" s="45">
        <v>46023</v>
      </c>
      <c r="G2205" s="45">
        <v>46023</v>
      </c>
      <c r="H2205" s="45">
        <v>46053</v>
      </c>
      <c r="I2205" s="3">
        <v>12</v>
      </c>
      <c r="J2205" s="47" t="s">
        <v>2336</v>
      </c>
    </row>
    <row r="2206" spans="1:10" x14ac:dyDescent="0.3">
      <c r="A2206" s="45">
        <v>46035</v>
      </c>
      <c r="B2206" s="3">
        <v>2026</v>
      </c>
      <c r="C2206" s="3" t="s">
        <v>2329</v>
      </c>
      <c r="D2206" s="3">
        <v>1</v>
      </c>
      <c r="E2206" s="3" t="s">
        <v>2330</v>
      </c>
      <c r="F2206" s="45">
        <v>46023</v>
      </c>
      <c r="G2206" s="45">
        <v>46023</v>
      </c>
      <c r="H2206" s="45">
        <v>46053</v>
      </c>
      <c r="I2206" s="3">
        <v>13</v>
      </c>
      <c r="J2206" s="47" t="s">
        <v>2337</v>
      </c>
    </row>
    <row r="2207" spans="1:10" x14ac:dyDescent="0.3">
      <c r="A2207" s="45">
        <v>46036</v>
      </c>
      <c r="B2207" s="3">
        <v>2026</v>
      </c>
      <c r="C2207" s="3" t="s">
        <v>2329</v>
      </c>
      <c r="D2207" s="3">
        <v>1</v>
      </c>
      <c r="E2207" s="3" t="s">
        <v>2330</v>
      </c>
      <c r="F2207" s="45">
        <v>46023</v>
      </c>
      <c r="G2207" s="45">
        <v>46023</v>
      </c>
      <c r="H2207" s="45">
        <v>46053</v>
      </c>
      <c r="I2207" s="3">
        <v>14</v>
      </c>
      <c r="J2207" s="47" t="s">
        <v>2331</v>
      </c>
    </row>
    <row r="2208" spans="1:10" x14ac:dyDescent="0.3">
      <c r="A2208" s="45">
        <v>46037</v>
      </c>
      <c r="B2208" s="3">
        <v>2026</v>
      </c>
      <c r="C2208" s="3" t="s">
        <v>2329</v>
      </c>
      <c r="D2208" s="3">
        <v>1</v>
      </c>
      <c r="E2208" s="3" t="s">
        <v>2330</v>
      </c>
      <c r="F2208" s="45">
        <v>46023</v>
      </c>
      <c r="G2208" s="45">
        <v>46023</v>
      </c>
      <c r="H2208" s="45">
        <v>46053</v>
      </c>
      <c r="I2208" s="3">
        <v>15</v>
      </c>
      <c r="J2208" s="47" t="s">
        <v>2332</v>
      </c>
    </row>
    <row r="2209" spans="1:10" x14ac:dyDescent="0.3">
      <c r="A2209" s="45">
        <v>46038</v>
      </c>
      <c r="B2209" s="3">
        <v>2026</v>
      </c>
      <c r="C2209" s="3" t="s">
        <v>2329</v>
      </c>
      <c r="D2209" s="3">
        <v>1</v>
      </c>
      <c r="E2209" s="3" t="s">
        <v>2330</v>
      </c>
      <c r="F2209" s="45">
        <v>46023</v>
      </c>
      <c r="G2209" s="45">
        <v>46023</v>
      </c>
      <c r="H2209" s="45">
        <v>46053</v>
      </c>
      <c r="I2209" s="3">
        <v>16</v>
      </c>
      <c r="J2209" s="47" t="s">
        <v>2333</v>
      </c>
    </row>
    <row r="2210" spans="1:10" x14ac:dyDescent="0.3">
      <c r="A2210" s="45">
        <v>46039</v>
      </c>
      <c r="B2210" s="3">
        <v>2026</v>
      </c>
      <c r="C2210" s="3" t="s">
        <v>2329</v>
      </c>
      <c r="D2210" s="3">
        <v>1</v>
      </c>
      <c r="E2210" s="3" t="s">
        <v>2330</v>
      </c>
      <c r="F2210" s="45">
        <v>46023</v>
      </c>
      <c r="G2210" s="45">
        <v>46023</v>
      </c>
      <c r="H2210" s="45">
        <v>46053</v>
      </c>
      <c r="I2210" s="3">
        <v>17</v>
      </c>
      <c r="J2210" s="47" t="s">
        <v>2334</v>
      </c>
    </row>
    <row r="2211" spans="1:10" x14ac:dyDescent="0.3">
      <c r="A2211" s="45">
        <v>46040</v>
      </c>
      <c r="B2211" s="3">
        <v>2026</v>
      </c>
      <c r="C2211" s="3" t="s">
        <v>2329</v>
      </c>
      <c r="D2211" s="3">
        <v>1</v>
      </c>
      <c r="E2211" s="3" t="s">
        <v>2330</v>
      </c>
      <c r="F2211" s="45">
        <v>46023</v>
      </c>
      <c r="G2211" s="45">
        <v>46023</v>
      </c>
      <c r="H2211" s="45">
        <v>46053</v>
      </c>
      <c r="I2211" s="3">
        <v>18</v>
      </c>
      <c r="J2211" s="47" t="s">
        <v>2335</v>
      </c>
    </row>
    <row r="2212" spans="1:10" x14ac:dyDescent="0.3">
      <c r="A2212" s="45">
        <v>46041</v>
      </c>
      <c r="B2212" s="3">
        <v>2026</v>
      </c>
      <c r="C2212" s="3" t="s">
        <v>2329</v>
      </c>
      <c r="D2212" s="3">
        <v>1</v>
      </c>
      <c r="E2212" s="3" t="s">
        <v>2330</v>
      </c>
      <c r="F2212" s="45">
        <v>46023</v>
      </c>
      <c r="G2212" s="45">
        <v>46023</v>
      </c>
      <c r="H2212" s="45">
        <v>46053</v>
      </c>
      <c r="I2212" s="3">
        <v>19</v>
      </c>
      <c r="J2212" s="47" t="s">
        <v>2336</v>
      </c>
    </row>
    <row r="2213" spans="1:10" x14ac:dyDescent="0.3">
      <c r="A2213" s="45">
        <v>46042</v>
      </c>
      <c r="B2213" s="3">
        <v>2026</v>
      </c>
      <c r="C2213" s="3" t="s">
        <v>2329</v>
      </c>
      <c r="D2213" s="3">
        <v>1</v>
      </c>
      <c r="E2213" s="3" t="s">
        <v>2330</v>
      </c>
      <c r="F2213" s="45">
        <v>46023</v>
      </c>
      <c r="G2213" s="45">
        <v>46023</v>
      </c>
      <c r="H2213" s="45">
        <v>46053</v>
      </c>
      <c r="I2213" s="3">
        <v>20</v>
      </c>
      <c r="J2213" s="47" t="s">
        <v>2337</v>
      </c>
    </row>
    <row r="2214" spans="1:10" x14ac:dyDescent="0.3">
      <c r="A2214" s="45">
        <v>46043</v>
      </c>
      <c r="B2214" s="3">
        <v>2026</v>
      </c>
      <c r="C2214" s="3" t="s">
        <v>2329</v>
      </c>
      <c r="D2214" s="3">
        <v>1</v>
      </c>
      <c r="E2214" s="3" t="s">
        <v>2330</v>
      </c>
      <c r="F2214" s="45">
        <v>46023</v>
      </c>
      <c r="G2214" s="45">
        <v>46023</v>
      </c>
      <c r="H2214" s="45">
        <v>46053</v>
      </c>
      <c r="I2214" s="3">
        <v>21</v>
      </c>
      <c r="J2214" s="47" t="s">
        <v>2331</v>
      </c>
    </row>
    <row r="2215" spans="1:10" x14ac:dyDescent="0.3">
      <c r="A2215" s="45">
        <v>46044</v>
      </c>
      <c r="B2215" s="3">
        <v>2026</v>
      </c>
      <c r="C2215" s="3" t="s">
        <v>2329</v>
      </c>
      <c r="D2215" s="3">
        <v>1</v>
      </c>
      <c r="E2215" s="3" t="s">
        <v>2330</v>
      </c>
      <c r="F2215" s="45">
        <v>46023</v>
      </c>
      <c r="G2215" s="45">
        <v>46023</v>
      </c>
      <c r="H2215" s="45">
        <v>46053</v>
      </c>
      <c r="I2215" s="3">
        <v>22</v>
      </c>
      <c r="J2215" s="47" t="s">
        <v>2332</v>
      </c>
    </row>
    <row r="2216" spans="1:10" x14ac:dyDescent="0.3">
      <c r="A2216" s="45">
        <v>46045</v>
      </c>
      <c r="B2216" s="3">
        <v>2026</v>
      </c>
      <c r="C2216" s="3" t="s">
        <v>2329</v>
      </c>
      <c r="D2216" s="3">
        <v>1</v>
      </c>
      <c r="E2216" s="3" t="s">
        <v>2330</v>
      </c>
      <c r="F2216" s="45">
        <v>46023</v>
      </c>
      <c r="G2216" s="45">
        <v>46023</v>
      </c>
      <c r="H2216" s="45">
        <v>46053</v>
      </c>
      <c r="I2216" s="3">
        <v>23</v>
      </c>
      <c r="J2216" s="47" t="s">
        <v>2333</v>
      </c>
    </row>
    <row r="2217" spans="1:10" x14ac:dyDescent="0.3">
      <c r="A2217" s="45">
        <v>46046</v>
      </c>
      <c r="B2217" s="3">
        <v>2026</v>
      </c>
      <c r="C2217" s="3" t="s">
        <v>2329</v>
      </c>
      <c r="D2217" s="3">
        <v>1</v>
      </c>
      <c r="E2217" s="3" t="s">
        <v>2330</v>
      </c>
      <c r="F2217" s="45">
        <v>46023</v>
      </c>
      <c r="G2217" s="45">
        <v>46023</v>
      </c>
      <c r="H2217" s="45">
        <v>46053</v>
      </c>
      <c r="I2217" s="3">
        <v>24</v>
      </c>
      <c r="J2217" s="47" t="s">
        <v>2334</v>
      </c>
    </row>
    <row r="2218" spans="1:10" x14ac:dyDescent="0.3">
      <c r="A2218" s="45">
        <v>46047</v>
      </c>
      <c r="B2218" s="3">
        <v>2026</v>
      </c>
      <c r="C2218" s="3" t="s">
        <v>2329</v>
      </c>
      <c r="D2218" s="3">
        <v>1</v>
      </c>
      <c r="E2218" s="3" t="s">
        <v>2330</v>
      </c>
      <c r="F2218" s="45">
        <v>46023</v>
      </c>
      <c r="G2218" s="45">
        <v>46023</v>
      </c>
      <c r="H2218" s="45">
        <v>46053</v>
      </c>
      <c r="I2218" s="3">
        <v>25</v>
      </c>
      <c r="J2218" s="47" t="s">
        <v>2335</v>
      </c>
    </row>
    <row r="2219" spans="1:10" x14ac:dyDescent="0.3">
      <c r="A2219" s="45">
        <v>46048</v>
      </c>
      <c r="B2219" s="3">
        <v>2026</v>
      </c>
      <c r="C2219" s="3" t="s">
        <v>2329</v>
      </c>
      <c r="D2219" s="3">
        <v>1</v>
      </c>
      <c r="E2219" s="3" t="s">
        <v>2330</v>
      </c>
      <c r="F2219" s="45">
        <v>46023</v>
      </c>
      <c r="G2219" s="45">
        <v>46023</v>
      </c>
      <c r="H2219" s="45">
        <v>46053</v>
      </c>
      <c r="I2219" s="3">
        <v>26</v>
      </c>
      <c r="J2219" s="47" t="s">
        <v>2336</v>
      </c>
    </row>
    <row r="2220" spans="1:10" x14ac:dyDescent="0.3">
      <c r="A2220" s="45">
        <v>46049</v>
      </c>
      <c r="B2220" s="3">
        <v>2026</v>
      </c>
      <c r="C2220" s="3" t="s">
        <v>2329</v>
      </c>
      <c r="D2220" s="3">
        <v>1</v>
      </c>
      <c r="E2220" s="3" t="s">
        <v>2330</v>
      </c>
      <c r="F2220" s="45">
        <v>46023</v>
      </c>
      <c r="G2220" s="45">
        <v>46023</v>
      </c>
      <c r="H2220" s="45">
        <v>46053</v>
      </c>
      <c r="I2220" s="3">
        <v>27</v>
      </c>
      <c r="J2220" s="47" t="s">
        <v>2337</v>
      </c>
    </row>
    <row r="2221" spans="1:10" x14ac:dyDescent="0.3">
      <c r="A2221" s="45">
        <v>46050</v>
      </c>
      <c r="B2221" s="3">
        <v>2026</v>
      </c>
      <c r="C2221" s="3" t="s">
        <v>2329</v>
      </c>
      <c r="D2221" s="3">
        <v>1</v>
      </c>
      <c r="E2221" s="3" t="s">
        <v>2330</v>
      </c>
      <c r="F2221" s="45">
        <v>46023</v>
      </c>
      <c r="G2221" s="45">
        <v>46023</v>
      </c>
      <c r="H2221" s="45">
        <v>46053</v>
      </c>
      <c r="I2221" s="3">
        <v>28</v>
      </c>
      <c r="J2221" s="47" t="s">
        <v>2331</v>
      </c>
    </row>
    <row r="2222" spans="1:10" x14ac:dyDescent="0.3">
      <c r="A2222" s="45">
        <v>46051</v>
      </c>
      <c r="B2222" s="3">
        <v>2026</v>
      </c>
      <c r="C2222" s="3" t="s">
        <v>2329</v>
      </c>
      <c r="D2222" s="3">
        <v>1</v>
      </c>
      <c r="E2222" s="3" t="s">
        <v>2330</v>
      </c>
      <c r="F2222" s="45">
        <v>46023</v>
      </c>
      <c r="G2222" s="45">
        <v>46023</v>
      </c>
      <c r="H2222" s="45">
        <v>46053</v>
      </c>
      <c r="I2222" s="3">
        <v>29</v>
      </c>
      <c r="J2222" s="47" t="s">
        <v>2332</v>
      </c>
    </row>
    <row r="2223" spans="1:10" x14ac:dyDescent="0.3">
      <c r="A2223" s="45">
        <v>46052</v>
      </c>
      <c r="B2223" s="3">
        <v>2026</v>
      </c>
      <c r="C2223" s="3" t="s">
        <v>2329</v>
      </c>
      <c r="D2223" s="3">
        <v>1</v>
      </c>
      <c r="E2223" s="3" t="s">
        <v>2330</v>
      </c>
      <c r="F2223" s="45">
        <v>46023</v>
      </c>
      <c r="G2223" s="45">
        <v>46023</v>
      </c>
      <c r="H2223" s="45">
        <v>46053</v>
      </c>
      <c r="I2223" s="3">
        <v>30</v>
      </c>
      <c r="J2223" s="47" t="s">
        <v>2333</v>
      </c>
    </row>
    <row r="2224" spans="1:10" x14ac:dyDescent="0.3">
      <c r="A2224" s="45">
        <v>46053</v>
      </c>
      <c r="B2224" s="3">
        <v>2026</v>
      </c>
      <c r="C2224" s="3" t="s">
        <v>2329</v>
      </c>
      <c r="D2224" s="3">
        <v>1</v>
      </c>
      <c r="E2224" s="3" t="s">
        <v>2330</v>
      </c>
      <c r="F2224" s="45">
        <v>46023</v>
      </c>
      <c r="G2224" s="45">
        <v>46023</v>
      </c>
      <c r="H2224" s="45">
        <v>46053</v>
      </c>
      <c r="I2224" s="3">
        <v>31</v>
      </c>
      <c r="J2224" s="47" t="s">
        <v>2334</v>
      </c>
    </row>
    <row r="2225" spans="1:10" x14ac:dyDescent="0.3">
      <c r="A2225" s="45">
        <v>46054</v>
      </c>
      <c r="B2225" s="3">
        <v>2026</v>
      </c>
      <c r="C2225" s="3" t="s">
        <v>2329</v>
      </c>
      <c r="D2225" s="3">
        <v>2</v>
      </c>
      <c r="E2225" s="3" t="s">
        <v>2338</v>
      </c>
      <c r="F2225" s="45">
        <v>46054</v>
      </c>
      <c r="G2225" s="45">
        <v>46054</v>
      </c>
      <c r="H2225" s="45">
        <v>46081</v>
      </c>
      <c r="I2225" s="3">
        <v>1</v>
      </c>
      <c r="J2225" s="47" t="s">
        <v>2335</v>
      </c>
    </row>
    <row r="2226" spans="1:10" x14ac:dyDescent="0.3">
      <c r="A2226" s="45">
        <v>46055</v>
      </c>
      <c r="B2226" s="3">
        <v>2026</v>
      </c>
      <c r="C2226" s="3" t="s">
        <v>2329</v>
      </c>
      <c r="D2226" s="3">
        <v>2</v>
      </c>
      <c r="E2226" s="3" t="s">
        <v>2338</v>
      </c>
      <c r="F2226" s="45">
        <v>46054</v>
      </c>
      <c r="G2226" s="45">
        <v>46054</v>
      </c>
      <c r="H2226" s="45">
        <v>46081</v>
      </c>
      <c r="I2226" s="3">
        <v>2</v>
      </c>
      <c r="J2226" s="47" t="s">
        <v>2336</v>
      </c>
    </row>
    <row r="2227" spans="1:10" x14ac:dyDescent="0.3">
      <c r="A2227" s="45">
        <v>46056</v>
      </c>
      <c r="B2227" s="3">
        <v>2026</v>
      </c>
      <c r="C2227" s="3" t="s">
        <v>2329</v>
      </c>
      <c r="D2227" s="3">
        <v>2</v>
      </c>
      <c r="E2227" s="3" t="s">
        <v>2338</v>
      </c>
      <c r="F2227" s="45">
        <v>46054</v>
      </c>
      <c r="G2227" s="45">
        <v>46054</v>
      </c>
      <c r="H2227" s="45">
        <v>46081</v>
      </c>
      <c r="I2227" s="3">
        <v>3</v>
      </c>
      <c r="J2227" s="47" t="s">
        <v>2337</v>
      </c>
    </row>
    <row r="2228" spans="1:10" x14ac:dyDescent="0.3">
      <c r="A2228" s="45">
        <v>46057</v>
      </c>
      <c r="B2228" s="3">
        <v>2026</v>
      </c>
      <c r="C2228" s="3" t="s">
        <v>2329</v>
      </c>
      <c r="D2228" s="3">
        <v>2</v>
      </c>
      <c r="E2228" s="3" t="s">
        <v>2338</v>
      </c>
      <c r="F2228" s="45">
        <v>46054</v>
      </c>
      <c r="G2228" s="45">
        <v>46054</v>
      </c>
      <c r="H2228" s="45">
        <v>46081</v>
      </c>
      <c r="I2228" s="3">
        <v>4</v>
      </c>
      <c r="J2228" s="47" t="s">
        <v>2331</v>
      </c>
    </row>
    <row r="2229" spans="1:10" x14ac:dyDescent="0.3">
      <c r="A2229" s="45">
        <v>46058</v>
      </c>
      <c r="B2229" s="3">
        <v>2026</v>
      </c>
      <c r="C2229" s="3" t="s">
        <v>2329</v>
      </c>
      <c r="D2229" s="3">
        <v>2</v>
      </c>
      <c r="E2229" s="3" t="s">
        <v>2338</v>
      </c>
      <c r="F2229" s="45">
        <v>46054</v>
      </c>
      <c r="G2229" s="45">
        <v>46054</v>
      </c>
      <c r="H2229" s="45">
        <v>46081</v>
      </c>
      <c r="I2229" s="3">
        <v>5</v>
      </c>
      <c r="J2229" s="47" t="s">
        <v>2332</v>
      </c>
    </row>
    <row r="2230" spans="1:10" x14ac:dyDescent="0.3">
      <c r="A2230" s="45">
        <v>46059</v>
      </c>
      <c r="B2230" s="3">
        <v>2026</v>
      </c>
      <c r="C2230" s="3" t="s">
        <v>2329</v>
      </c>
      <c r="D2230" s="3">
        <v>2</v>
      </c>
      <c r="E2230" s="3" t="s">
        <v>2338</v>
      </c>
      <c r="F2230" s="45">
        <v>46054</v>
      </c>
      <c r="G2230" s="45">
        <v>46054</v>
      </c>
      <c r="H2230" s="45">
        <v>46081</v>
      </c>
      <c r="I2230" s="3">
        <v>6</v>
      </c>
      <c r="J2230" s="47" t="s">
        <v>2333</v>
      </c>
    </row>
    <row r="2231" spans="1:10" x14ac:dyDescent="0.3">
      <c r="A2231" s="45">
        <v>46060</v>
      </c>
      <c r="B2231" s="3">
        <v>2026</v>
      </c>
      <c r="C2231" s="3" t="s">
        <v>2329</v>
      </c>
      <c r="D2231" s="3">
        <v>2</v>
      </c>
      <c r="E2231" s="3" t="s">
        <v>2338</v>
      </c>
      <c r="F2231" s="45">
        <v>46054</v>
      </c>
      <c r="G2231" s="45">
        <v>46054</v>
      </c>
      <c r="H2231" s="45">
        <v>46081</v>
      </c>
      <c r="I2231" s="3">
        <v>7</v>
      </c>
      <c r="J2231" s="47" t="s">
        <v>2334</v>
      </c>
    </row>
    <row r="2232" spans="1:10" x14ac:dyDescent="0.3">
      <c r="A2232" s="45">
        <v>46061</v>
      </c>
      <c r="B2232" s="3">
        <v>2026</v>
      </c>
      <c r="C2232" s="3" t="s">
        <v>2329</v>
      </c>
      <c r="D2232" s="3">
        <v>2</v>
      </c>
      <c r="E2232" s="3" t="s">
        <v>2338</v>
      </c>
      <c r="F2232" s="45">
        <v>46054</v>
      </c>
      <c r="G2232" s="45">
        <v>46054</v>
      </c>
      <c r="H2232" s="45">
        <v>46081</v>
      </c>
      <c r="I2232" s="3">
        <v>8</v>
      </c>
      <c r="J2232" s="47" t="s">
        <v>2335</v>
      </c>
    </row>
    <row r="2233" spans="1:10" x14ac:dyDescent="0.3">
      <c r="A2233" s="45">
        <v>46062</v>
      </c>
      <c r="B2233" s="3">
        <v>2026</v>
      </c>
      <c r="C2233" s="3" t="s">
        <v>2329</v>
      </c>
      <c r="D2233" s="3">
        <v>2</v>
      </c>
      <c r="E2233" s="3" t="s">
        <v>2338</v>
      </c>
      <c r="F2233" s="45">
        <v>46054</v>
      </c>
      <c r="G2233" s="45">
        <v>46054</v>
      </c>
      <c r="H2233" s="45">
        <v>46081</v>
      </c>
      <c r="I2233" s="3">
        <v>9</v>
      </c>
      <c r="J2233" s="47" t="s">
        <v>2336</v>
      </c>
    </row>
    <row r="2234" spans="1:10" x14ac:dyDescent="0.3">
      <c r="A2234" s="45">
        <v>46063</v>
      </c>
      <c r="B2234" s="3">
        <v>2026</v>
      </c>
      <c r="C2234" s="3" t="s">
        <v>2329</v>
      </c>
      <c r="D2234" s="3">
        <v>2</v>
      </c>
      <c r="E2234" s="3" t="s">
        <v>2338</v>
      </c>
      <c r="F2234" s="45">
        <v>46054</v>
      </c>
      <c r="G2234" s="45">
        <v>46054</v>
      </c>
      <c r="H2234" s="45">
        <v>46081</v>
      </c>
      <c r="I2234" s="3">
        <v>10</v>
      </c>
      <c r="J2234" s="47" t="s">
        <v>2337</v>
      </c>
    </row>
    <row r="2235" spans="1:10" x14ac:dyDescent="0.3">
      <c r="A2235" s="45">
        <v>46064</v>
      </c>
      <c r="B2235" s="3">
        <v>2026</v>
      </c>
      <c r="C2235" s="3" t="s">
        <v>2329</v>
      </c>
      <c r="D2235" s="3">
        <v>2</v>
      </c>
      <c r="E2235" s="3" t="s">
        <v>2338</v>
      </c>
      <c r="F2235" s="45">
        <v>46054</v>
      </c>
      <c r="G2235" s="45">
        <v>46054</v>
      </c>
      <c r="H2235" s="45">
        <v>46081</v>
      </c>
      <c r="I2235" s="3">
        <v>11</v>
      </c>
      <c r="J2235" s="47" t="s">
        <v>2331</v>
      </c>
    </row>
    <row r="2236" spans="1:10" x14ac:dyDescent="0.3">
      <c r="A2236" s="45">
        <v>46065</v>
      </c>
      <c r="B2236" s="3">
        <v>2026</v>
      </c>
      <c r="C2236" s="3" t="s">
        <v>2329</v>
      </c>
      <c r="D2236" s="3">
        <v>2</v>
      </c>
      <c r="E2236" s="3" t="s">
        <v>2338</v>
      </c>
      <c r="F2236" s="45">
        <v>46054</v>
      </c>
      <c r="G2236" s="45">
        <v>46054</v>
      </c>
      <c r="H2236" s="45">
        <v>46081</v>
      </c>
      <c r="I2236" s="3">
        <v>12</v>
      </c>
      <c r="J2236" s="47" t="s">
        <v>2332</v>
      </c>
    </row>
    <row r="2237" spans="1:10" x14ac:dyDescent="0.3">
      <c r="A2237" s="45">
        <v>46066</v>
      </c>
      <c r="B2237" s="3">
        <v>2026</v>
      </c>
      <c r="C2237" s="3" t="s">
        <v>2329</v>
      </c>
      <c r="D2237" s="3">
        <v>2</v>
      </c>
      <c r="E2237" s="3" t="s">
        <v>2338</v>
      </c>
      <c r="F2237" s="45">
        <v>46054</v>
      </c>
      <c r="G2237" s="45">
        <v>46054</v>
      </c>
      <c r="H2237" s="45">
        <v>46081</v>
      </c>
      <c r="I2237" s="3">
        <v>13</v>
      </c>
      <c r="J2237" s="47" t="s">
        <v>2333</v>
      </c>
    </row>
    <row r="2238" spans="1:10" x14ac:dyDescent="0.3">
      <c r="A2238" s="45">
        <v>46067</v>
      </c>
      <c r="B2238" s="3">
        <v>2026</v>
      </c>
      <c r="C2238" s="3" t="s">
        <v>2329</v>
      </c>
      <c r="D2238" s="3">
        <v>2</v>
      </c>
      <c r="E2238" s="3" t="s">
        <v>2338</v>
      </c>
      <c r="F2238" s="45">
        <v>46054</v>
      </c>
      <c r="G2238" s="45">
        <v>46054</v>
      </c>
      <c r="H2238" s="45">
        <v>46081</v>
      </c>
      <c r="I2238" s="3">
        <v>14</v>
      </c>
      <c r="J2238" s="47" t="s">
        <v>2334</v>
      </c>
    </row>
    <row r="2239" spans="1:10" x14ac:dyDescent="0.3">
      <c r="A2239" s="45">
        <v>46068</v>
      </c>
      <c r="B2239" s="3">
        <v>2026</v>
      </c>
      <c r="C2239" s="3" t="s">
        <v>2329</v>
      </c>
      <c r="D2239" s="3">
        <v>2</v>
      </c>
      <c r="E2239" s="3" t="s">
        <v>2338</v>
      </c>
      <c r="F2239" s="45">
        <v>46054</v>
      </c>
      <c r="G2239" s="45">
        <v>46054</v>
      </c>
      <c r="H2239" s="45">
        <v>46081</v>
      </c>
      <c r="I2239" s="3">
        <v>15</v>
      </c>
      <c r="J2239" s="47" t="s">
        <v>2335</v>
      </c>
    </row>
    <row r="2240" spans="1:10" x14ac:dyDescent="0.3">
      <c r="A2240" s="45">
        <v>46069</v>
      </c>
      <c r="B2240" s="3">
        <v>2026</v>
      </c>
      <c r="C2240" s="3" t="s">
        <v>2329</v>
      </c>
      <c r="D2240" s="3">
        <v>2</v>
      </c>
      <c r="E2240" s="3" t="s">
        <v>2338</v>
      </c>
      <c r="F2240" s="45">
        <v>46054</v>
      </c>
      <c r="G2240" s="45">
        <v>46054</v>
      </c>
      <c r="H2240" s="45">
        <v>46081</v>
      </c>
      <c r="I2240" s="3">
        <v>16</v>
      </c>
      <c r="J2240" s="47" t="s">
        <v>2336</v>
      </c>
    </row>
    <row r="2241" spans="1:10" x14ac:dyDescent="0.3">
      <c r="A2241" s="45">
        <v>46070</v>
      </c>
      <c r="B2241" s="3">
        <v>2026</v>
      </c>
      <c r="C2241" s="3" t="s">
        <v>2329</v>
      </c>
      <c r="D2241" s="3">
        <v>2</v>
      </c>
      <c r="E2241" s="3" t="s">
        <v>2338</v>
      </c>
      <c r="F2241" s="45">
        <v>46054</v>
      </c>
      <c r="G2241" s="45">
        <v>46054</v>
      </c>
      <c r="H2241" s="45">
        <v>46081</v>
      </c>
      <c r="I2241" s="3">
        <v>17</v>
      </c>
      <c r="J2241" s="47" t="s">
        <v>2337</v>
      </c>
    </row>
    <row r="2242" spans="1:10" x14ac:dyDescent="0.3">
      <c r="A2242" s="45">
        <v>46071</v>
      </c>
      <c r="B2242" s="3">
        <v>2026</v>
      </c>
      <c r="C2242" s="3" t="s">
        <v>2329</v>
      </c>
      <c r="D2242" s="3">
        <v>2</v>
      </c>
      <c r="E2242" s="3" t="s">
        <v>2338</v>
      </c>
      <c r="F2242" s="45">
        <v>46054</v>
      </c>
      <c r="G2242" s="45">
        <v>46054</v>
      </c>
      <c r="H2242" s="45">
        <v>46081</v>
      </c>
      <c r="I2242" s="3">
        <v>18</v>
      </c>
      <c r="J2242" s="47" t="s">
        <v>2331</v>
      </c>
    </row>
    <row r="2243" spans="1:10" x14ac:dyDescent="0.3">
      <c r="A2243" s="45">
        <v>46072</v>
      </c>
      <c r="B2243" s="3">
        <v>2026</v>
      </c>
      <c r="C2243" s="3" t="s">
        <v>2329</v>
      </c>
      <c r="D2243" s="3">
        <v>2</v>
      </c>
      <c r="E2243" s="3" t="s">
        <v>2338</v>
      </c>
      <c r="F2243" s="45">
        <v>46054</v>
      </c>
      <c r="G2243" s="45">
        <v>46054</v>
      </c>
      <c r="H2243" s="45">
        <v>46081</v>
      </c>
      <c r="I2243" s="3">
        <v>19</v>
      </c>
      <c r="J2243" s="47" t="s">
        <v>2332</v>
      </c>
    </row>
    <row r="2244" spans="1:10" x14ac:dyDescent="0.3">
      <c r="A2244" s="45">
        <v>46073</v>
      </c>
      <c r="B2244" s="3">
        <v>2026</v>
      </c>
      <c r="C2244" s="3" t="s">
        <v>2329</v>
      </c>
      <c r="D2244" s="3">
        <v>2</v>
      </c>
      <c r="E2244" s="3" t="s">
        <v>2338</v>
      </c>
      <c r="F2244" s="45">
        <v>46054</v>
      </c>
      <c r="G2244" s="45">
        <v>46054</v>
      </c>
      <c r="H2244" s="45">
        <v>46081</v>
      </c>
      <c r="I2244" s="3">
        <v>20</v>
      </c>
      <c r="J2244" s="47" t="s">
        <v>2333</v>
      </c>
    </row>
    <row r="2245" spans="1:10" x14ac:dyDescent="0.3">
      <c r="A2245" s="45">
        <v>46074</v>
      </c>
      <c r="B2245" s="3">
        <v>2026</v>
      </c>
      <c r="C2245" s="3" t="s">
        <v>2329</v>
      </c>
      <c r="D2245" s="3">
        <v>2</v>
      </c>
      <c r="E2245" s="3" t="s">
        <v>2338</v>
      </c>
      <c r="F2245" s="45">
        <v>46054</v>
      </c>
      <c r="G2245" s="45">
        <v>46054</v>
      </c>
      <c r="H2245" s="45">
        <v>46081</v>
      </c>
      <c r="I2245" s="3">
        <v>21</v>
      </c>
      <c r="J2245" s="47" t="s">
        <v>2334</v>
      </c>
    </row>
    <row r="2246" spans="1:10" x14ac:dyDescent="0.3">
      <c r="A2246" s="45">
        <v>46075</v>
      </c>
      <c r="B2246" s="3">
        <v>2026</v>
      </c>
      <c r="C2246" s="3" t="s">
        <v>2329</v>
      </c>
      <c r="D2246" s="3">
        <v>2</v>
      </c>
      <c r="E2246" s="3" t="s">
        <v>2338</v>
      </c>
      <c r="F2246" s="45">
        <v>46054</v>
      </c>
      <c r="G2246" s="45">
        <v>46054</v>
      </c>
      <c r="H2246" s="45">
        <v>46081</v>
      </c>
      <c r="I2246" s="3">
        <v>22</v>
      </c>
      <c r="J2246" s="47" t="s">
        <v>2335</v>
      </c>
    </row>
    <row r="2247" spans="1:10" x14ac:dyDescent="0.3">
      <c r="A2247" s="45">
        <v>46076</v>
      </c>
      <c r="B2247" s="3">
        <v>2026</v>
      </c>
      <c r="C2247" s="3" t="s">
        <v>2329</v>
      </c>
      <c r="D2247" s="3">
        <v>2</v>
      </c>
      <c r="E2247" s="3" t="s">
        <v>2338</v>
      </c>
      <c r="F2247" s="45">
        <v>46054</v>
      </c>
      <c r="G2247" s="45">
        <v>46054</v>
      </c>
      <c r="H2247" s="45">
        <v>46081</v>
      </c>
      <c r="I2247" s="3">
        <v>23</v>
      </c>
      <c r="J2247" s="47" t="s">
        <v>2336</v>
      </c>
    </row>
    <row r="2248" spans="1:10" x14ac:dyDescent="0.3">
      <c r="A2248" s="45">
        <v>46077</v>
      </c>
      <c r="B2248" s="3">
        <v>2026</v>
      </c>
      <c r="C2248" s="3" t="s">
        <v>2329</v>
      </c>
      <c r="D2248" s="3">
        <v>2</v>
      </c>
      <c r="E2248" s="3" t="s">
        <v>2338</v>
      </c>
      <c r="F2248" s="45">
        <v>46054</v>
      </c>
      <c r="G2248" s="45">
        <v>46054</v>
      </c>
      <c r="H2248" s="45">
        <v>46081</v>
      </c>
      <c r="I2248" s="3">
        <v>24</v>
      </c>
      <c r="J2248" s="47" t="s">
        <v>2337</v>
      </c>
    </row>
    <row r="2249" spans="1:10" x14ac:dyDescent="0.3">
      <c r="A2249" s="45">
        <v>46078</v>
      </c>
      <c r="B2249" s="3">
        <v>2026</v>
      </c>
      <c r="C2249" s="3" t="s">
        <v>2329</v>
      </c>
      <c r="D2249" s="3">
        <v>2</v>
      </c>
      <c r="E2249" s="3" t="s">
        <v>2338</v>
      </c>
      <c r="F2249" s="45">
        <v>46054</v>
      </c>
      <c r="G2249" s="45">
        <v>46054</v>
      </c>
      <c r="H2249" s="45">
        <v>46081</v>
      </c>
      <c r="I2249" s="3">
        <v>25</v>
      </c>
      <c r="J2249" s="47" t="s">
        <v>2331</v>
      </c>
    </row>
    <row r="2250" spans="1:10" x14ac:dyDescent="0.3">
      <c r="A2250" s="45">
        <v>46079</v>
      </c>
      <c r="B2250" s="3">
        <v>2026</v>
      </c>
      <c r="C2250" s="3" t="s">
        <v>2329</v>
      </c>
      <c r="D2250" s="3">
        <v>2</v>
      </c>
      <c r="E2250" s="3" t="s">
        <v>2338</v>
      </c>
      <c r="F2250" s="45">
        <v>46054</v>
      </c>
      <c r="G2250" s="45">
        <v>46054</v>
      </c>
      <c r="H2250" s="45">
        <v>46081</v>
      </c>
      <c r="I2250" s="3">
        <v>26</v>
      </c>
      <c r="J2250" s="47" t="s">
        <v>2332</v>
      </c>
    </row>
    <row r="2251" spans="1:10" x14ac:dyDescent="0.3">
      <c r="A2251" s="45">
        <v>46080</v>
      </c>
      <c r="B2251" s="3">
        <v>2026</v>
      </c>
      <c r="C2251" s="3" t="s">
        <v>2329</v>
      </c>
      <c r="D2251" s="3">
        <v>2</v>
      </c>
      <c r="E2251" s="3" t="s">
        <v>2338</v>
      </c>
      <c r="F2251" s="45">
        <v>46054</v>
      </c>
      <c r="G2251" s="45">
        <v>46054</v>
      </c>
      <c r="H2251" s="45">
        <v>46081</v>
      </c>
      <c r="I2251" s="3">
        <v>27</v>
      </c>
      <c r="J2251" s="47" t="s">
        <v>2333</v>
      </c>
    </row>
    <row r="2252" spans="1:10" x14ac:dyDescent="0.3">
      <c r="A2252" s="45">
        <v>46081</v>
      </c>
      <c r="B2252" s="3">
        <v>2026</v>
      </c>
      <c r="C2252" s="3" t="s">
        <v>2329</v>
      </c>
      <c r="D2252" s="3">
        <v>2</v>
      </c>
      <c r="E2252" s="3" t="s">
        <v>2338</v>
      </c>
      <c r="F2252" s="45">
        <v>46054</v>
      </c>
      <c r="G2252" s="45">
        <v>46054</v>
      </c>
      <c r="H2252" s="45">
        <v>46081</v>
      </c>
      <c r="I2252" s="3">
        <v>28</v>
      </c>
      <c r="J2252" s="47" t="s">
        <v>2334</v>
      </c>
    </row>
    <row r="2253" spans="1:10" x14ac:dyDescent="0.3">
      <c r="A2253" s="45">
        <v>46082</v>
      </c>
      <c r="B2253" s="3">
        <v>2026</v>
      </c>
      <c r="C2253" s="3" t="s">
        <v>2329</v>
      </c>
      <c r="D2253" s="3">
        <v>3</v>
      </c>
      <c r="E2253" s="3" t="s">
        <v>2339</v>
      </c>
      <c r="F2253" s="45">
        <v>46082</v>
      </c>
      <c r="G2253" s="45">
        <v>46082</v>
      </c>
      <c r="H2253" s="45">
        <v>46112</v>
      </c>
      <c r="I2253" s="3">
        <v>1</v>
      </c>
      <c r="J2253" s="47" t="s">
        <v>2335</v>
      </c>
    </row>
    <row r="2254" spans="1:10" x14ac:dyDescent="0.3">
      <c r="A2254" s="45">
        <v>46083</v>
      </c>
      <c r="B2254" s="3">
        <v>2026</v>
      </c>
      <c r="C2254" s="3" t="s">
        <v>2329</v>
      </c>
      <c r="D2254" s="3">
        <v>3</v>
      </c>
      <c r="E2254" s="3" t="s">
        <v>2339</v>
      </c>
      <c r="F2254" s="45">
        <v>46082</v>
      </c>
      <c r="G2254" s="45">
        <v>46082</v>
      </c>
      <c r="H2254" s="45">
        <v>46112</v>
      </c>
      <c r="I2254" s="3">
        <v>2</v>
      </c>
      <c r="J2254" s="47" t="s">
        <v>2336</v>
      </c>
    </row>
    <row r="2255" spans="1:10" x14ac:dyDescent="0.3">
      <c r="A2255" s="45">
        <v>46084</v>
      </c>
      <c r="B2255" s="3">
        <v>2026</v>
      </c>
      <c r="C2255" s="3" t="s">
        <v>2329</v>
      </c>
      <c r="D2255" s="3">
        <v>3</v>
      </c>
      <c r="E2255" s="3" t="s">
        <v>2339</v>
      </c>
      <c r="F2255" s="45">
        <v>46082</v>
      </c>
      <c r="G2255" s="45">
        <v>46082</v>
      </c>
      <c r="H2255" s="45">
        <v>46112</v>
      </c>
      <c r="I2255" s="3">
        <v>3</v>
      </c>
      <c r="J2255" s="47" t="s">
        <v>2337</v>
      </c>
    </row>
    <row r="2256" spans="1:10" x14ac:dyDescent="0.3">
      <c r="A2256" s="45">
        <v>46085</v>
      </c>
      <c r="B2256" s="3">
        <v>2026</v>
      </c>
      <c r="C2256" s="3" t="s">
        <v>2329</v>
      </c>
      <c r="D2256" s="3">
        <v>3</v>
      </c>
      <c r="E2256" s="3" t="s">
        <v>2339</v>
      </c>
      <c r="F2256" s="45">
        <v>46082</v>
      </c>
      <c r="G2256" s="45">
        <v>46082</v>
      </c>
      <c r="H2256" s="45">
        <v>46112</v>
      </c>
      <c r="I2256" s="3">
        <v>4</v>
      </c>
      <c r="J2256" s="47" t="s">
        <v>2331</v>
      </c>
    </row>
    <row r="2257" spans="1:10" x14ac:dyDescent="0.3">
      <c r="A2257" s="45">
        <v>46086</v>
      </c>
      <c r="B2257" s="3">
        <v>2026</v>
      </c>
      <c r="C2257" s="3" t="s">
        <v>2329</v>
      </c>
      <c r="D2257" s="3">
        <v>3</v>
      </c>
      <c r="E2257" s="3" t="s">
        <v>2339</v>
      </c>
      <c r="F2257" s="45">
        <v>46082</v>
      </c>
      <c r="G2257" s="45">
        <v>46082</v>
      </c>
      <c r="H2257" s="45">
        <v>46112</v>
      </c>
      <c r="I2257" s="3">
        <v>5</v>
      </c>
      <c r="J2257" s="47" t="s">
        <v>2332</v>
      </c>
    </row>
    <row r="2258" spans="1:10" x14ac:dyDescent="0.3">
      <c r="A2258" s="45">
        <v>46087</v>
      </c>
      <c r="B2258" s="3">
        <v>2026</v>
      </c>
      <c r="C2258" s="3" t="s">
        <v>2329</v>
      </c>
      <c r="D2258" s="3">
        <v>3</v>
      </c>
      <c r="E2258" s="3" t="s">
        <v>2339</v>
      </c>
      <c r="F2258" s="45">
        <v>46082</v>
      </c>
      <c r="G2258" s="45">
        <v>46082</v>
      </c>
      <c r="H2258" s="45">
        <v>46112</v>
      </c>
      <c r="I2258" s="3">
        <v>6</v>
      </c>
      <c r="J2258" s="47" t="s">
        <v>2333</v>
      </c>
    </row>
    <row r="2259" spans="1:10" x14ac:dyDescent="0.3">
      <c r="A2259" s="45">
        <v>46088</v>
      </c>
      <c r="B2259" s="3">
        <v>2026</v>
      </c>
      <c r="C2259" s="3" t="s">
        <v>2329</v>
      </c>
      <c r="D2259" s="3">
        <v>3</v>
      </c>
      <c r="E2259" s="3" t="s">
        <v>2339</v>
      </c>
      <c r="F2259" s="45">
        <v>46082</v>
      </c>
      <c r="G2259" s="45">
        <v>46082</v>
      </c>
      <c r="H2259" s="45">
        <v>46112</v>
      </c>
      <c r="I2259" s="3">
        <v>7</v>
      </c>
      <c r="J2259" s="47" t="s">
        <v>2334</v>
      </c>
    </row>
    <row r="2260" spans="1:10" x14ac:dyDescent="0.3">
      <c r="A2260" s="45">
        <v>46089</v>
      </c>
      <c r="B2260" s="3">
        <v>2026</v>
      </c>
      <c r="C2260" s="3" t="s">
        <v>2329</v>
      </c>
      <c r="D2260" s="3">
        <v>3</v>
      </c>
      <c r="E2260" s="3" t="s">
        <v>2339</v>
      </c>
      <c r="F2260" s="45">
        <v>46082</v>
      </c>
      <c r="G2260" s="45">
        <v>46082</v>
      </c>
      <c r="H2260" s="45">
        <v>46112</v>
      </c>
      <c r="I2260" s="3">
        <v>8</v>
      </c>
      <c r="J2260" s="47" t="s">
        <v>2335</v>
      </c>
    </row>
    <row r="2261" spans="1:10" x14ac:dyDescent="0.3">
      <c r="A2261" s="45">
        <v>46090</v>
      </c>
      <c r="B2261" s="3">
        <v>2026</v>
      </c>
      <c r="C2261" s="3" t="s">
        <v>2329</v>
      </c>
      <c r="D2261" s="3">
        <v>3</v>
      </c>
      <c r="E2261" s="3" t="s">
        <v>2339</v>
      </c>
      <c r="F2261" s="45">
        <v>46082</v>
      </c>
      <c r="G2261" s="45">
        <v>46082</v>
      </c>
      <c r="H2261" s="45">
        <v>46112</v>
      </c>
      <c r="I2261" s="3">
        <v>9</v>
      </c>
      <c r="J2261" s="47" t="s">
        <v>2336</v>
      </c>
    </row>
    <row r="2262" spans="1:10" x14ac:dyDescent="0.3">
      <c r="A2262" s="45">
        <v>46091</v>
      </c>
      <c r="B2262" s="3">
        <v>2026</v>
      </c>
      <c r="C2262" s="3" t="s">
        <v>2329</v>
      </c>
      <c r="D2262" s="3">
        <v>3</v>
      </c>
      <c r="E2262" s="3" t="s">
        <v>2339</v>
      </c>
      <c r="F2262" s="45">
        <v>46082</v>
      </c>
      <c r="G2262" s="45">
        <v>46082</v>
      </c>
      <c r="H2262" s="45">
        <v>46112</v>
      </c>
      <c r="I2262" s="3">
        <v>10</v>
      </c>
      <c r="J2262" s="47" t="s">
        <v>2337</v>
      </c>
    </row>
    <row r="2263" spans="1:10" x14ac:dyDescent="0.3">
      <c r="A2263" s="45">
        <v>46092</v>
      </c>
      <c r="B2263" s="3">
        <v>2026</v>
      </c>
      <c r="C2263" s="3" t="s">
        <v>2329</v>
      </c>
      <c r="D2263" s="3">
        <v>3</v>
      </c>
      <c r="E2263" s="3" t="s">
        <v>2339</v>
      </c>
      <c r="F2263" s="45">
        <v>46082</v>
      </c>
      <c r="G2263" s="45">
        <v>46082</v>
      </c>
      <c r="H2263" s="45">
        <v>46112</v>
      </c>
      <c r="I2263" s="3">
        <v>11</v>
      </c>
      <c r="J2263" s="47" t="s">
        <v>2331</v>
      </c>
    </row>
    <row r="2264" spans="1:10" x14ac:dyDescent="0.3">
      <c r="A2264" s="45">
        <v>46093</v>
      </c>
      <c r="B2264" s="3">
        <v>2026</v>
      </c>
      <c r="C2264" s="3" t="s">
        <v>2329</v>
      </c>
      <c r="D2264" s="3">
        <v>3</v>
      </c>
      <c r="E2264" s="3" t="s">
        <v>2339</v>
      </c>
      <c r="F2264" s="45">
        <v>46082</v>
      </c>
      <c r="G2264" s="45">
        <v>46082</v>
      </c>
      <c r="H2264" s="45">
        <v>46112</v>
      </c>
      <c r="I2264" s="3">
        <v>12</v>
      </c>
      <c r="J2264" s="47" t="s">
        <v>2332</v>
      </c>
    </row>
    <row r="2265" spans="1:10" x14ac:dyDescent="0.3">
      <c r="A2265" s="45">
        <v>46094</v>
      </c>
      <c r="B2265" s="3">
        <v>2026</v>
      </c>
      <c r="C2265" s="3" t="s">
        <v>2329</v>
      </c>
      <c r="D2265" s="3">
        <v>3</v>
      </c>
      <c r="E2265" s="3" t="s">
        <v>2339</v>
      </c>
      <c r="F2265" s="45">
        <v>46082</v>
      </c>
      <c r="G2265" s="45">
        <v>46082</v>
      </c>
      <c r="H2265" s="45">
        <v>46112</v>
      </c>
      <c r="I2265" s="3">
        <v>13</v>
      </c>
      <c r="J2265" s="47" t="s">
        <v>2333</v>
      </c>
    </row>
    <row r="2266" spans="1:10" x14ac:dyDescent="0.3">
      <c r="A2266" s="45">
        <v>46095</v>
      </c>
      <c r="B2266" s="3">
        <v>2026</v>
      </c>
      <c r="C2266" s="3" t="s">
        <v>2329</v>
      </c>
      <c r="D2266" s="3">
        <v>3</v>
      </c>
      <c r="E2266" s="3" t="s">
        <v>2339</v>
      </c>
      <c r="F2266" s="45">
        <v>46082</v>
      </c>
      <c r="G2266" s="45">
        <v>46082</v>
      </c>
      <c r="H2266" s="45">
        <v>46112</v>
      </c>
      <c r="I2266" s="3">
        <v>14</v>
      </c>
      <c r="J2266" s="47" t="s">
        <v>2334</v>
      </c>
    </row>
    <row r="2267" spans="1:10" x14ac:dyDescent="0.3">
      <c r="A2267" s="45">
        <v>46096</v>
      </c>
      <c r="B2267" s="3">
        <v>2026</v>
      </c>
      <c r="C2267" s="3" t="s">
        <v>2329</v>
      </c>
      <c r="D2267" s="3">
        <v>3</v>
      </c>
      <c r="E2267" s="3" t="s">
        <v>2339</v>
      </c>
      <c r="F2267" s="45">
        <v>46082</v>
      </c>
      <c r="G2267" s="45">
        <v>46082</v>
      </c>
      <c r="H2267" s="45">
        <v>46112</v>
      </c>
      <c r="I2267" s="3">
        <v>15</v>
      </c>
      <c r="J2267" s="47" t="s">
        <v>2335</v>
      </c>
    </row>
    <row r="2268" spans="1:10" x14ac:dyDescent="0.3">
      <c r="A2268" s="45">
        <v>46097</v>
      </c>
      <c r="B2268" s="3">
        <v>2026</v>
      </c>
      <c r="C2268" s="3" t="s">
        <v>2329</v>
      </c>
      <c r="D2268" s="3">
        <v>3</v>
      </c>
      <c r="E2268" s="3" t="s">
        <v>2339</v>
      </c>
      <c r="F2268" s="45">
        <v>46082</v>
      </c>
      <c r="G2268" s="45">
        <v>46082</v>
      </c>
      <c r="H2268" s="45">
        <v>46112</v>
      </c>
      <c r="I2268" s="3">
        <v>16</v>
      </c>
      <c r="J2268" s="47" t="s">
        <v>2336</v>
      </c>
    </row>
    <row r="2269" spans="1:10" x14ac:dyDescent="0.3">
      <c r="A2269" s="45">
        <v>46098</v>
      </c>
      <c r="B2269" s="3">
        <v>2026</v>
      </c>
      <c r="C2269" s="3" t="s">
        <v>2329</v>
      </c>
      <c r="D2269" s="3">
        <v>3</v>
      </c>
      <c r="E2269" s="3" t="s">
        <v>2339</v>
      </c>
      <c r="F2269" s="45">
        <v>46082</v>
      </c>
      <c r="G2269" s="45">
        <v>46082</v>
      </c>
      <c r="H2269" s="45">
        <v>46112</v>
      </c>
      <c r="I2269" s="3">
        <v>17</v>
      </c>
      <c r="J2269" s="47" t="s">
        <v>2337</v>
      </c>
    </row>
    <row r="2270" spans="1:10" x14ac:dyDescent="0.3">
      <c r="A2270" s="45">
        <v>46099</v>
      </c>
      <c r="B2270" s="3">
        <v>2026</v>
      </c>
      <c r="C2270" s="3" t="s">
        <v>2329</v>
      </c>
      <c r="D2270" s="3">
        <v>3</v>
      </c>
      <c r="E2270" s="3" t="s">
        <v>2339</v>
      </c>
      <c r="F2270" s="45">
        <v>46082</v>
      </c>
      <c r="G2270" s="45">
        <v>46082</v>
      </c>
      <c r="H2270" s="45">
        <v>46112</v>
      </c>
      <c r="I2270" s="3">
        <v>18</v>
      </c>
      <c r="J2270" s="47" t="s">
        <v>2331</v>
      </c>
    </row>
    <row r="2271" spans="1:10" x14ac:dyDescent="0.3">
      <c r="A2271" s="45">
        <v>46100</v>
      </c>
      <c r="B2271" s="3">
        <v>2026</v>
      </c>
      <c r="C2271" s="3" t="s">
        <v>2329</v>
      </c>
      <c r="D2271" s="3">
        <v>3</v>
      </c>
      <c r="E2271" s="3" t="s">
        <v>2339</v>
      </c>
      <c r="F2271" s="45">
        <v>46082</v>
      </c>
      <c r="G2271" s="45">
        <v>46082</v>
      </c>
      <c r="H2271" s="45">
        <v>46112</v>
      </c>
      <c r="I2271" s="3">
        <v>19</v>
      </c>
      <c r="J2271" s="47" t="s">
        <v>2332</v>
      </c>
    </row>
    <row r="2272" spans="1:10" x14ac:dyDescent="0.3">
      <c r="A2272" s="45">
        <v>46101</v>
      </c>
      <c r="B2272" s="3">
        <v>2026</v>
      </c>
      <c r="C2272" s="3" t="s">
        <v>2329</v>
      </c>
      <c r="D2272" s="3">
        <v>3</v>
      </c>
      <c r="E2272" s="3" t="s">
        <v>2339</v>
      </c>
      <c r="F2272" s="45">
        <v>46082</v>
      </c>
      <c r="G2272" s="45">
        <v>46082</v>
      </c>
      <c r="H2272" s="45">
        <v>46112</v>
      </c>
      <c r="I2272" s="3">
        <v>20</v>
      </c>
      <c r="J2272" s="47" t="s">
        <v>2333</v>
      </c>
    </row>
    <row r="2273" spans="1:10" x14ac:dyDescent="0.3">
      <c r="A2273" s="45">
        <v>46102</v>
      </c>
      <c r="B2273" s="3">
        <v>2026</v>
      </c>
      <c r="C2273" s="3" t="s">
        <v>2329</v>
      </c>
      <c r="D2273" s="3">
        <v>3</v>
      </c>
      <c r="E2273" s="3" t="s">
        <v>2339</v>
      </c>
      <c r="F2273" s="45">
        <v>46082</v>
      </c>
      <c r="G2273" s="45">
        <v>46082</v>
      </c>
      <c r="H2273" s="45">
        <v>46112</v>
      </c>
      <c r="I2273" s="3">
        <v>21</v>
      </c>
      <c r="J2273" s="47" t="s">
        <v>2334</v>
      </c>
    </row>
    <row r="2274" spans="1:10" x14ac:dyDescent="0.3">
      <c r="A2274" s="45">
        <v>46103</v>
      </c>
      <c r="B2274" s="3">
        <v>2026</v>
      </c>
      <c r="C2274" s="3" t="s">
        <v>2329</v>
      </c>
      <c r="D2274" s="3">
        <v>3</v>
      </c>
      <c r="E2274" s="3" t="s">
        <v>2339</v>
      </c>
      <c r="F2274" s="45">
        <v>46082</v>
      </c>
      <c r="G2274" s="45">
        <v>46082</v>
      </c>
      <c r="H2274" s="45">
        <v>46112</v>
      </c>
      <c r="I2274" s="3">
        <v>22</v>
      </c>
      <c r="J2274" s="47" t="s">
        <v>2335</v>
      </c>
    </row>
    <row r="2275" spans="1:10" x14ac:dyDescent="0.3">
      <c r="A2275" s="45">
        <v>46104</v>
      </c>
      <c r="B2275" s="3">
        <v>2026</v>
      </c>
      <c r="C2275" s="3" t="s">
        <v>2329</v>
      </c>
      <c r="D2275" s="3">
        <v>3</v>
      </c>
      <c r="E2275" s="3" t="s">
        <v>2339</v>
      </c>
      <c r="F2275" s="45">
        <v>46082</v>
      </c>
      <c r="G2275" s="45">
        <v>46082</v>
      </c>
      <c r="H2275" s="45">
        <v>46112</v>
      </c>
      <c r="I2275" s="3">
        <v>23</v>
      </c>
      <c r="J2275" s="47" t="s">
        <v>2336</v>
      </c>
    </row>
    <row r="2276" spans="1:10" x14ac:dyDescent="0.3">
      <c r="A2276" s="45">
        <v>46105</v>
      </c>
      <c r="B2276" s="3">
        <v>2026</v>
      </c>
      <c r="C2276" s="3" t="s">
        <v>2329</v>
      </c>
      <c r="D2276" s="3">
        <v>3</v>
      </c>
      <c r="E2276" s="3" t="s">
        <v>2339</v>
      </c>
      <c r="F2276" s="45">
        <v>46082</v>
      </c>
      <c r="G2276" s="45">
        <v>46082</v>
      </c>
      <c r="H2276" s="45">
        <v>46112</v>
      </c>
      <c r="I2276" s="3">
        <v>24</v>
      </c>
      <c r="J2276" s="47" t="s">
        <v>2337</v>
      </c>
    </row>
    <row r="2277" spans="1:10" x14ac:dyDescent="0.3">
      <c r="A2277" s="45">
        <v>46106</v>
      </c>
      <c r="B2277" s="3">
        <v>2026</v>
      </c>
      <c r="C2277" s="3" t="s">
        <v>2329</v>
      </c>
      <c r="D2277" s="3">
        <v>3</v>
      </c>
      <c r="E2277" s="3" t="s">
        <v>2339</v>
      </c>
      <c r="F2277" s="45">
        <v>46082</v>
      </c>
      <c r="G2277" s="45">
        <v>46082</v>
      </c>
      <c r="H2277" s="45">
        <v>46112</v>
      </c>
      <c r="I2277" s="3">
        <v>25</v>
      </c>
      <c r="J2277" s="47" t="s">
        <v>2331</v>
      </c>
    </row>
    <row r="2278" spans="1:10" x14ac:dyDescent="0.3">
      <c r="A2278" s="45">
        <v>46107</v>
      </c>
      <c r="B2278" s="3">
        <v>2026</v>
      </c>
      <c r="C2278" s="3" t="s">
        <v>2329</v>
      </c>
      <c r="D2278" s="3">
        <v>3</v>
      </c>
      <c r="E2278" s="3" t="s">
        <v>2339</v>
      </c>
      <c r="F2278" s="45">
        <v>46082</v>
      </c>
      <c r="G2278" s="45">
        <v>46082</v>
      </c>
      <c r="H2278" s="45">
        <v>46112</v>
      </c>
      <c r="I2278" s="3">
        <v>26</v>
      </c>
      <c r="J2278" s="47" t="s">
        <v>2332</v>
      </c>
    </row>
    <row r="2279" spans="1:10" x14ac:dyDescent="0.3">
      <c r="A2279" s="45">
        <v>46108</v>
      </c>
      <c r="B2279" s="3">
        <v>2026</v>
      </c>
      <c r="C2279" s="3" t="s">
        <v>2329</v>
      </c>
      <c r="D2279" s="3">
        <v>3</v>
      </c>
      <c r="E2279" s="3" t="s">
        <v>2339</v>
      </c>
      <c r="F2279" s="45">
        <v>46082</v>
      </c>
      <c r="G2279" s="45">
        <v>46082</v>
      </c>
      <c r="H2279" s="45">
        <v>46112</v>
      </c>
      <c r="I2279" s="3">
        <v>27</v>
      </c>
      <c r="J2279" s="47" t="s">
        <v>2333</v>
      </c>
    </row>
    <row r="2280" spans="1:10" x14ac:dyDescent="0.3">
      <c r="A2280" s="45">
        <v>46109</v>
      </c>
      <c r="B2280" s="3">
        <v>2026</v>
      </c>
      <c r="C2280" s="3" t="s">
        <v>2329</v>
      </c>
      <c r="D2280" s="3">
        <v>3</v>
      </c>
      <c r="E2280" s="3" t="s">
        <v>2339</v>
      </c>
      <c r="F2280" s="45">
        <v>46082</v>
      </c>
      <c r="G2280" s="45">
        <v>46082</v>
      </c>
      <c r="H2280" s="45">
        <v>46112</v>
      </c>
      <c r="I2280" s="3">
        <v>28</v>
      </c>
      <c r="J2280" s="47" t="s">
        <v>2334</v>
      </c>
    </row>
    <row r="2281" spans="1:10" x14ac:dyDescent="0.3">
      <c r="A2281" s="45">
        <v>46110</v>
      </c>
      <c r="B2281" s="3">
        <v>2026</v>
      </c>
      <c r="C2281" s="3" t="s">
        <v>2329</v>
      </c>
      <c r="D2281" s="3">
        <v>3</v>
      </c>
      <c r="E2281" s="3" t="s">
        <v>2339</v>
      </c>
      <c r="F2281" s="45">
        <v>46082</v>
      </c>
      <c r="G2281" s="45">
        <v>46082</v>
      </c>
      <c r="H2281" s="45">
        <v>46112</v>
      </c>
      <c r="I2281" s="3">
        <v>29</v>
      </c>
      <c r="J2281" s="47" t="s">
        <v>2335</v>
      </c>
    </row>
    <row r="2282" spans="1:10" x14ac:dyDescent="0.3">
      <c r="A2282" s="45">
        <v>46111</v>
      </c>
      <c r="B2282" s="3">
        <v>2026</v>
      </c>
      <c r="C2282" s="3" t="s">
        <v>2329</v>
      </c>
      <c r="D2282" s="3">
        <v>3</v>
      </c>
      <c r="E2282" s="3" t="s">
        <v>2339</v>
      </c>
      <c r="F2282" s="45">
        <v>46082</v>
      </c>
      <c r="G2282" s="45">
        <v>46082</v>
      </c>
      <c r="H2282" s="45">
        <v>46112</v>
      </c>
      <c r="I2282" s="3">
        <v>30</v>
      </c>
      <c r="J2282" s="47" t="s">
        <v>2336</v>
      </c>
    </row>
    <row r="2283" spans="1:10" x14ac:dyDescent="0.3">
      <c r="A2283" s="45">
        <v>46112</v>
      </c>
      <c r="B2283" s="3">
        <v>2026</v>
      </c>
      <c r="C2283" s="3" t="s">
        <v>2329</v>
      </c>
      <c r="D2283" s="3">
        <v>3</v>
      </c>
      <c r="E2283" s="3" t="s">
        <v>2339</v>
      </c>
      <c r="F2283" s="45">
        <v>46082</v>
      </c>
      <c r="G2283" s="45">
        <v>46082</v>
      </c>
      <c r="H2283" s="45">
        <v>46112</v>
      </c>
      <c r="I2283" s="3">
        <v>31</v>
      </c>
      <c r="J2283" s="47" t="s">
        <v>2337</v>
      </c>
    </row>
    <row r="2284" spans="1:10" x14ac:dyDescent="0.3">
      <c r="A2284" s="45">
        <v>46113</v>
      </c>
      <c r="B2284" s="3">
        <v>2026</v>
      </c>
      <c r="C2284" s="3" t="s">
        <v>2340</v>
      </c>
      <c r="D2284" s="3">
        <v>4</v>
      </c>
      <c r="E2284" s="3" t="s">
        <v>2341</v>
      </c>
      <c r="F2284" s="45">
        <v>46113</v>
      </c>
      <c r="G2284" s="45">
        <v>46113</v>
      </c>
      <c r="H2284" s="45">
        <v>46142</v>
      </c>
      <c r="I2284" s="3">
        <v>1</v>
      </c>
      <c r="J2284" s="47" t="s">
        <v>2331</v>
      </c>
    </row>
    <row r="2285" spans="1:10" x14ac:dyDescent="0.3">
      <c r="A2285" s="45">
        <v>46114</v>
      </c>
      <c r="B2285" s="3">
        <v>2026</v>
      </c>
      <c r="C2285" s="3" t="s">
        <v>2340</v>
      </c>
      <c r="D2285" s="3">
        <v>4</v>
      </c>
      <c r="E2285" s="3" t="s">
        <v>2341</v>
      </c>
      <c r="F2285" s="45">
        <v>46113</v>
      </c>
      <c r="G2285" s="45">
        <v>46113</v>
      </c>
      <c r="H2285" s="45">
        <v>46142</v>
      </c>
      <c r="I2285" s="3">
        <v>2</v>
      </c>
      <c r="J2285" s="47" t="s">
        <v>2332</v>
      </c>
    </row>
    <row r="2286" spans="1:10" x14ac:dyDescent="0.3">
      <c r="A2286" s="45">
        <v>46115</v>
      </c>
      <c r="B2286" s="3">
        <v>2026</v>
      </c>
      <c r="C2286" s="3" t="s">
        <v>2340</v>
      </c>
      <c r="D2286" s="3">
        <v>4</v>
      </c>
      <c r="E2286" s="3" t="s">
        <v>2341</v>
      </c>
      <c r="F2286" s="45">
        <v>46113</v>
      </c>
      <c r="G2286" s="45">
        <v>46113</v>
      </c>
      <c r="H2286" s="45">
        <v>46142</v>
      </c>
      <c r="I2286" s="3">
        <v>3</v>
      </c>
      <c r="J2286" s="47" t="s">
        <v>2333</v>
      </c>
    </row>
    <row r="2287" spans="1:10" x14ac:dyDescent="0.3">
      <c r="A2287" s="45">
        <v>46116</v>
      </c>
      <c r="B2287" s="3">
        <v>2026</v>
      </c>
      <c r="C2287" s="3" t="s">
        <v>2340</v>
      </c>
      <c r="D2287" s="3">
        <v>4</v>
      </c>
      <c r="E2287" s="3" t="s">
        <v>2341</v>
      </c>
      <c r="F2287" s="45">
        <v>46113</v>
      </c>
      <c r="G2287" s="45">
        <v>46113</v>
      </c>
      <c r="H2287" s="45">
        <v>46142</v>
      </c>
      <c r="I2287" s="3">
        <v>4</v>
      </c>
      <c r="J2287" s="47" t="s">
        <v>2334</v>
      </c>
    </row>
    <row r="2288" spans="1:10" x14ac:dyDescent="0.3">
      <c r="A2288" s="45">
        <v>46117</v>
      </c>
      <c r="B2288" s="3">
        <v>2026</v>
      </c>
      <c r="C2288" s="3" t="s">
        <v>2340</v>
      </c>
      <c r="D2288" s="3">
        <v>4</v>
      </c>
      <c r="E2288" s="3" t="s">
        <v>2341</v>
      </c>
      <c r="F2288" s="45">
        <v>46113</v>
      </c>
      <c r="G2288" s="45">
        <v>46113</v>
      </c>
      <c r="H2288" s="45">
        <v>46142</v>
      </c>
      <c r="I2288" s="3">
        <v>5</v>
      </c>
      <c r="J2288" s="47" t="s">
        <v>2335</v>
      </c>
    </row>
    <row r="2289" spans="1:10" x14ac:dyDescent="0.3">
      <c r="A2289" s="45">
        <v>46118</v>
      </c>
      <c r="B2289" s="3">
        <v>2026</v>
      </c>
      <c r="C2289" s="3" t="s">
        <v>2340</v>
      </c>
      <c r="D2289" s="3">
        <v>4</v>
      </c>
      <c r="E2289" s="3" t="s">
        <v>2341</v>
      </c>
      <c r="F2289" s="45">
        <v>46113</v>
      </c>
      <c r="G2289" s="45">
        <v>46113</v>
      </c>
      <c r="H2289" s="45">
        <v>46142</v>
      </c>
      <c r="I2289" s="3">
        <v>6</v>
      </c>
      <c r="J2289" s="47" t="s">
        <v>2336</v>
      </c>
    </row>
    <row r="2290" spans="1:10" x14ac:dyDescent="0.3">
      <c r="A2290" s="45">
        <v>46119</v>
      </c>
      <c r="B2290" s="3">
        <v>2026</v>
      </c>
      <c r="C2290" s="3" t="s">
        <v>2340</v>
      </c>
      <c r="D2290" s="3">
        <v>4</v>
      </c>
      <c r="E2290" s="3" t="s">
        <v>2341</v>
      </c>
      <c r="F2290" s="45">
        <v>46113</v>
      </c>
      <c r="G2290" s="45">
        <v>46113</v>
      </c>
      <c r="H2290" s="45">
        <v>46142</v>
      </c>
      <c r="I2290" s="3">
        <v>7</v>
      </c>
      <c r="J2290" s="47" t="s">
        <v>2337</v>
      </c>
    </row>
    <row r="2291" spans="1:10" x14ac:dyDescent="0.3">
      <c r="A2291" s="45">
        <v>46120</v>
      </c>
      <c r="B2291" s="3">
        <v>2026</v>
      </c>
      <c r="C2291" s="3" t="s">
        <v>2340</v>
      </c>
      <c r="D2291" s="3">
        <v>4</v>
      </c>
      <c r="E2291" s="3" t="s">
        <v>2341</v>
      </c>
      <c r="F2291" s="45">
        <v>46113</v>
      </c>
      <c r="G2291" s="45">
        <v>46113</v>
      </c>
      <c r="H2291" s="45">
        <v>46142</v>
      </c>
      <c r="I2291" s="3">
        <v>8</v>
      </c>
      <c r="J2291" s="47" t="s">
        <v>2331</v>
      </c>
    </row>
    <row r="2292" spans="1:10" x14ac:dyDescent="0.3">
      <c r="A2292" s="45">
        <v>46121</v>
      </c>
      <c r="B2292" s="3">
        <v>2026</v>
      </c>
      <c r="C2292" s="3" t="s">
        <v>2340</v>
      </c>
      <c r="D2292" s="3">
        <v>4</v>
      </c>
      <c r="E2292" s="3" t="s">
        <v>2341</v>
      </c>
      <c r="F2292" s="45">
        <v>46113</v>
      </c>
      <c r="G2292" s="45">
        <v>46113</v>
      </c>
      <c r="H2292" s="45">
        <v>46142</v>
      </c>
      <c r="I2292" s="3">
        <v>9</v>
      </c>
      <c r="J2292" s="47" t="s">
        <v>2332</v>
      </c>
    </row>
    <row r="2293" spans="1:10" x14ac:dyDescent="0.3">
      <c r="A2293" s="45">
        <v>46122</v>
      </c>
      <c r="B2293" s="3">
        <v>2026</v>
      </c>
      <c r="C2293" s="3" t="s">
        <v>2340</v>
      </c>
      <c r="D2293" s="3">
        <v>4</v>
      </c>
      <c r="E2293" s="3" t="s">
        <v>2341</v>
      </c>
      <c r="F2293" s="45">
        <v>46113</v>
      </c>
      <c r="G2293" s="45">
        <v>46113</v>
      </c>
      <c r="H2293" s="45">
        <v>46142</v>
      </c>
      <c r="I2293" s="3">
        <v>10</v>
      </c>
      <c r="J2293" s="47" t="s">
        <v>2333</v>
      </c>
    </row>
    <row r="2294" spans="1:10" x14ac:dyDescent="0.3">
      <c r="A2294" s="45">
        <v>46123</v>
      </c>
      <c r="B2294" s="3">
        <v>2026</v>
      </c>
      <c r="C2294" s="3" t="s">
        <v>2340</v>
      </c>
      <c r="D2294" s="3">
        <v>4</v>
      </c>
      <c r="E2294" s="3" t="s">
        <v>2341</v>
      </c>
      <c r="F2294" s="45">
        <v>46113</v>
      </c>
      <c r="G2294" s="45">
        <v>46113</v>
      </c>
      <c r="H2294" s="45">
        <v>46142</v>
      </c>
      <c r="I2294" s="3">
        <v>11</v>
      </c>
      <c r="J2294" s="47" t="s">
        <v>2334</v>
      </c>
    </row>
    <row r="2295" spans="1:10" x14ac:dyDescent="0.3">
      <c r="A2295" s="45">
        <v>46124</v>
      </c>
      <c r="B2295" s="3">
        <v>2026</v>
      </c>
      <c r="C2295" s="3" t="s">
        <v>2340</v>
      </c>
      <c r="D2295" s="3">
        <v>4</v>
      </c>
      <c r="E2295" s="3" t="s">
        <v>2341</v>
      </c>
      <c r="F2295" s="45">
        <v>46113</v>
      </c>
      <c r="G2295" s="45">
        <v>46113</v>
      </c>
      <c r="H2295" s="45">
        <v>46142</v>
      </c>
      <c r="I2295" s="3">
        <v>12</v>
      </c>
      <c r="J2295" s="47" t="s">
        <v>2335</v>
      </c>
    </row>
    <row r="2296" spans="1:10" x14ac:dyDescent="0.3">
      <c r="A2296" s="45">
        <v>46125</v>
      </c>
      <c r="B2296" s="3">
        <v>2026</v>
      </c>
      <c r="C2296" s="3" t="s">
        <v>2340</v>
      </c>
      <c r="D2296" s="3">
        <v>4</v>
      </c>
      <c r="E2296" s="3" t="s">
        <v>2341</v>
      </c>
      <c r="F2296" s="45">
        <v>46113</v>
      </c>
      <c r="G2296" s="45">
        <v>46113</v>
      </c>
      <c r="H2296" s="45">
        <v>46142</v>
      </c>
      <c r="I2296" s="3">
        <v>13</v>
      </c>
      <c r="J2296" s="47" t="s">
        <v>2336</v>
      </c>
    </row>
    <row r="2297" spans="1:10" x14ac:dyDescent="0.3">
      <c r="A2297" s="45">
        <v>46126</v>
      </c>
      <c r="B2297" s="3">
        <v>2026</v>
      </c>
      <c r="C2297" s="3" t="s">
        <v>2340</v>
      </c>
      <c r="D2297" s="3">
        <v>4</v>
      </c>
      <c r="E2297" s="3" t="s">
        <v>2341</v>
      </c>
      <c r="F2297" s="45">
        <v>46113</v>
      </c>
      <c r="G2297" s="45">
        <v>46113</v>
      </c>
      <c r="H2297" s="45">
        <v>46142</v>
      </c>
      <c r="I2297" s="3">
        <v>14</v>
      </c>
      <c r="J2297" s="47" t="s">
        <v>2337</v>
      </c>
    </row>
    <row r="2298" spans="1:10" x14ac:dyDescent="0.3">
      <c r="A2298" s="45">
        <v>46127</v>
      </c>
      <c r="B2298" s="3">
        <v>2026</v>
      </c>
      <c r="C2298" s="3" t="s">
        <v>2340</v>
      </c>
      <c r="D2298" s="3">
        <v>4</v>
      </c>
      <c r="E2298" s="3" t="s">
        <v>2341</v>
      </c>
      <c r="F2298" s="45">
        <v>46113</v>
      </c>
      <c r="G2298" s="45">
        <v>46113</v>
      </c>
      <c r="H2298" s="45">
        <v>46142</v>
      </c>
      <c r="I2298" s="3">
        <v>15</v>
      </c>
      <c r="J2298" s="47" t="s">
        <v>2331</v>
      </c>
    </row>
    <row r="2299" spans="1:10" x14ac:dyDescent="0.3">
      <c r="A2299" s="45">
        <v>46128</v>
      </c>
      <c r="B2299" s="3">
        <v>2026</v>
      </c>
      <c r="C2299" s="3" t="s">
        <v>2340</v>
      </c>
      <c r="D2299" s="3">
        <v>4</v>
      </c>
      <c r="E2299" s="3" t="s">
        <v>2341</v>
      </c>
      <c r="F2299" s="45">
        <v>46113</v>
      </c>
      <c r="G2299" s="45">
        <v>46113</v>
      </c>
      <c r="H2299" s="45">
        <v>46142</v>
      </c>
      <c r="I2299" s="3">
        <v>16</v>
      </c>
      <c r="J2299" s="47" t="s">
        <v>2332</v>
      </c>
    </row>
    <row r="2300" spans="1:10" x14ac:dyDescent="0.3">
      <c r="A2300" s="45">
        <v>46129</v>
      </c>
      <c r="B2300" s="3">
        <v>2026</v>
      </c>
      <c r="C2300" s="3" t="s">
        <v>2340</v>
      </c>
      <c r="D2300" s="3">
        <v>4</v>
      </c>
      <c r="E2300" s="3" t="s">
        <v>2341</v>
      </c>
      <c r="F2300" s="45">
        <v>46113</v>
      </c>
      <c r="G2300" s="45">
        <v>46113</v>
      </c>
      <c r="H2300" s="45">
        <v>46142</v>
      </c>
      <c r="I2300" s="3">
        <v>17</v>
      </c>
      <c r="J2300" s="47" t="s">
        <v>2333</v>
      </c>
    </row>
    <row r="2301" spans="1:10" x14ac:dyDescent="0.3">
      <c r="A2301" s="45">
        <v>46130</v>
      </c>
      <c r="B2301" s="3">
        <v>2026</v>
      </c>
      <c r="C2301" s="3" t="s">
        <v>2340</v>
      </c>
      <c r="D2301" s="3">
        <v>4</v>
      </c>
      <c r="E2301" s="3" t="s">
        <v>2341</v>
      </c>
      <c r="F2301" s="45">
        <v>46113</v>
      </c>
      <c r="G2301" s="45">
        <v>46113</v>
      </c>
      <c r="H2301" s="45">
        <v>46142</v>
      </c>
      <c r="I2301" s="3">
        <v>18</v>
      </c>
      <c r="J2301" s="47" t="s">
        <v>2334</v>
      </c>
    </row>
    <row r="2302" spans="1:10" x14ac:dyDescent="0.3">
      <c r="A2302" s="45">
        <v>46131</v>
      </c>
      <c r="B2302" s="3">
        <v>2026</v>
      </c>
      <c r="C2302" s="3" t="s">
        <v>2340</v>
      </c>
      <c r="D2302" s="3">
        <v>4</v>
      </c>
      <c r="E2302" s="3" t="s">
        <v>2341</v>
      </c>
      <c r="F2302" s="45">
        <v>46113</v>
      </c>
      <c r="G2302" s="45">
        <v>46113</v>
      </c>
      <c r="H2302" s="45">
        <v>46142</v>
      </c>
      <c r="I2302" s="3">
        <v>19</v>
      </c>
      <c r="J2302" s="47" t="s">
        <v>2335</v>
      </c>
    </row>
    <row r="2303" spans="1:10" x14ac:dyDescent="0.3">
      <c r="A2303" s="45">
        <v>46132</v>
      </c>
      <c r="B2303" s="3">
        <v>2026</v>
      </c>
      <c r="C2303" s="3" t="s">
        <v>2340</v>
      </c>
      <c r="D2303" s="3">
        <v>4</v>
      </c>
      <c r="E2303" s="3" t="s">
        <v>2341</v>
      </c>
      <c r="F2303" s="45">
        <v>46113</v>
      </c>
      <c r="G2303" s="45">
        <v>46113</v>
      </c>
      <c r="H2303" s="45">
        <v>46142</v>
      </c>
      <c r="I2303" s="3">
        <v>20</v>
      </c>
      <c r="J2303" s="47" t="s">
        <v>2336</v>
      </c>
    </row>
    <row r="2304" spans="1:10" x14ac:dyDescent="0.3">
      <c r="A2304" s="45">
        <v>46133</v>
      </c>
      <c r="B2304" s="3">
        <v>2026</v>
      </c>
      <c r="C2304" s="3" t="s">
        <v>2340</v>
      </c>
      <c r="D2304" s="3">
        <v>4</v>
      </c>
      <c r="E2304" s="3" t="s">
        <v>2341</v>
      </c>
      <c r="F2304" s="45">
        <v>46113</v>
      </c>
      <c r="G2304" s="45">
        <v>46113</v>
      </c>
      <c r="H2304" s="45">
        <v>46142</v>
      </c>
      <c r="I2304" s="3">
        <v>21</v>
      </c>
      <c r="J2304" s="47" t="s">
        <v>2337</v>
      </c>
    </row>
    <row r="2305" spans="1:10" x14ac:dyDescent="0.3">
      <c r="A2305" s="45">
        <v>46134</v>
      </c>
      <c r="B2305" s="3">
        <v>2026</v>
      </c>
      <c r="C2305" s="3" t="s">
        <v>2340</v>
      </c>
      <c r="D2305" s="3">
        <v>4</v>
      </c>
      <c r="E2305" s="3" t="s">
        <v>2341</v>
      </c>
      <c r="F2305" s="45">
        <v>46113</v>
      </c>
      <c r="G2305" s="45">
        <v>46113</v>
      </c>
      <c r="H2305" s="45">
        <v>46142</v>
      </c>
      <c r="I2305" s="3">
        <v>22</v>
      </c>
      <c r="J2305" s="47" t="s">
        <v>2331</v>
      </c>
    </row>
    <row r="2306" spans="1:10" x14ac:dyDescent="0.3">
      <c r="A2306" s="45">
        <v>46135</v>
      </c>
      <c r="B2306" s="3">
        <v>2026</v>
      </c>
      <c r="C2306" s="3" t="s">
        <v>2340</v>
      </c>
      <c r="D2306" s="3">
        <v>4</v>
      </c>
      <c r="E2306" s="3" t="s">
        <v>2341</v>
      </c>
      <c r="F2306" s="45">
        <v>46113</v>
      </c>
      <c r="G2306" s="45">
        <v>46113</v>
      </c>
      <c r="H2306" s="45">
        <v>46142</v>
      </c>
      <c r="I2306" s="3">
        <v>23</v>
      </c>
      <c r="J2306" s="47" t="s">
        <v>2332</v>
      </c>
    </row>
    <row r="2307" spans="1:10" x14ac:dyDescent="0.3">
      <c r="A2307" s="45">
        <v>46136</v>
      </c>
      <c r="B2307" s="3">
        <v>2026</v>
      </c>
      <c r="C2307" s="3" t="s">
        <v>2340</v>
      </c>
      <c r="D2307" s="3">
        <v>4</v>
      </c>
      <c r="E2307" s="3" t="s">
        <v>2341</v>
      </c>
      <c r="F2307" s="45">
        <v>46113</v>
      </c>
      <c r="G2307" s="45">
        <v>46113</v>
      </c>
      <c r="H2307" s="45">
        <v>46142</v>
      </c>
      <c r="I2307" s="3">
        <v>24</v>
      </c>
      <c r="J2307" s="47" t="s">
        <v>2333</v>
      </c>
    </row>
    <row r="2308" spans="1:10" x14ac:dyDescent="0.3">
      <c r="A2308" s="45">
        <v>46137</v>
      </c>
      <c r="B2308" s="3">
        <v>2026</v>
      </c>
      <c r="C2308" s="3" t="s">
        <v>2340</v>
      </c>
      <c r="D2308" s="3">
        <v>4</v>
      </c>
      <c r="E2308" s="3" t="s">
        <v>2341</v>
      </c>
      <c r="F2308" s="45">
        <v>46113</v>
      </c>
      <c r="G2308" s="45">
        <v>46113</v>
      </c>
      <c r="H2308" s="45">
        <v>46142</v>
      </c>
      <c r="I2308" s="3">
        <v>25</v>
      </c>
      <c r="J2308" s="47" t="s">
        <v>2334</v>
      </c>
    </row>
    <row r="2309" spans="1:10" x14ac:dyDescent="0.3">
      <c r="A2309" s="45">
        <v>46138</v>
      </c>
      <c r="B2309" s="3">
        <v>2026</v>
      </c>
      <c r="C2309" s="3" t="s">
        <v>2340</v>
      </c>
      <c r="D2309" s="3">
        <v>4</v>
      </c>
      <c r="E2309" s="3" t="s">
        <v>2341</v>
      </c>
      <c r="F2309" s="45">
        <v>46113</v>
      </c>
      <c r="G2309" s="45">
        <v>46113</v>
      </c>
      <c r="H2309" s="45">
        <v>46142</v>
      </c>
      <c r="I2309" s="3">
        <v>26</v>
      </c>
      <c r="J2309" s="47" t="s">
        <v>2335</v>
      </c>
    </row>
    <row r="2310" spans="1:10" x14ac:dyDescent="0.3">
      <c r="A2310" s="45">
        <v>46139</v>
      </c>
      <c r="B2310" s="3">
        <v>2026</v>
      </c>
      <c r="C2310" s="3" t="s">
        <v>2340</v>
      </c>
      <c r="D2310" s="3">
        <v>4</v>
      </c>
      <c r="E2310" s="3" t="s">
        <v>2341</v>
      </c>
      <c r="F2310" s="45">
        <v>46113</v>
      </c>
      <c r="G2310" s="45">
        <v>46113</v>
      </c>
      <c r="H2310" s="45">
        <v>46142</v>
      </c>
      <c r="I2310" s="3">
        <v>27</v>
      </c>
      <c r="J2310" s="47" t="s">
        <v>2336</v>
      </c>
    </row>
    <row r="2311" spans="1:10" x14ac:dyDescent="0.3">
      <c r="A2311" s="45">
        <v>46140</v>
      </c>
      <c r="B2311" s="3">
        <v>2026</v>
      </c>
      <c r="C2311" s="3" t="s">
        <v>2340</v>
      </c>
      <c r="D2311" s="3">
        <v>4</v>
      </c>
      <c r="E2311" s="3" t="s">
        <v>2341</v>
      </c>
      <c r="F2311" s="45">
        <v>46113</v>
      </c>
      <c r="G2311" s="45">
        <v>46113</v>
      </c>
      <c r="H2311" s="45">
        <v>46142</v>
      </c>
      <c r="I2311" s="3">
        <v>28</v>
      </c>
      <c r="J2311" s="47" t="s">
        <v>2337</v>
      </c>
    </row>
    <row r="2312" spans="1:10" x14ac:dyDescent="0.3">
      <c r="A2312" s="45">
        <v>46141</v>
      </c>
      <c r="B2312" s="3">
        <v>2026</v>
      </c>
      <c r="C2312" s="3" t="s">
        <v>2340</v>
      </c>
      <c r="D2312" s="3">
        <v>4</v>
      </c>
      <c r="E2312" s="3" t="s">
        <v>2341</v>
      </c>
      <c r="F2312" s="45">
        <v>46113</v>
      </c>
      <c r="G2312" s="45">
        <v>46113</v>
      </c>
      <c r="H2312" s="45">
        <v>46142</v>
      </c>
      <c r="I2312" s="3">
        <v>29</v>
      </c>
      <c r="J2312" s="47" t="s">
        <v>2331</v>
      </c>
    </row>
    <row r="2313" spans="1:10" x14ac:dyDescent="0.3">
      <c r="A2313" s="45">
        <v>46142</v>
      </c>
      <c r="B2313" s="3">
        <v>2026</v>
      </c>
      <c r="C2313" s="3" t="s">
        <v>2340</v>
      </c>
      <c r="D2313" s="3">
        <v>4</v>
      </c>
      <c r="E2313" s="3" t="s">
        <v>2341</v>
      </c>
      <c r="F2313" s="45">
        <v>46113</v>
      </c>
      <c r="G2313" s="45">
        <v>46113</v>
      </c>
      <c r="H2313" s="45">
        <v>46142</v>
      </c>
      <c r="I2313" s="3">
        <v>30</v>
      </c>
      <c r="J2313" s="47" t="s">
        <v>2332</v>
      </c>
    </row>
    <row r="2314" spans="1:10" x14ac:dyDescent="0.3">
      <c r="A2314" s="45">
        <v>46143</v>
      </c>
      <c r="B2314" s="3">
        <v>2026</v>
      </c>
      <c r="C2314" s="3" t="s">
        <v>2340</v>
      </c>
      <c r="D2314" s="3">
        <v>5</v>
      </c>
      <c r="E2314" s="3" t="s">
        <v>2342</v>
      </c>
      <c r="F2314" s="45">
        <v>46143</v>
      </c>
      <c r="G2314" s="45">
        <v>46143</v>
      </c>
      <c r="H2314" s="45">
        <v>46173</v>
      </c>
      <c r="I2314" s="3">
        <v>1</v>
      </c>
      <c r="J2314" s="47" t="s">
        <v>2333</v>
      </c>
    </row>
    <row r="2315" spans="1:10" x14ac:dyDescent="0.3">
      <c r="A2315" s="45">
        <v>46144</v>
      </c>
      <c r="B2315" s="3">
        <v>2026</v>
      </c>
      <c r="C2315" s="3" t="s">
        <v>2340</v>
      </c>
      <c r="D2315" s="3">
        <v>5</v>
      </c>
      <c r="E2315" s="3" t="s">
        <v>2342</v>
      </c>
      <c r="F2315" s="45">
        <v>46143</v>
      </c>
      <c r="G2315" s="45">
        <v>46143</v>
      </c>
      <c r="H2315" s="45">
        <v>46173</v>
      </c>
      <c r="I2315" s="3">
        <v>2</v>
      </c>
      <c r="J2315" s="47" t="s">
        <v>2334</v>
      </c>
    </row>
    <row r="2316" spans="1:10" x14ac:dyDescent="0.3">
      <c r="A2316" s="45">
        <v>46145</v>
      </c>
      <c r="B2316" s="3">
        <v>2026</v>
      </c>
      <c r="C2316" s="3" t="s">
        <v>2340</v>
      </c>
      <c r="D2316" s="3">
        <v>5</v>
      </c>
      <c r="E2316" s="3" t="s">
        <v>2342</v>
      </c>
      <c r="F2316" s="45">
        <v>46143</v>
      </c>
      <c r="G2316" s="45">
        <v>46143</v>
      </c>
      <c r="H2316" s="45">
        <v>46173</v>
      </c>
      <c r="I2316" s="3">
        <v>3</v>
      </c>
      <c r="J2316" s="47" t="s">
        <v>2335</v>
      </c>
    </row>
    <row r="2317" spans="1:10" x14ac:dyDescent="0.3">
      <c r="A2317" s="45">
        <v>46146</v>
      </c>
      <c r="B2317" s="3">
        <v>2026</v>
      </c>
      <c r="C2317" s="3" t="s">
        <v>2340</v>
      </c>
      <c r="D2317" s="3">
        <v>5</v>
      </c>
      <c r="E2317" s="3" t="s">
        <v>2342</v>
      </c>
      <c r="F2317" s="45">
        <v>46143</v>
      </c>
      <c r="G2317" s="45">
        <v>46143</v>
      </c>
      <c r="H2317" s="45">
        <v>46173</v>
      </c>
      <c r="I2317" s="3">
        <v>4</v>
      </c>
      <c r="J2317" s="47" t="s">
        <v>2336</v>
      </c>
    </row>
    <row r="2318" spans="1:10" x14ac:dyDescent="0.3">
      <c r="A2318" s="45">
        <v>46147</v>
      </c>
      <c r="B2318" s="3">
        <v>2026</v>
      </c>
      <c r="C2318" s="3" t="s">
        <v>2340</v>
      </c>
      <c r="D2318" s="3">
        <v>5</v>
      </c>
      <c r="E2318" s="3" t="s">
        <v>2342</v>
      </c>
      <c r="F2318" s="45">
        <v>46143</v>
      </c>
      <c r="G2318" s="45">
        <v>46143</v>
      </c>
      <c r="H2318" s="45">
        <v>46173</v>
      </c>
      <c r="I2318" s="3">
        <v>5</v>
      </c>
      <c r="J2318" s="47" t="s">
        <v>2337</v>
      </c>
    </row>
    <row r="2319" spans="1:10" x14ac:dyDescent="0.3">
      <c r="A2319" s="45">
        <v>46148</v>
      </c>
      <c r="B2319" s="3">
        <v>2026</v>
      </c>
      <c r="C2319" s="3" t="s">
        <v>2340</v>
      </c>
      <c r="D2319" s="3">
        <v>5</v>
      </c>
      <c r="E2319" s="3" t="s">
        <v>2342</v>
      </c>
      <c r="F2319" s="45">
        <v>46143</v>
      </c>
      <c r="G2319" s="45">
        <v>46143</v>
      </c>
      <c r="H2319" s="45">
        <v>46173</v>
      </c>
      <c r="I2319" s="3">
        <v>6</v>
      </c>
      <c r="J2319" s="47" t="s">
        <v>2331</v>
      </c>
    </row>
    <row r="2320" spans="1:10" x14ac:dyDescent="0.3">
      <c r="A2320" s="45">
        <v>46149</v>
      </c>
      <c r="B2320" s="3">
        <v>2026</v>
      </c>
      <c r="C2320" s="3" t="s">
        <v>2340</v>
      </c>
      <c r="D2320" s="3">
        <v>5</v>
      </c>
      <c r="E2320" s="3" t="s">
        <v>2342</v>
      </c>
      <c r="F2320" s="45">
        <v>46143</v>
      </c>
      <c r="G2320" s="45">
        <v>46143</v>
      </c>
      <c r="H2320" s="45">
        <v>46173</v>
      </c>
      <c r="I2320" s="3">
        <v>7</v>
      </c>
      <c r="J2320" s="47" t="s">
        <v>2332</v>
      </c>
    </row>
    <row r="2321" spans="1:10" x14ac:dyDescent="0.3">
      <c r="A2321" s="45">
        <v>46150</v>
      </c>
      <c r="B2321" s="3">
        <v>2026</v>
      </c>
      <c r="C2321" s="3" t="s">
        <v>2340</v>
      </c>
      <c r="D2321" s="3">
        <v>5</v>
      </c>
      <c r="E2321" s="3" t="s">
        <v>2342</v>
      </c>
      <c r="F2321" s="45">
        <v>46143</v>
      </c>
      <c r="G2321" s="45">
        <v>46143</v>
      </c>
      <c r="H2321" s="45">
        <v>46173</v>
      </c>
      <c r="I2321" s="3">
        <v>8</v>
      </c>
      <c r="J2321" s="47" t="s">
        <v>2333</v>
      </c>
    </row>
    <row r="2322" spans="1:10" x14ac:dyDescent="0.3">
      <c r="A2322" s="45">
        <v>46151</v>
      </c>
      <c r="B2322" s="3">
        <v>2026</v>
      </c>
      <c r="C2322" s="3" t="s">
        <v>2340</v>
      </c>
      <c r="D2322" s="3">
        <v>5</v>
      </c>
      <c r="E2322" s="3" t="s">
        <v>2342</v>
      </c>
      <c r="F2322" s="45">
        <v>46143</v>
      </c>
      <c r="G2322" s="45">
        <v>46143</v>
      </c>
      <c r="H2322" s="45">
        <v>46173</v>
      </c>
      <c r="I2322" s="3">
        <v>9</v>
      </c>
      <c r="J2322" s="47" t="s">
        <v>2334</v>
      </c>
    </row>
    <row r="2323" spans="1:10" x14ac:dyDescent="0.3">
      <c r="A2323" s="45">
        <v>46152</v>
      </c>
      <c r="B2323" s="3">
        <v>2026</v>
      </c>
      <c r="C2323" s="3" t="s">
        <v>2340</v>
      </c>
      <c r="D2323" s="3">
        <v>5</v>
      </c>
      <c r="E2323" s="3" t="s">
        <v>2342</v>
      </c>
      <c r="F2323" s="45">
        <v>46143</v>
      </c>
      <c r="G2323" s="45">
        <v>46143</v>
      </c>
      <c r="H2323" s="45">
        <v>46173</v>
      </c>
      <c r="I2323" s="3">
        <v>10</v>
      </c>
      <c r="J2323" s="47" t="s">
        <v>2335</v>
      </c>
    </row>
    <row r="2324" spans="1:10" x14ac:dyDescent="0.3">
      <c r="A2324" s="45">
        <v>46153</v>
      </c>
      <c r="B2324" s="3">
        <v>2026</v>
      </c>
      <c r="C2324" s="3" t="s">
        <v>2340</v>
      </c>
      <c r="D2324" s="3">
        <v>5</v>
      </c>
      <c r="E2324" s="3" t="s">
        <v>2342</v>
      </c>
      <c r="F2324" s="45">
        <v>46143</v>
      </c>
      <c r="G2324" s="45">
        <v>46143</v>
      </c>
      <c r="H2324" s="45">
        <v>46173</v>
      </c>
      <c r="I2324" s="3">
        <v>11</v>
      </c>
      <c r="J2324" s="47" t="s">
        <v>2336</v>
      </c>
    </row>
    <row r="2325" spans="1:10" x14ac:dyDescent="0.3">
      <c r="A2325" s="45">
        <v>46154</v>
      </c>
      <c r="B2325" s="3">
        <v>2026</v>
      </c>
      <c r="C2325" s="3" t="s">
        <v>2340</v>
      </c>
      <c r="D2325" s="3">
        <v>5</v>
      </c>
      <c r="E2325" s="3" t="s">
        <v>2342</v>
      </c>
      <c r="F2325" s="45">
        <v>46143</v>
      </c>
      <c r="G2325" s="45">
        <v>46143</v>
      </c>
      <c r="H2325" s="45">
        <v>46173</v>
      </c>
      <c r="I2325" s="3">
        <v>12</v>
      </c>
      <c r="J2325" s="47" t="s">
        <v>2337</v>
      </c>
    </row>
    <row r="2326" spans="1:10" x14ac:dyDescent="0.3">
      <c r="A2326" s="45">
        <v>46155</v>
      </c>
      <c r="B2326" s="3">
        <v>2026</v>
      </c>
      <c r="C2326" s="3" t="s">
        <v>2340</v>
      </c>
      <c r="D2326" s="3">
        <v>5</v>
      </c>
      <c r="E2326" s="3" t="s">
        <v>2342</v>
      </c>
      <c r="F2326" s="45">
        <v>46143</v>
      </c>
      <c r="G2326" s="45">
        <v>46143</v>
      </c>
      <c r="H2326" s="45">
        <v>46173</v>
      </c>
      <c r="I2326" s="3">
        <v>13</v>
      </c>
      <c r="J2326" s="47" t="s">
        <v>2331</v>
      </c>
    </row>
    <row r="2327" spans="1:10" x14ac:dyDescent="0.3">
      <c r="A2327" s="45">
        <v>46156</v>
      </c>
      <c r="B2327" s="3">
        <v>2026</v>
      </c>
      <c r="C2327" s="3" t="s">
        <v>2340</v>
      </c>
      <c r="D2327" s="3">
        <v>5</v>
      </c>
      <c r="E2327" s="3" t="s">
        <v>2342</v>
      </c>
      <c r="F2327" s="45">
        <v>46143</v>
      </c>
      <c r="G2327" s="45">
        <v>46143</v>
      </c>
      <c r="H2327" s="45">
        <v>46173</v>
      </c>
      <c r="I2327" s="3">
        <v>14</v>
      </c>
      <c r="J2327" s="47" t="s">
        <v>2332</v>
      </c>
    </row>
    <row r="2328" spans="1:10" x14ac:dyDescent="0.3">
      <c r="A2328" s="45">
        <v>46157</v>
      </c>
      <c r="B2328" s="3">
        <v>2026</v>
      </c>
      <c r="C2328" s="3" t="s">
        <v>2340</v>
      </c>
      <c r="D2328" s="3">
        <v>5</v>
      </c>
      <c r="E2328" s="3" t="s">
        <v>2342</v>
      </c>
      <c r="F2328" s="45">
        <v>46143</v>
      </c>
      <c r="G2328" s="45">
        <v>46143</v>
      </c>
      <c r="H2328" s="45">
        <v>46173</v>
      </c>
      <c r="I2328" s="3">
        <v>15</v>
      </c>
      <c r="J2328" s="47" t="s">
        <v>2333</v>
      </c>
    </row>
    <row r="2329" spans="1:10" x14ac:dyDescent="0.3">
      <c r="A2329" s="45">
        <v>46158</v>
      </c>
      <c r="B2329" s="3">
        <v>2026</v>
      </c>
      <c r="C2329" s="3" t="s">
        <v>2340</v>
      </c>
      <c r="D2329" s="3">
        <v>5</v>
      </c>
      <c r="E2329" s="3" t="s">
        <v>2342</v>
      </c>
      <c r="F2329" s="45">
        <v>46143</v>
      </c>
      <c r="G2329" s="45">
        <v>46143</v>
      </c>
      <c r="H2329" s="45">
        <v>46173</v>
      </c>
      <c r="I2329" s="3">
        <v>16</v>
      </c>
      <c r="J2329" s="47" t="s">
        <v>2334</v>
      </c>
    </row>
    <row r="2330" spans="1:10" x14ac:dyDescent="0.3">
      <c r="A2330" s="45">
        <v>46159</v>
      </c>
      <c r="B2330" s="3">
        <v>2026</v>
      </c>
      <c r="C2330" s="3" t="s">
        <v>2340</v>
      </c>
      <c r="D2330" s="3">
        <v>5</v>
      </c>
      <c r="E2330" s="3" t="s">
        <v>2342</v>
      </c>
      <c r="F2330" s="45">
        <v>46143</v>
      </c>
      <c r="G2330" s="45">
        <v>46143</v>
      </c>
      <c r="H2330" s="45">
        <v>46173</v>
      </c>
      <c r="I2330" s="3">
        <v>17</v>
      </c>
      <c r="J2330" s="47" t="s">
        <v>2335</v>
      </c>
    </row>
    <row r="2331" spans="1:10" x14ac:dyDescent="0.3">
      <c r="A2331" s="45">
        <v>46160</v>
      </c>
      <c r="B2331" s="3">
        <v>2026</v>
      </c>
      <c r="C2331" s="3" t="s">
        <v>2340</v>
      </c>
      <c r="D2331" s="3">
        <v>5</v>
      </c>
      <c r="E2331" s="3" t="s">
        <v>2342</v>
      </c>
      <c r="F2331" s="45">
        <v>46143</v>
      </c>
      <c r="G2331" s="45">
        <v>46143</v>
      </c>
      <c r="H2331" s="45">
        <v>46173</v>
      </c>
      <c r="I2331" s="3">
        <v>18</v>
      </c>
      <c r="J2331" s="47" t="s">
        <v>2336</v>
      </c>
    </row>
    <row r="2332" spans="1:10" x14ac:dyDescent="0.3">
      <c r="A2332" s="45">
        <v>46161</v>
      </c>
      <c r="B2332" s="3">
        <v>2026</v>
      </c>
      <c r="C2332" s="3" t="s">
        <v>2340</v>
      </c>
      <c r="D2332" s="3">
        <v>5</v>
      </c>
      <c r="E2332" s="3" t="s">
        <v>2342</v>
      </c>
      <c r="F2332" s="45">
        <v>46143</v>
      </c>
      <c r="G2332" s="45">
        <v>46143</v>
      </c>
      <c r="H2332" s="45">
        <v>46173</v>
      </c>
      <c r="I2332" s="3">
        <v>19</v>
      </c>
      <c r="J2332" s="47" t="s">
        <v>2337</v>
      </c>
    </row>
    <row r="2333" spans="1:10" x14ac:dyDescent="0.3">
      <c r="A2333" s="45">
        <v>46162</v>
      </c>
      <c r="B2333" s="3">
        <v>2026</v>
      </c>
      <c r="C2333" s="3" t="s">
        <v>2340</v>
      </c>
      <c r="D2333" s="3">
        <v>5</v>
      </c>
      <c r="E2333" s="3" t="s">
        <v>2342</v>
      </c>
      <c r="F2333" s="45">
        <v>46143</v>
      </c>
      <c r="G2333" s="45">
        <v>46143</v>
      </c>
      <c r="H2333" s="45">
        <v>46173</v>
      </c>
      <c r="I2333" s="3">
        <v>20</v>
      </c>
      <c r="J2333" s="47" t="s">
        <v>2331</v>
      </c>
    </row>
    <row r="2334" spans="1:10" x14ac:dyDescent="0.3">
      <c r="A2334" s="45">
        <v>46163</v>
      </c>
      <c r="B2334" s="3">
        <v>2026</v>
      </c>
      <c r="C2334" s="3" t="s">
        <v>2340</v>
      </c>
      <c r="D2334" s="3">
        <v>5</v>
      </c>
      <c r="E2334" s="3" t="s">
        <v>2342</v>
      </c>
      <c r="F2334" s="45">
        <v>46143</v>
      </c>
      <c r="G2334" s="45">
        <v>46143</v>
      </c>
      <c r="H2334" s="45">
        <v>46173</v>
      </c>
      <c r="I2334" s="3">
        <v>21</v>
      </c>
      <c r="J2334" s="47" t="s">
        <v>2332</v>
      </c>
    </row>
    <row r="2335" spans="1:10" x14ac:dyDescent="0.3">
      <c r="A2335" s="45">
        <v>46164</v>
      </c>
      <c r="B2335" s="3">
        <v>2026</v>
      </c>
      <c r="C2335" s="3" t="s">
        <v>2340</v>
      </c>
      <c r="D2335" s="3">
        <v>5</v>
      </c>
      <c r="E2335" s="3" t="s">
        <v>2342</v>
      </c>
      <c r="F2335" s="45">
        <v>46143</v>
      </c>
      <c r="G2335" s="45">
        <v>46143</v>
      </c>
      <c r="H2335" s="45">
        <v>46173</v>
      </c>
      <c r="I2335" s="3">
        <v>22</v>
      </c>
      <c r="J2335" s="47" t="s">
        <v>2333</v>
      </c>
    </row>
    <row r="2336" spans="1:10" x14ac:dyDescent="0.3">
      <c r="A2336" s="45">
        <v>46165</v>
      </c>
      <c r="B2336" s="3">
        <v>2026</v>
      </c>
      <c r="C2336" s="3" t="s">
        <v>2340</v>
      </c>
      <c r="D2336" s="3">
        <v>5</v>
      </c>
      <c r="E2336" s="3" t="s">
        <v>2342</v>
      </c>
      <c r="F2336" s="45">
        <v>46143</v>
      </c>
      <c r="G2336" s="45">
        <v>46143</v>
      </c>
      <c r="H2336" s="45">
        <v>46173</v>
      </c>
      <c r="I2336" s="3">
        <v>23</v>
      </c>
      <c r="J2336" s="47" t="s">
        <v>2334</v>
      </c>
    </row>
    <row r="2337" spans="1:10" x14ac:dyDescent="0.3">
      <c r="A2337" s="45">
        <v>46166</v>
      </c>
      <c r="B2337" s="3">
        <v>2026</v>
      </c>
      <c r="C2337" s="3" t="s">
        <v>2340</v>
      </c>
      <c r="D2337" s="3">
        <v>5</v>
      </c>
      <c r="E2337" s="3" t="s">
        <v>2342</v>
      </c>
      <c r="F2337" s="45">
        <v>46143</v>
      </c>
      <c r="G2337" s="45">
        <v>46143</v>
      </c>
      <c r="H2337" s="45">
        <v>46173</v>
      </c>
      <c r="I2337" s="3">
        <v>24</v>
      </c>
      <c r="J2337" s="47" t="s">
        <v>2335</v>
      </c>
    </row>
    <row r="2338" spans="1:10" x14ac:dyDescent="0.3">
      <c r="A2338" s="45">
        <v>46167</v>
      </c>
      <c r="B2338" s="3">
        <v>2026</v>
      </c>
      <c r="C2338" s="3" t="s">
        <v>2340</v>
      </c>
      <c r="D2338" s="3">
        <v>5</v>
      </c>
      <c r="E2338" s="3" t="s">
        <v>2342</v>
      </c>
      <c r="F2338" s="45">
        <v>46143</v>
      </c>
      <c r="G2338" s="45">
        <v>46143</v>
      </c>
      <c r="H2338" s="45">
        <v>46173</v>
      </c>
      <c r="I2338" s="3">
        <v>25</v>
      </c>
      <c r="J2338" s="47" t="s">
        <v>2336</v>
      </c>
    </row>
    <row r="2339" spans="1:10" x14ac:dyDescent="0.3">
      <c r="A2339" s="45">
        <v>46168</v>
      </c>
      <c r="B2339" s="3">
        <v>2026</v>
      </c>
      <c r="C2339" s="3" t="s">
        <v>2340</v>
      </c>
      <c r="D2339" s="3">
        <v>5</v>
      </c>
      <c r="E2339" s="3" t="s">
        <v>2342</v>
      </c>
      <c r="F2339" s="45">
        <v>46143</v>
      </c>
      <c r="G2339" s="45">
        <v>46143</v>
      </c>
      <c r="H2339" s="45">
        <v>46173</v>
      </c>
      <c r="I2339" s="3">
        <v>26</v>
      </c>
      <c r="J2339" s="47" t="s">
        <v>2337</v>
      </c>
    </row>
    <row r="2340" spans="1:10" x14ac:dyDescent="0.3">
      <c r="A2340" s="45">
        <v>46169</v>
      </c>
      <c r="B2340" s="3">
        <v>2026</v>
      </c>
      <c r="C2340" s="3" t="s">
        <v>2340</v>
      </c>
      <c r="D2340" s="3">
        <v>5</v>
      </c>
      <c r="E2340" s="3" t="s">
        <v>2342</v>
      </c>
      <c r="F2340" s="45">
        <v>46143</v>
      </c>
      <c r="G2340" s="45">
        <v>46143</v>
      </c>
      <c r="H2340" s="45">
        <v>46173</v>
      </c>
      <c r="I2340" s="3">
        <v>27</v>
      </c>
      <c r="J2340" s="47" t="s">
        <v>2331</v>
      </c>
    </row>
    <row r="2341" spans="1:10" x14ac:dyDescent="0.3">
      <c r="A2341" s="45">
        <v>46170</v>
      </c>
      <c r="B2341" s="3">
        <v>2026</v>
      </c>
      <c r="C2341" s="3" t="s">
        <v>2340</v>
      </c>
      <c r="D2341" s="3">
        <v>5</v>
      </c>
      <c r="E2341" s="3" t="s">
        <v>2342</v>
      </c>
      <c r="F2341" s="45">
        <v>46143</v>
      </c>
      <c r="G2341" s="45">
        <v>46143</v>
      </c>
      <c r="H2341" s="45">
        <v>46173</v>
      </c>
      <c r="I2341" s="3">
        <v>28</v>
      </c>
      <c r="J2341" s="47" t="s">
        <v>2332</v>
      </c>
    </row>
    <row r="2342" spans="1:10" x14ac:dyDescent="0.3">
      <c r="A2342" s="45">
        <v>46171</v>
      </c>
      <c r="B2342" s="3">
        <v>2026</v>
      </c>
      <c r="C2342" s="3" t="s">
        <v>2340</v>
      </c>
      <c r="D2342" s="3">
        <v>5</v>
      </c>
      <c r="E2342" s="3" t="s">
        <v>2342</v>
      </c>
      <c r="F2342" s="45">
        <v>46143</v>
      </c>
      <c r="G2342" s="45">
        <v>46143</v>
      </c>
      <c r="H2342" s="45">
        <v>46173</v>
      </c>
      <c r="I2342" s="3">
        <v>29</v>
      </c>
      <c r="J2342" s="47" t="s">
        <v>2333</v>
      </c>
    </row>
    <row r="2343" spans="1:10" x14ac:dyDescent="0.3">
      <c r="A2343" s="45">
        <v>46172</v>
      </c>
      <c r="B2343" s="3">
        <v>2026</v>
      </c>
      <c r="C2343" s="3" t="s">
        <v>2340</v>
      </c>
      <c r="D2343" s="3">
        <v>5</v>
      </c>
      <c r="E2343" s="3" t="s">
        <v>2342</v>
      </c>
      <c r="F2343" s="45">
        <v>46143</v>
      </c>
      <c r="G2343" s="45">
        <v>46143</v>
      </c>
      <c r="H2343" s="45">
        <v>46173</v>
      </c>
      <c r="I2343" s="3">
        <v>30</v>
      </c>
      <c r="J2343" s="47" t="s">
        <v>2334</v>
      </c>
    </row>
    <row r="2344" spans="1:10" x14ac:dyDescent="0.3">
      <c r="A2344" s="45">
        <v>46173</v>
      </c>
      <c r="B2344" s="3">
        <v>2026</v>
      </c>
      <c r="C2344" s="3" t="s">
        <v>2340</v>
      </c>
      <c r="D2344" s="3">
        <v>5</v>
      </c>
      <c r="E2344" s="3" t="s">
        <v>2342</v>
      </c>
      <c r="F2344" s="45">
        <v>46143</v>
      </c>
      <c r="G2344" s="45">
        <v>46143</v>
      </c>
      <c r="H2344" s="45">
        <v>46173</v>
      </c>
      <c r="I2344" s="3">
        <v>31</v>
      </c>
      <c r="J2344" s="47" t="s">
        <v>2335</v>
      </c>
    </row>
    <row r="2345" spans="1:10" x14ac:dyDescent="0.3">
      <c r="A2345" s="45">
        <v>46174</v>
      </c>
      <c r="B2345" s="3">
        <v>2026</v>
      </c>
      <c r="C2345" s="3" t="s">
        <v>2340</v>
      </c>
      <c r="D2345" s="3">
        <v>6</v>
      </c>
      <c r="E2345" s="3" t="s">
        <v>2343</v>
      </c>
      <c r="F2345" s="45">
        <v>46174</v>
      </c>
      <c r="G2345" s="45">
        <v>46174</v>
      </c>
      <c r="H2345" s="45">
        <v>46203</v>
      </c>
      <c r="I2345" s="3">
        <v>1</v>
      </c>
      <c r="J2345" s="47" t="s">
        <v>2336</v>
      </c>
    </row>
    <row r="2346" spans="1:10" x14ac:dyDescent="0.3">
      <c r="A2346" s="45">
        <v>46175</v>
      </c>
      <c r="B2346" s="3">
        <v>2026</v>
      </c>
      <c r="C2346" s="3" t="s">
        <v>2340</v>
      </c>
      <c r="D2346" s="3">
        <v>6</v>
      </c>
      <c r="E2346" s="3" t="s">
        <v>2343</v>
      </c>
      <c r="F2346" s="45">
        <v>46174</v>
      </c>
      <c r="G2346" s="45">
        <v>46174</v>
      </c>
      <c r="H2346" s="45">
        <v>46203</v>
      </c>
      <c r="I2346" s="3">
        <v>2</v>
      </c>
      <c r="J2346" s="47" t="s">
        <v>2337</v>
      </c>
    </row>
    <row r="2347" spans="1:10" x14ac:dyDescent="0.3">
      <c r="A2347" s="45">
        <v>46176</v>
      </c>
      <c r="B2347" s="3">
        <v>2026</v>
      </c>
      <c r="C2347" s="3" t="s">
        <v>2340</v>
      </c>
      <c r="D2347" s="3">
        <v>6</v>
      </c>
      <c r="E2347" s="3" t="s">
        <v>2343</v>
      </c>
      <c r="F2347" s="45">
        <v>46174</v>
      </c>
      <c r="G2347" s="45">
        <v>46174</v>
      </c>
      <c r="H2347" s="45">
        <v>46203</v>
      </c>
      <c r="I2347" s="3">
        <v>3</v>
      </c>
      <c r="J2347" s="47" t="s">
        <v>2331</v>
      </c>
    </row>
    <row r="2348" spans="1:10" x14ac:dyDescent="0.3">
      <c r="A2348" s="45">
        <v>46177</v>
      </c>
      <c r="B2348" s="3">
        <v>2026</v>
      </c>
      <c r="C2348" s="3" t="s">
        <v>2340</v>
      </c>
      <c r="D2348" s="3">
        <v>6</v>
      </c>
      <c r="E2348" s="3" t="s">
        <v>2343</v>
      </c>
      <c r="F2348" s="45">
        <v>46174</v>
      </c>
      <c r="G2348" s="45">
        <v>46174</v>
      </c>
      <c r="H2348" s="45">
        <v>46203</v>
      </c>
      <c r="I2348" s="3">
        <v>4</v>
      </c>
      <c r="J2348" s="47" t="s">
        <v>2332</v>
      </c>
    </row>
    <row r="2349" spans="1:10" x14ac:dyDescent="0.3">
      <c r="A2349" s="45">
        <v>46178</v>
      </c>
      <c r="B2349" s="3">
        <v>2026</v>
      </c>
      <c r="C2349" s="3" t="s">
        <v>2340</v>
      </c>
      <c r="D2349" s="3">
        <v>6</v>
      </c>
      <c r="E2349" s="3" t="s">
        <v>2343</v>
      </c>
      <c r="F2349" s="45">
        <v>46174</v>
      </c>
      <c r="G2349" s="45">
        <v>46174</v>
      </c>
      <c r="H2349" s="45">
        <v>46203</v>
      </c>
      <c r="I2349" s="3">
        <v>5</v>
      </c>
      <c r="J2349" s="47" t="s">
        <v>2333</v>
      </c>
    </row>
    <row r="2350" spans="1:10" x14ac:dyDescent="0.3">
      <c r="A2350" s="45">
        <v>46179</v>
      </c>
      <c r="B2350" s="3">
        <v>2026</v>
      </c>
      <c r="C2350" s="3" t="s">
        <v>2340</v>
      </c>
      <c r="D2350" s="3">
        <v>6</v>
      </c>
      <c r="E2350" s="3" t="s">
        <v>2343</v>
      </c>
      <c r="F2350" s="45">
        <v>46174</v>
      </c>
      <c r="G2350" s="45">
        <v>46174</v>
      </c>
      <c r="H2350" s="45">
        <v>46203</v>
      </c>
      <c r="I2350" s="3">
        <v>6</v>
      </c>
      <c r="J2350" s="47" t="s">
        <v>2334</v>
      </c>
    </row>
    <row r="2351" spans="1:10" x14ac:dyDescent="0.3">
      <c r="A2351" s="45">
        <v>46180</v>
      </c>
      <c r="B2351" s="3">
        <v>2026</v>
      </c>
      <c r="C2351" s="3" t="s">
        <v>2340</v>
      </c>
      <c r="D2351" s="3">
        <v>6</v>
      </c>
      <c r="E2351" s="3" t="s">
        <v>2343</v>
      </c>
      <c r="F2351" s="45">
        <v>46174</v>
      </c>
      <c r="G2351" s="45">
        <v>46174</v>
      </c>
      <c r="H2351" s="45">
        <v>46203</v>
      </c>
      <c r="I2351" s="3">
        <v>7</v>
      </c>
      <c r="J2351" s="47" t="s">
        <v>2335</v>
      </c>
    </row>
    <row r="2352" spans="1:10" x14ac:dyDescent="0.3">
      <c r="A2352" s="45">
        <v>46181</v>
      </c>
      <c r="B2352" s="3">
        <v>2026</v>
      </c>
      <c r="C2352" s="3" t="s">
        <v>2340</v>
      </c>
      <c r="D2352" s="3">
        <v>6</v>
      </c>
      <c r="E2352" s="3" t="s">
        <v>2343</v>
      </c>
      <c r="F2352" s="45">
        <v>46174</v>
      </c>
      <c r="G2352" s="45">
        <v>46174</v>
      </c>
      <c r="H2352" s="45">
        <v>46203</v>
      </c>
      <c r="I2352" s="3">
        <v>8</v>
      </c>
      <c r="J2352" s="47" t="s">
        <v>2336</v>
      </c>
    </row>
    <row r="2353" spans="1:10" x14ac:dyDescent="0.3">
      <c r="A2353" s="45">
        <v>46182</v>
      </c>
      <c r="B2353" s="3">
        <v>2026</v>
      </c>
      <c r="C2353" s="3" t="s">
        <v>2340</v>
      </c>
      <c r="D2353" s="3">
        <v>6</v>
      </c>
      <c r="E2353" s="3" t="s">
        <v>2343</v>
      </c>
      <c r="F2353" s="45">
        <v>46174</v>
      </c>
      <c r="G2353" s="45">
        <v>46174</v>
      </c>
      <c r="H2353" s="45">
        <v>46203</v>
      </c>
      <c r="I2353" s="3">
        <v>9</v>
      </c>
      <c r="J2353" s="47" t="s">
        <v>2337</v>
      </c>
    </row>
    <row r="2354" spans="1:10" x14ac:dyDescent="0.3">
      <c r="A2354" s="45">
        <v>46183</v>
      </c>
      <c r="B2354" s="3">
        <v>2026</v>
      </c>
      <c r="C2354" s="3" t="s">
        <v>2340</v>
      </c>
      <c r="D2354" s="3">
        <v>6</v>
      </c>
      <c r="E2354" s="3" t="s">
        <v>2343</v>
      </c>
      <c r="F2354" s="45">
        <v>46174</v>
      </c>
      <c r="G2354" s="45">
        <v>46174</v>
      </c>
      <c r="H2354" s="45">
        <v>46203</v>
      </c>
      <c r="I2354" s="3">
        <v>10</v>
      </c>
      <c r="J2354" s="47" t="s">
        <v>2331</v>
      </c>
    </row>
    <row r="2355" spans="1:10" x14ac:dyDescent="0.3">
      <c r="A2355" s="45">
        <v>46184</v>
      </c>
      <c r="B2355" s="3">
        <v>2026</v>
      </c>
      <c r="C2355" s="3" t="s">
        <v>2340</v>
      </c>
      <c r="D2355" s="3">
        <v>6</v>
      </c>
      <c r="E2355" s="3" t="s">
        <v>2343</v>
      </c>
      <c r="F2355" s="45">
        <v>46174</v>
      </c>
      <c r="G2355" s="45">
        <v>46174</v>
      </c>
      <c r="H2355" s="45">
        <v>46203</v>
      </c>
      <c r="I2355" s="3">
        <v>11</v>
      </c>
      <c r="J2355" s="47" t="s">
        <v>2332</v>
      </c>
    </row>
    <row r="2356" spans="1:10" x14ac:dyDescent="0.3">
      <c r="A2356" s="45">
        <v>46185</v>
      </c>
      <c r="B2356" s="3">
        <v>2026</v>
      </c>
      <c r="C2356" s="3" t="s">
        <v>2340</v>
      </c>
      <c r="D2356" s="3">
        <v>6</v>
      </c>
      <c r="E2356" s="3" t="s">
        <v>2343</v>
      </c>
      <c r="F2356" s="45">
        <v>46174</v>
      </c>
      <c r="G2356" s="45">
        <v>46174</v>
      </c>
      <c r="H2356" s="45">
        <v>46203</v>
      </c>
      <c r="I2356" s="3">
        <v>12</v>
      </c>
      <c r="J2356" s="47" t="s">
        <v>2333</v>
      </c>
    </row>
    <row r="2357" spans="1:10" x14ac:dyDescent="0.3">
      <c r="A2357" s="45">
        <v>46186</v>
      </c>
      <c r="B2357" s="3">
        <v>2026</v>
      </c>
      <c r="C2357" s="3" t="s">
        <v>2340</v>
      </c>
      <c r="D2357" s="3">
        <v>6</v>
      </c>
      <c r="E2357" s="3" t="s">
        <v>2343</v>
      </c>
      <c r="F2357" s="45">
        <v>46174</v>
      </c>
      <c r="G2357" s="45">
        <v>46174</v>
      </c>
      <c r="H2357" s="45">
        <v>46203</v>
      </c>
      <c r="I2357" s="3">
        <v>13</v>
      </c>
      <c r="J2357" s="47" t="s">
        <v>2334</v>
      </c>
    </row>
    <row r="2358" spans="1:10" x14ac:dyDescent="0.3">
      <c r="A2358" s="45">
        <v>46187</v>
      </c>
      <c r="B2358" s="3">
        <v>2026</v>
      </c>
      <c r="C2358" s="3" t="s">
        <v>2340</v>
      </c>
      <c r="D2358" s="3">
        <v>6</v>
      </c>
      <c r="E2358" s="3" t="s">
        <v>2343</v>
      </c>
      <c r="F2358" s="45">
        <v>46174</v>
      </c>
      <c r="G2358" s="45">
        <v>46174</v>
      </c>
      <c r="H2358" s="45">
        <v>46203</v>
      </c>
      <c r="I2358" s="3">
        <v>14</v>
      </c>
      <c r="J2358" s="47" t="s">
        <v>2335</v>
      </c>
    </row>
    <row r="2359" spans="1:10" x14ac:dyDescent="0.3">
      <c r="A2359" s="45">
        <v>46188</v>
      </c>
      <c r="B2359" s="3">
        <v>2026</v>
      </c>
      <c r="C2359" s="3" t="s">
        <v>2340</v>
      </c>
      <c r="D2359" s="3">
        <v>6</v>
      </c>
      <c r="E2359" s="3" t="s">
        <v>2343</v>
      </c>
      <c r="F2359" s="45">
        <v>46174</v>
      </c>
      <c r="G2359" s="45">
        <v>46174</v>
      </c>
      <c r="H2359" s="45">
        <v>46203</v>
      </c>
      <c r="I2359" s="3">
        <v>15</v>
      </c>
      <c r="J2359" s="47" t="s">
        <v>2336</v>
      </c>
    </row>
    <row r="2360" spans="1:10" x14ac:dyDescent="0.3">
      <c r="A2360" s="45">
        <v>46189</v>
      </c>
      <c r="B2360" s="3">
        <v>2026</v>
      </c>
      <c r="C2360" s="3" t="s">
        <v>2340</v>
      </c>
      <c r="D2360" s="3">
        <v>6</v>
      </c>
      <c r="E2360" s="3" t="s">
        <v>2343</v>
      </c>
      <c r="F2360" s="45">
        <v>46174</v>
      </c>
      <c r="G2360" s="45">
        <v>46174</v>
      </c>
      <c r="H2360" s="45">
        <v>46203</v>
      </c>
      <c r="I2360" s="3">
        <v>16</v>
      </c>
      <c r="J2360" s="47" t="s">
        <v>2337</v>
      </c>
    </row>
    <row r="2361" spans="1:10" x14ac:dyDescent="0.3">
      <c r="A2361" s="45">
        <v>46190</v>
      </c>
      <c r="B2361" s="3">
        <v>2026</v>
      </c>
      <c r="C2361" s="3" t="s">
        <v>2340</v>
      </c>
      <c r="D2361" s="3">
        <v>6</v>
      </c>
      <c r="E2361" s="3" t="s">
        <v>2343</v>
      </c>
      <c r="F2361" s="45">
        <v>46174</v>
      </c>
      <c r="G2361" s="45">
        <v>46174</v>
      </c>
      <c r="H2361" s="45">
        <v>46203</v>
      </c>
      <c r="I2361" s="3">
        <v>17</v>
      </c>
      <c r="J2361" s="47" t="s">
        <v>2331</v>
      </c>
    </row>
    <row r="2362" spans="1:10" x14ac:dyDescent="0.3">
      <c r="A2362" s="45">
        <v>46191</v>
      </c>
      <c r="B2362" s="3">
        <v>2026</v>
      </c>
      <c r="C2362" s="3" t="s">
        <v>2340</v>
      </c>
      <c r="D2362" s="3">
        <v>6</v>
      </c>
      <c r="E2362" s="3" t="s">
        <v>2343</v>
      </c>
      <c r="F2362" s="45">
        <v>46174</v>
      </c>
      <c r="G2362" s="45">
        <v>46174</v>
      </c>
      <c r="H2362" s="45">
        <v>46203</v>
      </c>
      <c r="I2362" s="3">
        <v>18</v>
      </c>
      <c r="J2362" s="47" t="s">
        <v>2332</v>
      </c>
    </row>
    <row r="2363" spans="1:10" x14ac:dyDescent="0.3">
      <c r="A2363" s="45">
        <v>46192</v>
      </c>
      <c r="B2363" s="3">
        <v>2026</v>
      </c>
      <c r="C2363" s="3" t="s">
        <v>2340</v>
      </c>
      <c r="D2363" s="3">
        <v>6</v>
      </c>
      <c r="E2363" s="3" t="s">
        <v>2343</v>
      </c>
      <c r="F2363" s="45">
        <v>46174</v>
      </c>
      <c r="G2363" s="45">
        <v>46174</v>
      </c>
      <c r="H2363" s="45">
        <v>46203</v>
      </c>
      <c r="I2363" s="3">
        <v>19</v>
      </c>
      <c r="J2363" s="47" t="s">
        <v>2333</v>
      </c>
    </row>
    <row r="2364" spans="1:10" x14ac:dyDescent="0.3">
      <c r="A2364" s="45">
        <v>46193</v>
      </c>
      <c r="B2364" s="3">
        <v>2026</v>
      </c>
      <c r="C2364" s="3" t="s">
        <v>2340</v>
      </c>
      <c r="D2364" s="3">
        <v>6</v>
      </c>
      <c r="E2364" s="3" t="s">
        <v>2343</v>
      </c>
      <c r="F2364" s="45">
        <v>46174</v>
      </c>
      <c r="G2364" s="45">
        <v>46174</v>
      </c>
      <c r="H2364" s="45">
        <v>46203</v>
      </c>
      <c r="I2364" s="3">
        <v>20</v>
      </c>
      <c r="J2364" s="47" t="s">
        <v>2334</v>
      </c>
    </row>
    <row r="2365" spans="1:10" x14ac:dyDescent="0.3">
      <c r="A2365" s="45">
        <v>46194</v>
      </c>
      <c r="B2365" s="3">
        <v>2026</v>
      </c>
      <c r="C2365" s="3" t="s">
        <v>2340</v>
      </c>
      <c r="D2365" s="3">
        <v>6</v>
      </c>
      <c r="E2365" s="3" t="s">
        <v>2343</v>
      </c>
      <c r="F2365" s="45">
        <v>46174</v>
      </c>
      <c r="G2365" s="45">
        <v>46174</v>
      </c>
      <c r="H2365" s="45">
        <v>46203</v>
      </c>
      <c r="I2365" s="3">
        <v>21</v>
      </c>
      <c r="J2365" s="47" t="s">
        <v>2335</v>
      </c>
    </row>
    <row r="2366" spans="1:10" x14ac:dyDescent="0.3">
      <c r="A2366" s="45">
        <v>46195</v>
      </c>
      <c r="B2366" s="3">
        <v>2026</v>
      </c>
      <c r="C2366" s="3" t="s">
        <v>2340</v>
      </c>
      <c r="D2366" s="3">
        <v>6</v>
      </c>
      <c r="E2366" s="3" t="s">
        <v>2343</v>
      </c>
      <c r="F2366" s="45">
        <v>46174</v>
      </c>
      <c r="G2366" s="45">
        <v>46174</v>
      </c>
      <c r="H2366" s="45">
        <v>46203</v>
      </c>
      <c r="I2366" s="3">
        <v>22</v>
      </c>
      <c r="J2366" s="47" t="s">
        <v>2336</v>
      </c>
    </row>
    <row r="2367" spans="1:10" x14ac:dyDescent="0.3">
      <c r="A2367" s="45">
        <v>46196</v>
      </c>
      <c r="B2367" s="3">
        <v>2026</v>
      </c>
      <c r="C2367" s="3" t="s">
        <v>2340</v>
      </c>
      <c r="D2367" s="3">
        <v>6</v>
      </c>
      <c r="E2367" s="3" t="s">
        <v>2343</v>
      </c>
      <c r="F2367" s="45">
        <v>46174</v>
      </c>
      <c r="G2367" s="45">
        <v>46174</v>
      </c>
      <c r="H2367" s="45">
        <v>46203</v>
      </c>
      <c r="I2367" s="3">
        <v>23</v>
      </c>
      <c r="J2367" s="47" t="s">
        <v>2337</v>
      </c>
    </row>
    <row r="2368" spans="1:10" x14ac:dyDescent="0.3">
      <c r="A2368" s="45">
        <v>46197</v>
      </c>
      <c r="B2368" s="3">
        <v>2026</v>
      </c>
      <c r="C2368" s="3" t="s">
        <v>2340</v>
      </c>
      <c r="D2368" s="3">
        <v>6</v>
      </c>
      <c r="E2368" s="3" t="s">
        <v>2343</v>
      </c>
      <c r="F2368" s="45">
        <v>46174</v>
      </c>
      <c r="G2368" s="45">
        <v>46174</v>
      </c>
      <c r="H2368" s="45">
        <v>46203</v>
      </c>
      <c r="I2368" s="3">
        <v>24</v>
      </c>
      <c r="J2368" s="47" t="s">
        <v>2331</v>
      </c>
    </row>
    <row r="2369" spans="1:10" x14ac:dyDescent="0.3">
      <c r="A2369" s="45">
        <v>46198</v>
      </c>
      <c r="B2369" s="3">
        <v>2026</v>
      </c>
      <c r="C2369" s="3" t="s">
        <v>2340</v>
      </c>
      <c r="D2369" s="3">
        <v>6</v>
      </c>
      <c r="E2369" s="3" t="s">
        <v>2343</v>
      </c>
      <c r="F2369" s="45">
        <v>46174</v>
      </c>
      <c r="G2369" s="45">
        <v>46174</v>
      </c>
      <c r="H2369" s="45">
        <v>46203</v>
      </c>
      <c r="I2369" s="3">
        <v>25</v>
      </c>
      <c r="J2369" s="47" t="s">
        <v>2332</v>
      </c>
    </row>
    <row r="2370" spans="1:10" x14ac:dyDescent="0.3">
      <c r="A2370" s="45">
        <v>46199</v>
      </c>
      <c r="B2370" s="3">
        <v>2026</v>
      </c>
      <c r="C2370" s="3" t="s">
        <v>2340</v>
      </c>
      <c r="D2370" s="3">
        <v>6</v>
      </c>
      <c r="E2370" s="3" t="s">
        <v>2343</v>
      </c>
      <c r="F2370" s="45">
        <v>46174</v>
      </c>
      <c r="G2370" s="45">
        <v>46174</v>
      </c>
      <c r="H2370" s="45">
        <v>46203</v>
      </c>
      <c r="I2370" s="3">
        <v>26</v>
      </c>
      <c r="J2370" s="47" t="s">
        <v>2333</v>
      </c>
    </row>
    <row r="2371" spans="1:10" x14ac:dyDescent="0.3">
      <c r="A2371" s="45">
        <v>46200</v>
      </c>
      <c r="B2371" s="3">
        <v>2026</v>
      </c>
      <c r="C2371" s="3" t="s">
        <v>2340</v>
      </c>
      <c r="D2371" s="3">
        <v>6</v>
      </c>
      <c r="E2371" s="3" t="s">
        <v>2343</v>
      </c>
      <c r="F2371" s="45">
        <v>46174</v>
      </c>
      <c r="G2371" s="45">
        <v>46174</v>
      </c>
      <c r="H2371" s="45">
        <v>46203</v>
      </c>
      <c r="I2371" s="3">
        <v>27</v>
      </c>
      <c r="J2371" s="47" t="s">
        <v>2334</v>
      </c>
    </row>
    <row r="2372" spans="1:10" x14ac:dyDescent="0.3">
      <c r="A2372" s="45">
        <v>46201</v>
      </c>
      <c r="B2372" s="3">
        <v>2026</v>
      </c>
      <c r="C2372" s="3" t="s">
        <v>2340</v>
      </c>
      <c r="D2372" s="3">
        <v>6</v>
      </c>
      <c r="E2372" s="3" t="s">
        <v>2343</v>
      </c>
      <c r="F2372" s="45">
        <v>46174</v>
      </c>
      <c r="G2372" s="45">
        <v>46174</v>
      </c>
      <c r="H2372" s="45">
        <v>46203</v>
      </c>
      <c r="I2372" s="3">
        <v>28</v>
      </c>
      <c r="J2372" s="47" t="s">
        <v>2335</v>
      </c>
    </row>
    <row r="2373" spans="1:10" x14ac:dyDescent="0.3">
      <c r="A2373" s="45">
        <v>46202</v>
      </c>
      <c r="B2373" s="3">
        <v>2026</v>
      </c>
      <c r="C2373" s="3" t="s">
        <v>2340</v>
      </c>
      <c r="D2373" s="3">
        <v>6</v>
      </c>
      <c r="E2373" s="3" t="s">
        <v>2343</v>
      </c>
      <c r="F2373" s="45">
        <v>46174</v>
      </c>
      <c r="G2373" s="45">
        <v>46174</v>
      </c>
      <c r="H2373" s="45">
        <v>46203</v>
      </c>
      <c r="I2373" s="3">
        <v>29</v>
      </c>
      <c r="J2373" s="47" t="s">
        <v>2336</v>
      </c>
    </row>
    <row r="2374" spans="1:10" x14ac:dyDescent="0.3">
      <c r="A2374" s="45">
        <v>46203</v>
      </c>
      <c r="B2374" s="3">
        <v>2026</v>
      </c>
      <c r="C2374" s="3" t="s">
        <v>2340</v>
      </c>
      <c r="D2374" s="3">
        <v>6</v>
      </c>
      <c r="E2374" s="3" t="s">
        <v>2343</v>
      </c>
      <c r="F2374" s="45">
        <v>46174</v>
      </c>
      <c r="G2374" s="45">
        <v>46174</v>
      </c>
      <c r="H2374" s="45">
        <v>46203</v>
      </c>
      <c r="I2374" s="3">
        <v>30</v>
      </c>
      <c r="J2374" s="47" t="s">
        <v>2337</v>
      </c>
    </row>
    <row r="2375" spans="1:10" x14ac:dyDescent="0.3">
      <c r="A2375" s="45">
        <v>46204</v>
      </c>
      <c r="B2375" s="3">
        <v>2026</v>
      </c>
      <c r="C2375" s="3" t="s">
        <v>2344</v>
      </c>
      <c r="D2375" s="3">
        <v>7</v>
      </c>
      <c r="E2375" s="3" t="s">
        <v>2345</v>
      </c>
      <c r="F2375" s="45">
        <v>46204</v>
      </c>
      <c r="G2375" s="45">
        <v>46204</v>
      </c>
      <c r="H2375" s="45">
        <v>46234</v>
      </c>
      <c r="I2375" s="3">
        <v>1</v>
      </c>
      <c r="J2375" s="47" t="s">
        <v>2331</v>
      </c>
    </row>
    <row r="2376" spans="1:10" x14ac:dyDescent="0.3">
      <c r="A2376" s="45">
        <v>46205</v>
      </c>
      <c r="B2376" s="3">
        <v>2026</v>
      </c>
      <c r="C2376" s="3" t="s">
        <v>2344</v>
      </c>
      <c r="D2376" s="3">
        <v>7</v>
      </c>
      <c r="E2376" s="3" t="s">
        <v>2345</v>
      </c>
      <c r="F2376" s="45">
        <v>46204</v>
      </c>
      <c r="G2376" s="45">
        <v>46204</v>
      </c>
      <c r="H2376" s="45">
        <v>46234</v>
      </c>
      <c r="I2376" s="3">
        <v>2</v>
      </c>
      <c r="J2376" s="47" t="s">
        <v>2332</v>
      </c>
    </row>
    <row r="2377" spans="1:10" x14ac:dyDescent="0.3">
      <c r="A2377" s="45">
        <v>46206</v>
      </c>
      <c r="B2377" s="3">
        <v>2026</v>
      </c>
      <c r="C2377" s="3" t="s">
        <v>2344</v>
      </c>
      <c r="D2377" s="3">
        <v>7</v>
      </c>
      <c r="E2377" s="3" t="s">
        <v>2345</v>
      </c>
      <c r="F2377" s="45">
        <v>46204</v>
      </c>
      <c r="G2377" s="45">
        <v>46204</v>
      </c>
      <c r="H2377" s="45">
        <v>46234</v>
      </c>
      <c r="I2377" s="3">
        <v>3</v>
      </c>
      <c r="J2377" s="47" t="s">
        <v>2333</v>
      </c>
    </row>
    <row r="2378" spans="1:10" x14ac:dyDescent="0.3">
      <c r="A2378" s="45">
        <v>46207</v>
      </c>
      <c r="B2378" s="3">
        <v>2026</v>
      </c>
      <c r="C2378" s="3" t="s">
        <v>2344</v>
      </c>
      <c r="D2378" s="3">
        <v>7</v>
      </c>
      <c r="E2378" s="3" t="s">
        <v>2345</v>
      </c>
      <c r="F2378" s="45">
        <v>46204</v>
      </c>
      <c r="G2378" s="45">
        <v>46204</v>
      </c>
      <c r="H2378" s="45">
        <v>46234</v>
      </c>
      <c r="I2378" s="3">
        <v>4</v>
      </c>
      <c r="J2378" s="47" t="s">
        <v>2334</v>
      </c>
    </row>
    <row r="2379" spans="1:10" x14ac:dyDescent="0.3">
      <c r="A2379" s="45">
        <v>46208</v>
      </c>
      <c r="B2379" s="3">
        <v>2026</v>
      </c>
      <c r="C2379" s="3" t="s">
        <v>2344</v>
      </c>
      <c r="D2379" s="3">
        <v>7</v>
      </c>
      <c r="E2379" s="3" t="s">
        <v>2345</v>
      </c>
      <c r="F2379" s="45">
        <v>46204</v>
      </c>
      <c r="G2379" s="45">
        <v>46204</v>
      </c>
      <c r="H2379" s="45">
        <v>46234</v>
      </c>
      <c r="I2379" s="3">
        <v>5</v>
      </c>
      <c r="J2379" s="47" t="s">
        <v>2335</v>
      </c>
    </row>
    <row r="2380" spans="1:10" x14ac:dyDescent="0.3">
      <c r="A2380" s="45">
        <v>46209</v>
      </c>
      <c r="B2380" s="3">
        <v>2026</v>
      </c>
      <c r="C2380" s="3" t="s">
        <v>2344</v>
      </c>
      <c r="D2380" s="3">
        <v>7</v>
      </c>
      <c r="E2380" s="3" t="s">
        <v>2345</v>
      </c>
      <c r="F2380" s="45">
        <v>46204</v>
      </c>
      <c r="G2380" s="45">
        <v>46204</v>
      </c>
      <c r="H2380" s="45">
        <v>46234</v>
      </c>
      <c r="I2380" s="3">
        <v>6</v>
      </c>
      <c r="J2380" s="47" t="s">
        <v>2336</v>
      </c>
    </row>
    <row r="2381" spans="1:10" x14ac:dyDescent="0.3">
      <c r="A2381" s="45">
        <v>46210</v>
      </c>
      <c r="B2381" s="3">
        <v>2026</v>
      </c>
      <c r="C2381" s="3" t="s">
        <v>2344</v>
      </c>
      <c r="D2381" s="3">
        <v>7</v>
      </c>
      <c r="E2381" s="3" t="s">
        <v>2345</v>
      </c>
      <c r="F2381" s="45">
        <v>46204</v>
      </c>
      <c r="G2381" s="45">
        <v>46204</v>
      </c>
      <c r="H2381" s="45">
        <v>46234</v>
      </c>
      <c r="I2381" s="3">
        <v>7</v>
      </c>
      <c r="J2381" s="47" t="s">
        <v>2337</v>
      </c>
    </row>
    <row r="2382" spans="1:10" x14ac:dyDescent="0.3">
      <c r="A2382" s="45">
        <v>46211</v>
      </c>
      <c r="B2382" s="3">
        <v>2026</v>
      </c>
      <c r="C2382" s="3" t="s">
        <v>2344</v>
      </c>
      <c r="D2382" s="3">
        <v>7</v>
      </c>
      <c r="E2382" s="3" t="s">
        <v>2345</v>
      </c>
      <c r="F2382" s="45">
        <v>46204</v>
      </c>
      <c r="G2382" s="45">
        <v>46204</v>
      </c>
      <c r="H2382" s="45">
        <v>46234</v>
      </c>
      <c r="I2382" s="3">
        <v>8</v>
      </c>
      <c r="J2382" s="47" t="s">
        <v>2331</v>
      </c>
    </row>
    <row r="2383" spans="1:10" x14ac:dyDescent="0.3">
      <c r="A2383" s="45">
        <v>46212</v>
      </c>
      <c r="B2383" s="3">
        <v>2026</v>
      </c>
      <c r="C2383" s="3" t="s">
        <v>2344</v>
      </c>
      <c r="D2383" s="3">
        <v>7</v>
      </c>
      <c r="E2383" s="3" t="s">
        <v>2345</v>
      </c>
      <c r="F2383" s="45">
        <v>46204</v>
      </c>
      <c r="G2383" s="45">
        <v>46204</v>
      </c>
      <c r="H2383" s="45">
        <v>46234</v>
      </c>
      <c r="I2383" s="3">
        <v>9</v>
      </c>
      <c r="J2383" s="47" t="s">
        <v>2332</v>
      </c>
    </row>
    <row r="2384" spans="1:10" x14ac:dyDescent="0.3">
      <c r="A2384" s="45">
        <v>46213</v>
      </c>
      <c r="B2384" s="3">
        <v>2026</v>
      </c>
      <c r="C2384" s="3" t="s">
        <v>2344</v>
      </c>
      <c r="D2384" s="3">
        <v>7</v>
      </c>
      <c r="E2384" s="3" t="s">
        <v>2345</v>
      </c>
      <c r="F2384" s="45">
        <v>46204</v>
      </c>
      <c r="G2384" s="45">
        <v>46204</v>
      </c>
      <c r="H2384" s="45">
        <v>46234</v>
      </c>
      <c r="I2384" s="3">
        <v>10</v>
      </c>
      <c r="J2384" s="47" t="s">
        <v>2333</v>
      </c>
    </row>
    <row r="2385" spans="1:10" x14ac:dyDescent="0.3">
      <c r="A2385" s="45">
        <v>46214</v>
      </c>
      <c r="B2385" s="3">
        <v>2026</v>
      </c>
      <c r="C2385" s="3" t="s">
        <v>2344</v>
      </c>
      <c r="D2385" s="3">
        <v>7</v>
      </c>
      <c r="E2385" s="3" t="s">
        <v>2345</v>
      </c>
      <c r="F2385" s="45">
        <v>46204</v>
      </c>
      <c r="G2385" s="45">
        <v>46204</v>
      </c>
      <c r="H2385" s="45">
        <v>46234</v>
      </c>
      <c r="I2385" s="3">
        <v>11</v>
      </c>
      <c r="J2385" s="47" t="s">
        <v>2334</v>
      </c>
    </row>
    <row r="2386" spans="1:10" x14ac:dyDescent="0.3">
      <c r="A2386" s="45">
        <v>46215</v>
      </c>
      <c r="B2386" s="3">
        <v>2026</v>
      </c>
      <c r="C2386" s="3" t="s">
        <v>2344</v>
      </c>
      <c r="D2386" s="3">
        <v>7</v>
      </c>
      <c r="E2386" s="3" t="s">
        <v>2345</v>
      </c>
      <c r="F2386" s="45">
        <v>46204</v>
      </c>
      <c r="G2386" s="45">
        <v>46204</v>
      </c>
      <c r="H2386" s="45">
        <v>46234</v>
      </c>
      <c r="I2386" s="3">
        <v>12</v>
      </c>
      <c r="J2386" s="47" t="s">
        <v>2335</v>
      </c>
    </row>
    <row r="2387" spans="1:10" x14ac:dyDescent="0.3">
      <c r="A2387" s="45">
        <v>46216</v>
      </c>
      <c r="B2387" s="3">
        <v>2026</v>
      </c>
      <c r="C2387" s="3" t="s">
        <v>2344</v>
      </c>
      <c r="D2387" s="3">
        <v>7</v>
      </c>
      <c r="E2387" s="3" t="s">
        <v>2345</v>
      </c>
      <c r="F2387" s="45">
        <v>46204</v>
      </c>
      <c r="G2387" s="45">
        <v>46204</v>
      </c>
      <c r="H2387" s="45">
        <v>46234</v>
      </c>
      <c r="I2387" s="3">
        <v>13</v>
      </c>
      <c r="J2387" s="47" t="s">
        <v>2336</v>
      </c>
    </row>
    <row r="2388" spans="1:10" x14ac:dyDescent="0.3">
      <c r="A2388" s="45">
        <v>46217</v>
      </c>
      <c r="B2388" s="3">
        <v>2026</v>
      </c>
      <c r="C2388" s="3" t="s">
        <v>2344</v>
      </c>
      <c r="D2388" s="3">
        <v>7</v>
      </c>
      <c r="E2388" s="3" t="s">
        <v>2345</v>
      </c>
      <c r="F2388" s="45">
        <v>46204</v>
      </c>
      <c r="G2388" s="45">
        <v>46204</v>
      </c>
      <c r="H2388" s="45">
        <v>46234</v>
      </c>
      <c r="I2388" s="3">
        <v>14</v>
      </c>
      <c r="J2388" s="47" t="s">
        <v>2337</v>
      </c>
    </row>
    <row r="2389" spans="1:10" x14ac:dyDescent="0.3">
      <c r="A2389" s="45">
        <v>46218</v>
      </c>
      <c r="B2389" s="3">
        <v>2026</v>
      </c>
      <c r="C2389" s="3" t="s">
        <v>2344</v>
      </c>
      <c r="D2389" s="3">
        <v>7</v>
      </c>
      <c r="E2389" s="3" t="s">
        <v>2345</v>
      </c>
      <c r="F2389" s="45">
        <v>46204</v>
      </c>
      <c r="G2389" s="45">
        <v>46204</v>
      </c>
      <c r="H2389" s="45">
        <v>46234</v>
      </c>
      <c r="I2389" s="3">
        <v>15</v>
      </c>
      <c r="J2389" s="47" t="s">
        <v>2331</v>
      </c>
    </row>
    <row r="2390" spans="1:10" x14ac:dyDescent="0.3">
      <c r="A2390" s="45">
        <v>46219</v>
      </c>
      <c r="B2390" s="3">
        <v>2026</v>
      </c>
      <c r="C2390" s="3" t="s">
        <v>2344</v>
      </c>
      <c r="D2390" s="3">
        <v>7</v>
      </c>
      <c r="E2390" s="3" t="s">
        <v>2345</v>
      </c>
      <c r="F2390" s="45">
        <v>46204</v>
      </c>
      <c r="G2390" s="45">
        <v>46204</v>
      </c>
      <c r="H2390" s="45">
        <v>46234</v>
      </c>
      <c r="I2390" s="3">
        <v>16</v>
      </c>
      <c r="J2390" s="47" t="s">
        <v>2332</v>
      </c>
    </row>
    <row r="2391" spans="1:10" x14ac:dyDescent="0.3">
      <c r="A2391" s="45">
        <v>46220</v>
      </c>
      <c r="B2391" s="3">
        <v>2026</v>
      </c>
      <c r="C2391" s="3" t="s">
        <v>2344</v>
      </c>
      <c r="D2391" s="3">
        <v>7</v>
      </c>
      <c r="E2391" s="3" t="s">
        <v>2345</v>
      </c>
      <c r="F2391" s="45">
        <v>46204</v>
      </c>
      <c r="G2391" s="45">
        <v>46204</v>
      </c>
      <c r="H2391" s="45">
        <v>46234</v>
      </c>
      <c r="I2391" s="3">
        <v>17</v>
      </c>
      <c r="J2391" s="47" t="s">
        <v>2333</v>
      </c>
    </row>
    <row r="2392" spans="1:10" x14ac:dyDescent="0.3">
      <c r="A2392" s="45">
        <v>46221</v>
      </c>
      <c r="B2392" s="3">
        <v>2026</v>
      </c>
      <c r="C2392" s="3" t="s">
        <v>2344</v>
      </c>
      <c r="D2392" s="3">
        <v>7</v>
      </c>
      <c r="E2392" s="3" t="s">
        <v>2345</v>
      </c>
      <c r="F2392" s="45">
        <v>46204</v>
      </c>
      <c r="G2392" s="45">
        <v>46204</v>
      </c>
      <c r="H2392" s="45">
        <v>46234</v>
      </c>
      <c r="I2392" s="3">
        <v>18</v>
      </c>
      <c r="J2392" s="47" t="s">
        <v>2334</v>
      </c>
    </row>
    <row r="2393" spans="1:10" x14ac:dyDescent="0.3">
      <c r="A2393" s="45">
        <v>46222</v>
      </c>
      <c r="B2393" s="3">
        <v>2026</v>
      </c>
      <c r="C2393" s="3" t="s">
        <v>2344</v>
      </c>
      <c r="D2393" s="3">
        <v>7</v>
      </c>
      <c r="E2393" s="3" t="s">
        <v>2345</v>
      </c>
      <c r="F2393" s="45">
        <v>46204</v>
      </c>
      <c r="G2393" s="45">
        <v>46204</v>
      </c>
      <c r="H2393" s="45">
        <v>46234</v>
      </c>
      <c r="I2393" s="3">
        <v>19</v>
      </c>
      <c r="J2393" s="47" t="s">
        <v>2335</v>
      </c>
    </row>
    <row r="2394" spans="1:10" x14ac:dyDescent="0.3">
      <c r="A2394" s="45">
        <v>46223</v>
      </c>
      <c r="B2394" s="3">
        <v>2026</v>
      </c>
      <c r="C2394" s="3" t="s">
        <v>2344</v>
      </c>
      <c r="D2394" s="3">
        <v>7</v>
      </c>
      <c r="E2394" s="3" t="s">
        <v>2345</v>
      </c>
      <c r="F2394" s="45">
        <v>46204</v>
      </c>
      <c r="G2394" s="45">
        <v>46204</v>
      </c>
      <c r="H2394" s="45">
        <v>46234</v>
      </c>
      <c r="I2394" s="3">
        <v>20</v>
      </c>
      <c r="J2394" s="47" t="s">
        <v>2336</v>
      </c>
    </row>
    <row r="2395" spans="1:10" x14ac:dyDescent="0.3">
      <c r="A2395" s="45">
        <v>46224</v>
      </c>
      <c r="B2395" s="3">
        <v>2026</v>
      </c>
      <c r="C2395" s="3" t="s">
        <v>2344</v>
      </c>
      <c r="D2395" s="3">
        <v>7</v>
      </c>
      <c r="E2395" s="3" t="s">
        <v>2345</v>
      </c>
      <c r="F2395" s="45">
        <v>46204</v>
      </c>
      <c r="G2395" s="45">
        <v>46204</v>
      </c>
      <c r="H2395" s="45">
        <v>46234</v>
      </c>
      <c r="I2395" s="3">
        <v>21</v>
      </c>
      <c r="J2395" s="47" t="s">
        <v>2337</v>
      </c>
    </row>
    <row r="2396" spans="1:10" x14ac:dyDescent="0.3">
      <c r="A2396" s="45">
        <v>46225</v>
      </c>
      <c r="B2396" s="3">
        <v>2026</v>
      </c>
      <c r="C2396" s="3" t="s">
        <v>2344</v>
      </c>
      <c r="D2396" s="3">
        <v>7</v>
      </c>
      <c r="E2396" s="3" t="s">
        <v>2345</v>
      </c>
      <c r="F2396" s="45">
        <v>46204</v>
      </c>
      <c r="G2396" s="45">
        <v>46204</v>
      </c>
      <c r="H2396" s="45">
        <v>46234</v>
      </c>
      <c r="I2396" s="3">
        <v>22</v>
      </c>
      <c r="J2396" s="47" t="s">
        <v>2331</v>
      </c>
    </row>
    <row r="2397" spans="1:10" x14ac:dyDescent="0.3">
      <c r="A2397" s="45">
        <v>46226</v>
      </c>
      <c r="B2397" s="3">
        <v>2026</v>
      </c>
      <c r="C2397" s="3" t="s">
        <v>2344</v>
      </c>
      <c r="D2397" s="3">
        <v>7</v>
      </c>
      <c r="E2397" s="3" t="s">
        <v>2345</v>
      </c>
      <c r="F2397" s="45">
        <v>46204</v>
      </c>
      <c r="G2397" s="45">
        <v>46204</v>
      </c>
      <c r="H2397" s="45">
        <v>46234</v>
      </c>
      <c r="I2397" s="3">
        <v>23</v>
      </c>
      <c r="J2397" s="47" t="s">
        <v>2332</v>
      </c>
    </row>
    <row r="2398" spans="1:10" x14ac:dyDescent="0.3">
      <c r="A2398" s="45">
        <v>46227</v>
      </c>
      <c r="B2398" s="3">
        <v>2026</v>
      </c>
      <c r="C2398" s="3" t="s">
        <v>2344</v>
      </c>
      <c r="D2398" s="3">
        <v>7</v>
      </c>
      <c r="E2398" s="3" t="s">
        <v>2345</v>
      </c>
      <c r="F2398" s="45">
        <v>46204</v>
      </c>
      <c r="G2398" s="45">
        <v>46204</v>
      </c>
      <c r="H2398" s="45">
        <v>46234</v>
      </c>
      <c r="I2398" s="3">
        <v>24</v>
      </c>
      <c r="J2398" s="47" t="s">
        <v>2333</v>
      </c>
    </row>
    <row r="2399" spans="1:10" x14ac:dyDescent="0.3">
      <c r="A2399" s="45">
        <v>46228</v>
      </c>
      <c r="B2399" s="3">
        <v>2026</v>
      </c>
      <c r="C2399" s="3" t="s">
        <v>2344</v>
      </c>
      <c r="D2399" s="3">
        <v>7</v>
      </c>
      <c r="E2399" s="3" t="s">
        <v>2345</v>
      </c>
      <c r="F2399" s="45">
        <v>46204</v>
      </c>
      <c r="G2399" s="45">
        <v>46204</v>
      </c>
      <c r="H2399" s="45">
        <v>46234</v>
      </c>
      <c r="I2399" s="3">
        <v>25</v>
      </c>
      <c r="J2399" s="47" t="s">
        <v>2334</v>
      </c>
    </row>
    <row r="2400" spans="1:10" x14ac:dyDescent="0.3">
      <c r="A2400" s="45">
        <v>46229</v>
      </c>
      <c r="B2400" s="3">
        <v>2026</v>
      </c>
      <c r="C2400" s="3" t="s">
        <v>2344</v>
      </c>
      <c r="D2400" s="3">
        <v>7</v>
      </c>
      <c r="E2400" s="3" t="s">
        <v>2345</v>
      </c>
      <c r="F2400" s="45">
        <v>46204</v>
      </c>
      <c r="G2400" s="45">
        <v>46204</v>
      </c>
      <c r="H2400" s="45">
        <v>46234</v>
      </c>
      <c r="I2400" s="3">
        <v>26</v>
      </c>
      <c r="J2400" s="47" t="s">
        <v>2335</v>
      </c>
    </row>
    <row r="2401" spans="1:10" x14ac:dyDescent="0.3">
      <c r="A2401" s="45">
        <v>46230</v>
      </c>
      <c r="B2401" s="3">
        <v>2026</v>
      </c>
      <c r="C2401" s="3" t="s">
        <v>2344</v>
      </c>
      <c r="D2401" s="3">
        <v>7</v>
      </c>
      <c r="E2401" s="3" t="s">
        <v>2345</v>
      </c>
      <c r="F2401" s="45">
        <v>46204</v>
      </c>
      <c r="G2401" s="45">
        <v>46204</v>
      </c>
      <c r="H2401" s="45">
        <v>46234</v>
      </c>
      <c r="I2401" s="3">
        <v>27</v>
      </c>
      <c r="J2401" s="47" t="s">
        <v>2336</v>
      </c>
    </row>
    <row r="2402" spans="1:10" x14ac:dyDescent="0.3">
      <c r="A2402" s="45">
        <v>46231</v>
      </c>
      <c r="B2402" s="3">
        <v>2026</v>
      </c>
      <c r="C2402" s="3" t="s">
        <v>2344</v>
      </c>
      <c r="D2402" s="3">
        <v>7</v>
      </c>
      <c r="E2402" s="3" t="s">
        <v>2345</v>
      </c>
      <c r="F2402" s="45">
        <v>46204</v>
      </c>
      <c r="G2402" s="45">
        <v>46204</v>
      </c>
      <c r="H2402" s="45">
        <v>46234</v>
      </c>
      <c r="I2402" s="3">
        <v>28</v>
      </c>
      <c r="J2402" s="47" t="s">
        <v>2337</v>
      </c>
    </row>
    <row r="2403" spans="1:10" x14ac:dyDescent="0.3">
      <c r="A2403" s="45">
        <v>46232</v>
      </c>
      <c r="B2403" s="3">
        <v>2026</v>
      </c>
      <c r="C2403" s="3" t="s">
        <v>2344</v>
      </c>
      <c r="D2403" s="3">
        <v>7</v>
      </c>
      <c r="E2403" s="3" t="s">
        <v>2345</v>
      </c>
      <c r="F2403" s="45">
        <v>46204</v>
      </c>
      <c r="G2403" s="45">
        <v>46204</v>
      </c>
      <c r="H2403" s="45">
        <v>46234</v>
      </c>
      <c r="I2403" s="3">
        <v>29</v>
      </c>
      <c r="J2403" s="47" t="s">
        <v>2331</v>
      </c>
    </row>
    <row r="2404" spans="1:10" x14ac:dyDescent="0.3">
      <c r="A2404" s="45">
        <v>46233</v>
      </c>
      <c r="B2404" s="3">
        <v>2026</v>
      </c>
      <c r="C2404" s="3" t="s">
        <v>2344</v>
      </c>
      <c r="D2404" s="3">
        <v>7</v>
      </c>
      <c r="E2404" s="3" t="s">
        <v>2345</v>
      </c>
      <c r="F2404" s="45">
        <v>46204</v>
      </c>
      <c r="G2404" s="45">
        <v>46204</v>
      </c>
      <c r="H2404" s="45">
        <v>46234</v>
      </c>
      <c r="I2404" s="3">
        <v>30</v>
      </c>
      <c r="J2404" s="47" t="s">
        <v>2332</v>
      </c>
    </row>
    <row r="2405" spans="1:10" x14ac:dyDescent="0.3">
      <c r="A2405" s="45">
        <v>46234</v>
      </c>
      <c r="B2405" s="3">
        <v>2026</v>
      </c>
      <c r="C2405" s="3" t="s">
        <v>2344</v>
      </c>
      <c r="D2405" s="3">
        <v>7</v>
      </c>
      <c r="E2405" s="3" t="s">
        <v>2345</v>
      </c>
      <c r="F2405" s="45">
        <v>46204</v>
      </c>
      <c r="G2405" s="45">
        <v>46204</v>
      </c>
      <c r="H2405" s="45">
        <v>46234</v>
      </c>
      <c r="I2405" s="3">
        <v>31</v>
      </c>
      <c r="J2405" s="47" t="s">
        <v>2333</v>
      </c>
    </row>
    <row r="2406" spans="1:10" x14ac:dyDescent="0.3">
      <c r="A2406" s="45">
        <v>46235</v>
      </c>
      <c r="B2406" s="3">
        <v>2026</v>
      </c>
      <c r="C2406" s="3" t="s">
        <v>2344</v>
      </c>
      <c r="D2406" s="3">
        <v>8</v>
      </c>
      <c r="E2406" s="3" t="s">
        <v>2346</v>
      </c>
      <c r="F2406" s="45">
        <v>46235</v>
      </c>
      <c r="G2406" s="45">
        <v>46235</v>
      </c>
      <c r="H2406" s="45">
        <v>46265</v>
      </c>
      <c r="I2406" s="3">
        <v>1</v>
      </c>
      <c r="J2406" s="47" t="s">
        <v>2334</v>
      </c>
    </row>
    <row r="2407" spans="1:10" x14ac:dyDescent="0.3">
      <c r="A2407" s="45">
        <v>46236</v>
      </c>
      <c r="B2407" s="3">
        <v>2026</v>
      </c>
      <c r="C2407" s="3" t="s">
        <v>2344</v>
      </c>
      <c r="D2407" s="3">
        <v>8</v>
      </c>
      <c r="E2407" s="3" t="s">
        <v>2346</v>
      </c>
      <c r="F2407" s="45">
        <v>46235</v>
      </c>
      <c r="G2407" s="45">
        <v>46235</v>
      </c>
      <c r="H2407" s="45">
        <v>46265</v>
      </c>
      <c r="I2407" s="3">
        <v>2</v>
      </c>
      <c r="J2407" s="47" t="s">
        <v>2335</v>
      </c>
    </row>
    <row r="2408" spans="1:10" x14ac:dyDescent="0.3">
      <c r="A2408" s="45">
        <v>46237</v>
      </c>
      <c r="B2408" s="3">
        <v>2026</v>
      </c>
      <c r="C2408" s="3" t="s">
        <v>2344</v>
      </c>
      <c r="D2408" s="3">
        <v>8</v>
      </c>
      <c r="E2408" s="3" t="s">
        <v>2346</v>
      </c>
      <c r="F2408" s="45">
        <v>46235</v>
      </c>
      <c r="G2408" s="45">
        <v>46235</v>
      </c>
      <c r="H2408" s="45">
        <v>46265</v>
      </c>
      <c r="I2408" s="3">
        <v>3</v>
      </c>
      <c r="J2408" s="47" t="s">
        <v>2336</v>
      </c>
    </row>
    <row r="2409" spans="1:10" x14ac:dyDescent="0.3">
      <c r="A2409" s="45">
        <v>46238</v>
      </c>
      <c r="B2409" s="3">
        <v>2026</v>
      </c>
      <c r="C2409" s="3" t="s">
        <v>2344</v>
      </c>
      <c r="D2409" s="3">
        <v>8</v>
      </c>
      <c r="E2409" s="3" t="s">
        <v>2346</v>
      </c>
      <c r="F2409" s="45">
        <v>46235</v>
      </c>
      <c r="G2409" s="45">
        <v>46235</v>
      </c>
      <c r="H2409" s="45">
        <v>46265</v>
      </c>
      <c r="I2409" s="3">
        <v>4</v>
      </c>
      <c r="J2409" s="47" t="s">
        <v>2337</v>
      </c>
    </row>
    <row r="2410" spans="1:10" x14ac:dyDescent="0.3">
      <c r="A2410" s="45">
        <v>46239</v>
      </c>
      <c r="B2410" s="3">
        <v>2026</v>
      </c>
      <c r="C2410" s="3" t="s">
        <v>2344</v>
      </c>
      <c r="D2410" s="3">
        <v>8</v>
      </c>
      <c r="E2410" s="3" t="s">
        <v>2346</v>
      </c>
      <c r="F2410" s="45">
        <v>46235</v>
      </c>
      <c r="G2410" s="45">
        <v>46235</v>
      </c>
      <c r="H2410" s="45">
        <v>46265</v>
      </c>
      <c r="I2410" s="3">
        <v>5</v>
      </c>
      <c r="J2410" s="47" t="s">
        <v>2331</v>
      </c>
    </row>
    <row r="2411" spans="1:10" x14ac:dyDescent="0.3">
      <c r="A2411" s="45">
        <v>46240</v>
      </c>
      <c r="B2411" s="3">
        <v>2026</v>
      </c>
      <c r="C2411" s="3" t="s">
        <v>2344</v>
      </c>
      <c r="D2411" s="3">
        <v>8</v>
      </c>
      <c r="E2411" s="3" t="s">
        <v>2346</v>
      </c>
      <c r="F2411" s="45">
        <v>46235</v>
      </c>
      <c r="G2411" s="45">
        <v>46235</v>
      </c>
      <c r="H2411" s="45">
        <v>46265</v>
      </c>
      <c r="I2411" s="3">
        <v>6</v>
      </c>
      <c r="J2411" s="47" t="s">
        <v>2332</v>
      </c>
    </row>
    <row r="2412" spans="1:10" x14ac:dyDescent="0.3">
      <c r="A2412" s="45">
        <v>46241</v>
      </c>
      <c r="B2412" s="3">
        <v>2026</v>
      </c>
      <c r="C2412" s="3" t="s">
        <v>2344</v>
      </c>
      <c r="D2412" s="3">
        <v>8</v>
      </c>
      <c r="E2412" s="3" t="s">
        <v>2346</v>
      </c>
      <c r="F2412" s="45">
        <v>46235</v>
      </c>
      <c r="G2412" s="45">
        <v>46235</v>
      </c>
      <c r="H2412" s="45">
        <v>46265</v>
      </c>
      <c r="I2412" s="3">
        <v>7</v>
      </c>
      <c r="J2412" s="47" t="s">
        <v>2333</v>
      </c>
    </row>
    <row r="2413" spans="1:10" x14ac:dyDescent="0.3">
      <c r="A2413" s="45">
        <v>46242</v>
      </c>
      <c r="B2413" s="3">
        <v>2026</v>
      </c>
      <c r="C2413" s="3" t="s">
        <v>2344</v>
      </c>
      <c r="D2413" s="3">
        <v>8</v>
      </c>
      <c r="E2413" s="3" t="s">
        <v>2346</v>
      </c>
      <c r="F2413" s="45">
        <v>46235</v>
      </c>
      <c r="G2413" s="45">
        <v>46235</v>
      </c>
      <c r="H2413" s="45">
        <v>46265</v>
      </c>
      <c r="I2413" s="3">
        <v>8</v>
      </c>
      <c r="J2413" s="47" t="s">
        <v>2334</v>
      </c>
    </row>
    <row r="2414" spans="1:10" x14ac:dyDescent="0.3">
      <c r="A2414" s="45">
        <v>46243</v>
      </c>
      <c r="B2414" s="3">
        <v>2026</v>
      </c>
      <c r="C2414" s="3" t="s">
        <v>2344</v>
      </c>
      <c r="D2414" s="3">
        <v>8</v>
      </c>
      <c r="E2414" s="3" t="s">
        <v>2346</v>
      </c>
      <c r="F2414" s="45">
        <v>46235</v>
      </c>
      <c r="G2414" s="45">
        <v>46235</v>
      </c>
      <c r="H2414" s="45">
        <v>46265</v>
      </c>
      <c r="I2414" s="3">
        <v>9</v>
      </c>
      <c r="J2414" s="47" t="s">
        <v>2335</v>
      </c>
    </row>
    <row r="2415" spans="1:10" x14ac:dyDescent="0.3">
      <c r="A2415" s="45">
        <v>46244</v>
      </c>
      <c r="B2415" s="3">
        <v>2026</v>
      </c>
      <c r="C2415" s="3" t="s">
        <v>2344</v>
      </c>
      <c r="D2415" s="3">
        <v>8</v>
      </c>
      <c r="E2415" s="3" t="s">
        <v>2346</v>
      </c>
      <c r="F2415" s="45">
        <v>46235</v>
      </c>
      <c r="G2415" s="45">
        <v>46235</v>
      </c>
      <c r="H2415" s="45">
        <v>46265</v>
      </c>
      <c r="I2415" s="3">
        <v>10</v>
      </c>
      <c r="J2415" s="47" t="s">
        <v>2336</v>
      </c>
    </row>
    <row r="2416" spans="1:10" x14ac:dyDescent="0.3">
      <c r="A2416" s="45">
        <v>46245</v>
      </c>
      <c r="B2416" s="3">
        <v>2026</v>
      </c>
      <c r="C2416" s="3" t="s">
        <v>2344</v>
      </c>
      <c r="D2416" s="3">
        <v>8</v>
      </c>
      <c r="E2416" s="3" t="s">
        <v>2346</v>
      </c>
      <c r="F2416" s="45">
        <v>46235</v>
      </c>
      <c r="G2416" s="45">
        <v>46235</v>
      </c>
      <c r="H2416" s="45">
        <v>46265</v>
      </c>
      <c r="I2416" s="3">
        <v>11</v>
      </c>
      <c r="J2416" s="47" t="s">
        <v>2337</v>
      </c>
    </row>
    <row r="2417" spans="1:10" x14ac:dyDescent="0.3">
      <c r="A2417" s="45">
        <v>46246</v>
      </c>
      <c r="B2417" s="3">
        <v>2026</v>
      </c>
      <c r="C2417" s="3" t="s">
        <v>2344</v>
      </c>
      <c r="D2417" s="3">
        <v>8</v>
      </c>
      <c r="E2417" s="3" t="s">
        <v>2346</v>
      </c>
      <c r="F2417" s="45">
        <v>46235</v>
      </c>
      <c r="G2417" s="45">
        <v>46235</v>
      </c>
      <c r="H2417" s="45">
        <v>46265</v>
      </c>
      <c r="I2417" s="3">
        <v>12</v>
      </c>
      <c r="J2417" s="47" t="s">
        <v>2331</v>
      </c>
    </row>
    <row r="2418" spans="1:10" x14ac:dyDescent="0.3">
      <c r="A2418" s="45">
        <v>46247</v>
      </c>
      <c r="B2418" s="3">
        <v>2026</v>
      </c>
      <c r="C2418" s="3" t="s">
        <v>2344</v>
      </c>
      <c r="D2418" s="3">
        <v>8</v>
      </c>
      <c r="E2418" s="3" t="s">
        <v>2346</v>
      </c>
      <c r="F2418" s="45">
        <v>46235</v>
      </c>
      <c r="G2418" s="45">
        <v>46235</v>
      </c>
      <c r="H2418" s="45">
        <v>46265</v>
      </c>
      <c r="I2418" s="3">
        <v>13</v>
      </c>
      <c r="J2418" s="47" t="s">
        <v>2332</v>
      </c>
    </row>
    <row r="2419" spans="1:10" x14ac:dyDescent="0.3">
      <c r="A2419" s="45">
        <v>46248</v>
      </c>
      <c r="B2419" s="3">
        <v>2026</v>
      </c>
      <c r="C2419" s="3" t="s">
        <v>2344</v>
      </c>
      <c r="D2419" s="3">
        <v>8</v>
      </c>
      <c r="E2419" s="3" t="s">
        <v>2346</v>
      </c>
      <c r="F2419" s="45">
        <v>46235</v>
      </c>
      <c r="G2419" s="45">
        <v>46235</v>
      </c>
      <c r="H2419" s="45">
        <v>46265</v>
      </c>
      <c r="I2419" s="3">
        <v>14</v>
      </c>
      <c r="J2419" s="47" t="s">
        <v>2333</v>
      </c>
    </row>
    <row r="2420" spans="1:10" x14ac:dyDescent="0.3">
      <c r="A2420" s="45">
        <v>46249</v>
      </c>
      <c r="B2420" s="3">
        <v>2026</v>
      </c>
      <c r="C2420" s="3" t="s">
        <v>2344</v>
      </c>
      <c r="D2420" s="3">
        <v>8</v>
      </c>
      <c r="E2420" s="3" t="s">
        <v>2346</v>
      </c>
      <c r="F2420" s="45">
        <v>46235</v>
      </c>
      <c r="G2420" s="45">
        <v>46235</v>
      </c>
      <c r="H2420" s="45">
        <v>46265</v>
      </c>
      <c r="I2420" s="3">
        <v>15</v>
      </c>
      <c r="J2420" s="47" t="s">
        <v>2334</v>
      </c>
    </row>
    <row r="2421" spans="1:10" x14ac:dyDescent="0.3">
      <c r="A2421" s="45">
        <v>46250</v>
      </c>
      <c r="B2421" s="3">
        <v>2026</v>
      </c>
      <c r="C2421" s="3" t="s">
        <v>2344</v>
      </c>
      <c r="D2421" s="3">
        <v>8</v>
      </c>
      <c r="E2421" s="3" t="s">
        <v>2346</v>
      </c>
      <c r="F2421" s="45">
        <v>46235</v>
      </c>
      <c r="G2421" s="45">
        <v>46235</v>
      </c>
      <c r="H2421" s="45">
        <v>46265</v>
      </c>
      <c r="I2421" s="3">
        <v>16</v>
      </c>
      <c r="J2421" s="47" t="s">
        <v>2335</v>
      </c>
    </row>
    <row r="2422" spans="1:10" x14ac:dyDescent="0.3">
      <c r="A2422" s="45">
        <v>46251</v>
      </c>
      <c r="B2422" s="3">
        <v>2026</v>
      </c>
      <c r="C2422" s="3" t="s">
        <v>2344</v>
      </c>
      <c r="D2422" s="3">
        <v>8</v>
      </c>
      <c r="E2422" s="3" t="s">
        <v>2346</v>
      </c>
      <c r="F2422" s="45">
        <v>46235</v>
      </c>
      <c r="G2422" s="45">
        <v>46235</v>
      </c>
      <c r="H2422" s="45">
        <v>46265</v>
      </c>
      <c r="I2422" s="3">
        <v>17</v>
      </c>
      <c r="J2422" s="47" t="s">
        <v>2336</v>
      </c>
    </row>
    <row r="2423" spans="1:10" x14ac:dyDescent="0.3">
      <c r="A2423" s="45">
        <v>46252</v>
      </c>
      <c r="B2423" s="3">
        <v>2026</v>
      </c>
      <c r="C2423" s="3" t="s">
        <v>2344</v>
      </c>
      <c r="D2423" s="3">
        <v>8</v>
      </c>
      <c r="E2423" s="3" t="s">
        <v>2346</v>
      </c>
      <c r="F2423" s="45">
        <v>46235</v>
      </c>
      <c r="G2423" s="45">
        <v>46235</v>
      </c>
      <c r="H2423" s="45">
        <v>46265</v>
      </c>
      <c r="I2423" s="3">
        <v>18</v>
      </c>
      <c r="J2423" s="47" t="s">
        <v>2337</v>
      </c>
    </row>
    <row r="2424" spans="1:10" x14ac:dyDescent="0.3">
      <c r="A2424" s="45">
        <v>46253</v>
      </c>
      <c r="B2424" s="3">
        <v>2026</v>
      </c>
      <c r="C2424" s="3" t="s">
        <v>2344</v>
      </c>
      <c r="D2424" s="3">
        <v>8</v>
      </c>
      <c r="E2424" s="3" t="s">
        <v>2346</v>
      </c>
      <c r="F2424" s="45">
        <v>46235</v>
      </c>
      <c r="G2424" s="45">
        <v>46235</v>
      </c>
      <c r="H2424" s="45">
        <v>46265</v>
      </c>
      <c r="I2424" s="3">
        <v>19</v>
      </c>
      <c r="J2424" s="47" t="s">
        <v>2331</v>
      </c>
    </row>
    <row r="2425" spans="1:10" x14ac:dyDescent="0.3">
      <c r="A2425" s="45">
        <v>46254</v>
      </c>
      <c r="B2425" s="3">
        <v>2026</v>
      </c>
      <c r="C2425" s="3" t="s">
        <v>2344</v>
      </c>
      <c r="D2425" s="3">
        <v>8</v>
      </c>
      <c r="E2425" s="3" t="s">
        <v>2346</v>
      </c>
      <c r="F2425" s="45">
        <v>46235</v>
      </c>
      <c r="G2425" s="45">
        <v>46235</v>
      </c>
      <c r="H2425" s="45">
        <v>46265</v>
      </c>
      <c r="I2425" s="3">
        <v>20</v>
      </c>
      <c r="J2425" s="47" t="s">
        <v>2332</v>
      </c>
    </row>
    <row r="2426" spans="1:10" x14ac:dyDescent="0.3">
      <c r="A2426" s="45">
        <v>46255</v>
      </c>
      <c r="B2426" s="3">
        <v>2026</v>
      </c>
      <c r="C2426" s="3" t="s">
        <v>2344</v>
      </c>
      <c r="D2426" s="3">
        <v>8</v>
      </c>
      <c r="E2426" s="3" t="s">
        <v>2346</v>
      </c>
      <c r="F2426" s="45">
        <v>46235</v>
      </c>
      <c r="G2426" s="45">
        <v>46235</v>
      </c>
      <c r="H2426" s="45">
        <v>46265</v>
      </c>
      <c r="I2426" s="3">
        <v>21</v>
      </c>
      <c r="J2426" s="47" t="s">
        <v>2333</v>
      </c>
    </row>
    <row r="2427" spans="1:10" x14ac:dyDescent="0.3">
      <c r="A2427" s="45">
        <v>46256</v>
      </c>
      <c r="B2427" s="3">
        <v>2026</v>
      </c>
      <c r="C2427" s="3" t="s">
        <v>2344</v>
      </c>
      <c r="D2427" s="3">
        <v>8</v>
      </c>
      <c r="E2427" s="3" t="s">
        <v>2346</v>
      </c>
      <c r="F2427" s="45">
        <v>46235</v>
      </c>
      <c r="G2427" s="45">
        <v>46235</v>
      </c>
      <c r="H2427" s="45">
        <v>46265</v>
      </c>
      <c r="I2427" s="3">
        <v>22</v>
      </c>
      <c r="J2427" s="47" t="s">
        <v>2334</v>
      </c>
    </row>
    <row r="2428" spans="1:10" x14ac:dyDescent="0.3">
      <c r="A2428" s="45">
        <v>46257</v>
      </c>
      <c r="B2428" s="3">
        <v>2026</v>
      </c>
      <c r="C2428" s="3" t="s">
        <v>2344</v>
      </c>
      <c r="D2428" s="3">
        <v>8</v>
      </c>
      <c r="E2428" s="3" t="s">
        <v>2346</v>
      </c>
      <c r="F2428" s="45">
        <v>46235</v>
      </c>
      <c r="G2428" s="45">
        <v>46235</v>
      </c>
      <c r="H2428" s="45">
        <v>46265</v>
      </c>
      <c r="I2428" s="3">
        <v>23</v>
      </c>
      <c r="J2428" s="47" t="s">
        <v>2335</v>
      </c>
    </row>
    <row r="2429" spans="1:10" x14ac:dyDescent="0.3">
      <c r="A2429" s="45">
        <v>46258</v>
      </c>
      <c r="B2429" s="3">
        <v>2026</v>
      </c>
      <c r="C2429" s="3" t="s">
        <v>2344</v>
      </c>
      <c r="D2429" s="3">
        <v>8</v>
      </c>
      <c r="E2429" s="3" t="s">
        <v>2346</v>
      </c>
      <c r="F2429" s="45">
        <v>46235</v>
      </c>
      <c r="G2429" s="45">
        <v>46235</v>
      </c>
      <c r="H2429" s="45">
        <v>46265</v>
      </c>
      <c r="I2429" s="3">
        <v>24</v>
      </c>
      <c r="J2429" s="47" t="s">
        <v>2336</v>
      </c>
    </row>
    <row r="2430" spans="1:10" x14ac:dyDescent="0.3">
      <c r="A2430" s="45">
        <v>46259</v>
      </c>
      <c r="B2430" s="3">
        <v>2026</v>
      </c>
      <c r="C2430" s="3" t="s">
        <v>2344</v>
      </c>
      <c r="D2430" s="3">
        <v>8</v>
      </c>
      <c r="E2430" s="3" t="s">
        <v>2346</v>
      </c>
      <c r="F2430" s="45">
        <v>46235</v>
      </c>
      <c r="G2430" s="45">
        <v>46235</v>
      </c>
      <c r="H2430" s="45">
        <v>46265</v>
      </c>
      <c r="I2430" s="3">
        <v>25</v>
      </c>
      <c r="J2430" s="47" t="s">
        <v>2337</v>
      </c>
    </row>
    <row r="2431" spans="1:10" x14ac:dyDescent="0.3">
      <c r="A2431" s="45">
        <v>46260</v>
      </c>
      <c r="B2431" s="3">
        <v>2026</v>
      </c>
      <c r="C2431" s="3" t="s">
        <v>2344</v>
      </c>
      <c r="D2431" s="3">
        <v>8</v>
      </c>
      <c r="E2431" s="3" t="s">
        <v>2346</v>
      </c>
      <c r="F2431" s="45">
        <v>46235</v>
      </c>
      <c r="G2431" s="45">
        <v>46235</v>
      </c>
      <c r="H2431" s="45">
        <v>46265</v>
      </c>
      <c r="I2431" s="3">
        <v>26</v>
      </c>
      <c r="J2431" s="47" t="s">
        <v>2331</v>
      </c>
    </row>
    <row r="2432" spans="1:10" x14ac:dyDescent="0.3">
      <c r="A2432" s="45">
        <v>46261</v>
      </c>
      <c r="B2432" s="3">
        <v>2026</v>
      </c>
      <c r="C2432" s="3" t="s">
        <v>2344</v>
      </c>
      <c r="D2432" s="3">
        <v>8</v>
      </c>
      <c r="E2432" s="3" t="s">
        <v>2346</v>
      </c>
      <c r="F2432" s="45">
        <v>46235</v>
      </c>
      <c r="G2432" s="45">
        <v>46235</v>
      </c>
      <c r="H2432" s="45">
        <v>46265</v>
      </c>
      <c r="I2432" s="3">
        <v>27</v>
      </c>
      <c r="J2432" s="47" t="s">
        <v>2332</v>
      </c>
    </row>
    <row r="2433" spans="1:10" x14ac:dyDescent="0.3">
      <c r="A2433" s="45">
        <v>46262</v>
      </c>
      <c r="B2433" s="3">
        <v>2026</v>
      </c>
      <c r="C2433" s="3" t="s">
        <v>2344</v>
      </c>
      <c r="D2433" s="3">
        <v>8</v>
      </c>
      <c r="E2433" s="3" t="s">
        <v>2346</v>
      </c>
      <c r="F2433" s="45">
        <v>46235</v>
      </c>
      <c r="G2433" s="45">
        <v>46235</v>
      </c>
      <c r="H2433" s="45">
        <v>46265</v>
      </c>
      <c r="I2433" s="3">
        <v>28</v>
      </c>
      <c r="J2433" s="47" t="s">
        <v>2333</v>
      </c>
    </row>
    <row r="2434" spans="1:10" x14ac:dyDescent="0.3">
      <c r="A2434" s="45">
        <v>46263</v>
      </c>
      <c r="B2434" s="3">
        <v>2026</v>
      </c>
      <c r="C2434" s="3" t="s">
        <v>2344</v>
      </c>
      <c r="D2434" s="3">
        <v>8</v>
      </c>
      <c r="E2434" s="3" t="s">
        <v>2346</v>
      </c>
      <c r="F2434" s="45">
        <v>46235</v>
      </c>
      <c r="G2434" s="45">
        <v>46235</v>
      </c>
      <c r="H2434" s="45">
        <v>46265</v>
      </c>
      <c r="I2434" s="3">
        <v>29</v>
      </c>
      <c r="J2434" s="47" t="s">
        <v>2334</v>
      </c>
    </row>
    <row r="2435" spans="1:10" x14ac:dyDescent="0.3">
      <c r="A2435" s="45">
        <v>46264</v>
      </c>
      <c r="B2435" s="3">
        <v>2026</v>
      </c>
      <c r="C2435" s="3" t="s">
        <v>2344</v>
      </c>
      <c r="D2435" s="3">
        <v>8</v>
      </c>
      <c r="E2435" s="3" t="s">
        <v>2346</v>
      </c>
      <c r="F2435" s="45">
        <v>46235</v>
      </c>
      <c r="G2435" s="45">
        <v>46235</v>
      </c>
      <c r="H2435" s="45">
        <v>46265</v>
      </c>
      <c r="I2435" s="3">
        <v>30</v>
      </c>
      <c r="J2435" s="47" t="s">
        <v>2335</v>
      </c>
    </row>
    <row r="2436" spans="1:10" x14ac:dyDescent="0.3">
      <c r="A2436" s="45">
        <v>46265</v>
      </c>
      <c r="B2436" s="3">
        <v>2026</v>
      </c>
      <c r="C2436" s="3" t="s">
        <v>2344</v>
      </c>
      <c r="D2436" s="3">
        <v>8</v>
      </c>
      <c r="E2436" s="3" t="s">
        <v>2346</v>
      </c>
      <c r="F2436" s="45">
        <v>46235</v>
      </c>
      <c r="G2436" s="45">
        <v>46235</v>
      </c>
      <c r="H2436" s="45">
        <v>46265</v>
      </c>
      <c r="I2436" s="3">
        <v>31</v>
      </c>
      <c r="J2436" s="47" t="s">
        <v>2336</v>
      </c>
    </row>
    <row r="2437" spans="1:10" x14ac:dyDescent="0.3">
      <c r="A2437" s="45">
        <v>46266</v>
      </c>
      <c r="B2437" s="3">
        <v>2026</v>
      </c>
      <c r="C2437" s="3" t="s">
        <v>2344</v>
      </c>
      <c r="D2437" s="3">
        <v>9</v>
      </c>
      <c r="E2437" s="3" t="s">
        <v>2347</v>
      </c>
      <c r="F2437" s="45">
        <v>46266</v>
      </c>
      <c r="G2437" s="45">
        <v>46266</v>
      </c>
      <c r="H2437" s="45">
        <v>46295</v>
      </c>
      <c r="I2437" s="3">
        <v>1</v>
      </c>
      <c r="J2437" s="47" t="s">
        <v>2337</v>
      </c>
    </row>
    <row r="2438" spans="1:10" x14ac:dyDescent="0.3">
      <c r="A2438" s="45">
        <v>46267</v>
      </c>
      <c r="B2438" s="3">
        <v>2026</v>
      </c>
      <c r="C2438" s="3" t="s">
        <v>2344</v>
      </c>
      <c r="D2438" s="3">
        <v>9</v>
      </c>
      <c r="E2438" s="3" t="s">
        <v>2347</v>
      </c>
      <c r="F2438" s="45">
        <v>46266</v>
      </c>
      <c r="G2438" s="45">
        <v>46266</v>
      </c>
      <c r="H2438" s="45">
        <v>46295</v>
      </c>
      <c r="I2438" s="3">
        <v>2</v>
      </c>
      <c r="J2438" s="47" t="s">
        <v>2331</v>
      </c>
    </row>
    <row r="2439" spans="1:10" x14ac:dyDescent="0.3">
      <c r="A2439" s="45">
        <v>46268</v>
      </c>
      <c r="B2439" s="3">
        <v>2026</v>
      </c>
      <c r="C2439" s="3" t="s">
        <v>2344</v>
      </c>
      <c r="D2439" s="3">
        <v>9</v>
      </c>
      <c r="E2439" s="3" t="s">
        <v>2347</v>
      </c>
      <c r="F2439" s="45">
        <v>46266</v>
      </c>
      <c r="G2439" s="45">
        <v>46266</v>
      </c>
      <c r="H2439" s="45">
        <v>46295</v>
      </c>
      <c r="I2439" s="3">
        <v>3</v>
      </c>
      <c r="J2439" s="47" t="s">
        <v>2332</v>
      </c>
    </row>
    <row r="2440" spans="1:10" x14ac:dyDescent="0.3">
      <c r="A2440" s="45">
        <v>46269</v>
      </c>
      <c r="B2440" s="3">
        <v>2026</v>
      </c>
      <c r="C2440" s="3" t="s">
        <v>2344</v>
      </c>
      <c r="D2440" s="3">
        <v>9</v>
      </c>
      <c r="E2440" s="3" t="s">
        <v>2347</v>
      </c>
      <c r="F2440" s="45">
        <v>46266</v>
      </c>
      <c r="G2440" s="45">
        <v>46266</v>
      </c>
      <c r="H2440" s="45">
        <v>46295</v>
      </c>
      <c r="I2440" s="3">
        <v>4</v>
      </c>
      <c r="J2440" s="47" t="s">
        <v>2333</v>
      </c>
    </row>
    <row r="2441" spans="1:10" x14ac:dyDescent="0.3">
      <c r="A2441" s="45">
        <v>46270</v>
      </c>
      <c r="B2441" s="3">
        <v>2026</v>
      </c>
      <c r="C2441" s="3" t="s">
        <v>2344</v>
      </c>
      <c r="D2441" s="3">
        <v>9</v>
      </c>
      <c r="E2441" s="3" t="s">
        <v>2347</v>
      </c>
      <c r="F2441" s="45">
        <v>46266</v>
      </c>
      <c r="G2441" s="45">
        <v>46266</v>
      </c>
      <c r="H2441" s="45">
        <v>46295</v>
      </c>
      <c r="I2441" s="3">
        <v>5</v>
      </c>
      <c r="J2441" s="47" t="s">
        <v>2334</v>
      </c>
    </row>
    <row r="2442" spans="1:10" x14ac:dyDescent="0.3">
      <c r="A2442" s="45">
        <v>46271</v>
      </c>
      <c r="B2442" s="3">
        <v>2026</v>
      </c>
      <c r="C2442" s="3" t="s">
        <v>2344</v>
      </c>
      <c r="D2442" s="3">
        <v>9</v>
      </c>
      <c r="E2442" s="3" t="s">
        <v>2347</v>
      </c>
      <c r="F2442" s="45">
        <v>46266</v>
      </c>
      <c r="G2442" s="45">
        <v>46266</v>
      </c>
      <c r="H2442" s="45">
        <v>46295</v>
      </c>
      <c r="I2442" s="3">
        <v>6</v>
      </c>
      <c r="J2442" s="47" t="s">
        <v>2335</v>
      </c>
    </row>
    <row r="2443" spans="1:10" x14ac:dyDescent="0.3">
      <c r="A2443" s="45">
        <v>46272</v>
      </c>
      <c r="B2443" s="3">
        <v>2026</v>
      </c>
      <c r="C2443" s="3" t="s">
        <v>2344</v>
      </c>
      <c r="D2443" s="3">
        <v>9</v>
      </c>
      <c r="E2443" s="3" t="s">
        <v>2347</v>
      </c>
      <c r="F2443" s="45">
        <v>46266</v>
      </c>
      <c r="G2443" s="45">
        <v>46266</v>
      </c>
      <c r="H2443" s="45">
        <v>46295</v>
      </c>
      <c r="I2443" s="3">
        <v>7</v>
      </c>
      <c r="J2443" s="47" t="s">
        <v>2336</v>
      </c>
    </row>
    <row r="2444" spans="1:10" x14ac:dyDescent="0.3">
      <c r="A2444" s="45">
        <v>46273</v>
      </c>
      <c r="B2444" s="3">
        <v>2026</v>
      </c>
      <c r="C2444" s="3" t="s">
        <v>2344</v>
      </c>
      <c r="D2444" s="3">
        <v>9</v>
      </c>
      <c r="E2444" s="3" t="s">
        <v>2347</v>
      </c>
      <c r="F2444" s="45">
        <v>46266</v>
      </c>
      <c r="G2444" s="45">
        <v>46266</v>
      </c>
      <c r="H2444" s="45">
        <v>46295</v>
      </c>
      <c r="I2444" s="3">
        <v>8</v>
      </c>
      <c r="J2444" s="47" t="s">
        <v>2337</v>
      </c>
    </row>
    <row r="2445" spans="1:10" x14ac:dyDescent="0.3">
      <c r="A2445" s="45">
        <v>46274</v>
      </c>
      <c r="B2445" s="3">
        <v>2026</v>
      </c>
      <c r="C2445" s="3" t="s">
        <v>2344</v>
      </c>
      <c r="D2445" s="3">
        <v>9</v>
      </c>
      <c r="E2445" s="3" t="s">
        <v>2347</v>
      </c>
      <c r="F2445" s="45">
        <v>46266</v>
      </c>
      <c r="G2445" s="45">
        <v>46266</v>
      </c>
      <c r="H2445" s="45">
        <v>46295</v>
      </c>
      <c r="I2445" s="3">
        <v>9</v>
      </c>
      <c r="J2445" s="47" t="s">
        <v>2331</v>
      </c>
    </row>
    <row r="2446" spans="1:10" x14ac:dyDescent="0.3">
      <c r="A2446" s="45">
        <v>46275</v>
      </c>
      <c r="B2446" s="3">
        <v>2026</v>
      </c>
      <c r="C2446" s="3" t="s">
        <v>2344</v>
      </c>
      <c r="D2446" s="3">
        <v>9</v>
      </c>
      <c r="E2446" s="3" t="s">
        <v>2347</v>
      </c>
      <c r="F2446" s="45">
        <v>46266</v>
      </c>
      <c r="G2446" s="45">
        <v>46266</v>
      </c>
      <c r="H2446" s="45">
        <v>46295</v>
      </c>
      <c r="I2446" s="3">
        <v>10</v>
      </c>
      <c r="J2446" s="47" t="s">
        <v>2332</v>
      </c>
    </row>
    <row r="2447" spans="1:10" x14ac:dyDescent="0.3">
      <c r="A2447" s="45">
        <v>46276</v>
      </c>
      <c r="B2447" s="3">
        <v>2026</v>
      </c>
      <c r="C2447" s="3" t="s">
        <v>2344</v>
      </c>
      <c r="D2447" s="3">
        <v>9</v>
      </c>
      <c r="E2447" s="3" t="s">
        <v>2347</v>
      </c>
      <c r="F2447" s="45">
        <v>46266</v>
      </c>
      <c r="G2447" s="45">
        <v>46266</v>
      </c>
      <c r="H2447" s="45">
        <v>46295</v>
      </c>
      <c r="I2447" s="3">
        <v>11</v>
      </c>
      <c r="J2447" s="47" t="s">
        <v>2333</v>
      </c>
    </row>
    <row r="2448" spans="1:10" x14ac:dyDescent="0.3">
      <c r="A2448" s="45">
        <v>46277</v>
      </c>
      <c r="B2448" s="3">
        <v>2026</v>
      </c>
      <c r="C2448" s="3" t="s">
        <v>2344</v>
      </c>
      <c r="D2448" s="3">
        <v>9</v>
      </c>
      <c r="E2448" s="3" t="s">
        <v>2347</v>
      </c>
      <c r="F2448" s="45">
        <v>46266</v>
      </c>
      <c r="G2448" s="45">
        <v>46266</v>
      </c>
      <c r="H2448" s="45">
        <v>46295</v>
      </c>
      <c r="I2448" s="3">
        <v>12</v>
      </c>
      <c r="J2448" s="47" t="s">
        <v>2334</v>
      </c>
    </row>
    <row r="2449" spans="1:10" x14ac:dyDescent="0.3">
      <c r="A2449" s="45">
        <v>46278</v>
      </c>
      <c r="B2449" s="3">
        <v>2026</v>
      </c>
      <c r="C2449" s="3" t="s">
        <v>2344</v>
      </c>
      <c r="D2449" s="3">
        <v>9</v>
      </c>
      <c r="E2449" s="3" t="s">
        <v>2347</v>
      </c>
      <c r="F2449" s="45">
        <v>46266</v>
      </c>
      <c r="G2449" s="45">
        <v>46266</v>
      </c>
      <c r="H2449" s="45">
        <v>46295</v>
      </c>
      <c r="I2449" s="3">
        <v>13</v>
      </c>
      <c r="J2449" s="47" t="s">
        <v>2335</v>
      </c>
    </row>
    <row r="2450" spans="1:10" x14ac:dyDescent="0.3">
      <c r="A2450" s="45">
        <v>46279</v>
      </c>
      <c r="B2450" s="3">
        <v>2026</v>
      </c>
      <c r="C2450" s="3" t="s">
        <v>2344</v>
      </c>
      <c r="D2450" s="3">
        <v>9</v>
      </c>
      <c r="E2450" s="3" t="s">
        <v>2347</v>
      </c>
      <c r="F2450" s="45">
        <v>46266</v>
      </c>
      <c r="G2450" s="45">
        <v>46266</v>
      </c>
      <c r="H2450" s="45">
        <v>46295</v>
      </c>
      <c r="I2450" s="3">
        <v>14</v>
      </c>
      <c r="J2450" s="47" t="s">
        <v>2336</v>
      </c>
    </row>
    <row r="2451" spans="1:10" x14ac:dyDescent="0.3">
      <c r="A2451" s="45">
        <v>46280</v>
      </c>
      <c r="B2451" s="3">
        <v>2026</v>
      </c>
      <c r="C2451" s="3" t="s">
        <v>2344</v>
      </c>
      <c r="D2451" s="3">
        <v>9</v>
      </c>
      <c r="E2451" s="3" t="s">
        <v>2347</v>
      </c>
      <c r="F2451" s="45">
        <v>46266</v>
      </c>
      <c r="G2451" s="45">
        <v>46266</v>
      </c>
      <c r="H2451" s="45">
        <v>46295</v>
      </c>
      <c r="I2451" s="3">
        <v>15</v>
      </c>
      <c r="J2451" s="47" t="s">
        <v>2337</v>
      </c>
    </row>
    <row r="2452" spans="1:10" x14ac:dyDescent="0.3">
      <c r="A2452" s="45">
        <v>46281</v>
      </c>
      <c r="B2452" s="3">
        <v>2026</v>
      </c>
      <c r="C2452" s="3" t="s">
        <v>2344</v>
      </c>
      <c r="D2452" s="3">
        <v>9</v>
      </c>
      <c r="E2452" s="3" t="s">
        <v>2347</v>
      </c>
      <c r="F2452" s="45">
        <v>46266</v>
      </c>
      <c r="G2452" s="45">
        <v>46266</v>
      </c>
      <c r="H2452" s="45">
        <v>46295</v>
      </c>
      <c r="I2452" s="3">
        <v>16</v>
      </c>
      <c r="J2452" s="47" t="s">
        <v>2331</v>
      </c>
    </row>
    <row r="2453" spans="1:10" x14ac:dyDescent="0.3">
      <c r="A2453" s="45">
        <v>46282</v>
      </c>
      <c r="B2453" s="3">
        <v>2026</v>
      </c>
      <c r="C2453" s="3" t="s">
        <v>2344</v>
      </c>
      <c r="D2453" s="3">
        <v>9</v>
      </c>
      <c r="E2453" s="3" t="s">
        <v>2347</v>
      </c>
      <c r="F2453" s="45">
        <v>46266</v>
      </c>
      <c r="G2453" s="45">
        <v>46266</v>
      </c>
      <c r="H2453" s="45">
        <v>46295</v>
      </c>
      <c r="I2453" s="3">
        <v>17</v>
      </c>
      <c r="J2453" s="47" t="s">
        <v>2332</v>
      </c>
    </row>
    <row r="2454" spans="1:10" x14ac:dyDescent="0.3">
      <c r="A2454" s="45">
        <v>46283</v>
      </c>
      <c r="B2454" s="3">
        <v>2026</v>
      </c>
      <c r="C2454" s="3" t="s">
        <v>2344</v>
      </c>
      <c r="D2454" s="3">
        <v>9</v>
      </c>
      <c r="E2454" s="3" t="s">
        <v>2347</v>
      </c>
      <c r="F2454" s="45">
        <v>46266</v>
      </c>
      <c r="G2454" s="45">
        <v>46266</v>
      </c>
      <c r="H2454" s="45">
        <v>46295</v>
      </c>
      <c r="I2454" s="3">
        <v>18</v>
      </c>
      <c r="J2454" s="47" t="s">
        <v>2333</v>
      </c>
    </row>
    <row r="2455" spans="1:10" x14ac:dyDescent="0.3">
      <c r="A2455" s="45">
        <v>46284</v>
      </c>
      <c r="B2455" s="3">
        <v>2026</v>
      </c>
      <c r="C2455" s="3" t="s">
        <v>2344</v>
      </c>
      <c r="D2455" s="3">
        <v>9</v>
      </c>
      <c r="E2455" s="3" t="s">
        <v>2347</v>
      </c>
      <c r="F2455" s="45">
        <v>46266</v>
      </c>
      <c r="G2455" s="45">
        <v>46266</v>
      </c>
      <c r="H2455" s="45">
        <v>46295</v>
      </c>
      <c r="I2455" s="3">
        <v>19</v>
      </c>
      <c r="J2455" s="47" t="s">
        <v>2334</v>
      </c>
    </row>
    <row r="2456" spans="1:10" x14ac:dyDescent="0.3">
      <c r="A2456" s="45">
        <v>46285</v>
      </c>
      <c r="B2456" s="3">
        <v>2026</v>
      </c>
      <c r="C2456" s="3" t="s">
        <v>2344</v>
      </c>
      <c r="D2456" s="3">
        <v>9</v>
      </c>
      <c r="E2456" s="3" t="s">
        <v>2347</v>
      </c>
      <c r="F2456" s="45">
        <v>46266</v>
      </c>
      <c r="G2456" s="45">
        <v>46266</v>
      </c>
      <c r="H2456" s="45">
        <v>46295</v>
      </c>
      <c r="I2456" s="3">
        <v>20</v>
      </c>
      <c r="J2456" s="47" t="s">
        <v>2335</v>
      </c>
    </row>
    <row r="2457" spans="1:10" x14ac:dyDescent="0.3">
      <c r="A2457" s="45">
        <v>46286</v>
      </c>
      <c r="B2457" s="3">
        <v>2026</v>
      </c>
      <c r="C2457" s="3" t="s">
        <v>2344</v>
      </c>
      <c r="D2457" s="3">
        <v>9</v>
      </c>
      <c r="E2457" s="3" t="s">
        <v>2347</v>
      </c>
      <c r="F2457" s="45">
        <v>46266</v>
      </c>
      <c r="G2457" s="45">
        <v>46266</v>
      </c>
      <c r="H2457" s="45">
        <v>46295</v>
      </c>
      <c r="I2457" s="3">
        <v>21</v>
      </c>
      <c r="J2457" s="47" t="s">
        <v>2336</v>
      </c>
    </row>
    <row r="2458" spans="1:10" x14ac:dyDescent="0.3">
      <c r="A2458" s="45">
        <v>46287</v>
      </c>
      <c r="B2458" s="3">
        <v>2026</v>
      </c>
      <c r="C2458" s="3" t="s">
        <v>2344</v>
      </c>
      <c r="D2458" s="3">
        <v>9</v>
      </c>
      <c r="E2458" s="3" t="s">
        <v>2347</v>
      </c>
      <c r="F2458" s="45">
        <v>46266</v>
      </c>
      <c r="G2458" s="45">
        <v>46266</v>
      </c>
      <c r="H2458" s="45">
        <v>46295</v>
      </c>
      <c r="I2458" s="3">
        <v>22</v>
      </c>
      <c r="J2458" s="47" t="s">
        <v>2337</v>
      </c>
    </row>
    <row r="2459" spans="1:10" x14ac:dyDescent="0.3">
      <c r="A2459" s="45">
        <v>46288</v>
      </c>
      <c r="B2459" s="3">
        <v>2026</v>
      </c>
      <c r="C2459" s="3" t="s">
        <v>2344</v>
      </c>
      <c r="D2459" s="3">
        <v>9</v>
      </c>
      <c r="E2459" s="3" t="s">
        <v>2347</v>
      </c>
      <c r="F2459" s="45">
        <v>46266</v>
      </c>
      <c r="G2459" s="45">
        <v>46266</v>
      </c>
      <c r="H2459" s="45">
        <v>46295</v>
      </c>
      <c r="I2459" s="3">
        <v>23</v>
      </c>
      <c r="J2459" s="47" t="s">
        <v>2331</v>
      </c>
    </row>
    <row r="2460" spans="1:10" x14ac:dyDescent="0.3">
      <c r="A2460" s="45">
        <v>46289</v>
      </c>
      <c r="B2460" s="3">
        <v>2026</v>
      </c>
      <c r="C2460" s="3" t="s">
        <v>2344</v>
      </c>
      <c r="D2460" s="3">
        <v>9</v>
      </c>
      <c r="E2460" s="3" t="s">
        <v>2347</v>
      </c>
      <c r="F2460" s="45">
        <v>46266</v>
      </c>
      <c r="G2460" s="45">
        <v>46266</v>
      </c>
      <c r="H2460" s="45">
        <v>46295</v>
      </c>
      <c r="I2460" s="3">
        <v>24</v>
      </c>
      <c r="J2460" s="47" t="s">
        <v>2332</v>
      </c>
    </row>
    <row r="2461" spans="1:10" x14ac:dyDescent="0.3">
      <c r="A2461" s="45">
        <v>46290</v>
      </c>
      <c r="B2461" s="3">
        <v>2026</v>
      </c>
      <c r="C2461" s="3" t="s">
        <v>2344</v>
      </c>
      <c r="D2461" s="3">
        <v>9</v>
      </c>
      <c r="E2461" s="3" t="s">
        <v>2347</v>
      </c>
      <c r="F2461" s="45">
        <v>46266</v>
      </c>
      <c r="G2461" s="45">
        <v>46266</v>
      </c>
      <c r="H2461" s="45">
        <v>46295</v>
      </c>
      <c r="I2461" s="3">
        <v>25</v>
      </c>
      <c r="J2461" s="47" t="s">
        <v>2333</v>
      </c>
    </row>
    <row r="2462" spans="1:10" x14ac:dyDescent="0.3">
      <c r="A2462" s="45">
        <v>46291</v>
      </c>
      <c r="B2462" s="3">
        <v>2026</v>
      </c>
      <c r="C2462" s="3" t="s">
        <v>2344</v>
      </c>
      <c r="D2462" s="3">
        <v>9</v>
      </c>
      <c r="E2462" s="3" t="s">
        <v>2347</v>
      </c>
      <c r="F2462" s="45">
        <v>46266</v>
      </c>
      <c r="G2462" s="45">
        <v>46266</v>
      </c>
      <c r="H2462" s="45">
        <v>46295</v>
      </c>
      <c r="I2462" s="3">
        <v>26</v>
      </c>
      <c r="J2462" s="47" t="s">
        <v>2334</v>
      </c>
    </row>
    <row r="2463" spans="1:10" x14ac:dyDescent="0.3">
      <c r="A2463" s="45">
        <v>46292</v>
      </c>
      <c r="B2463" s="3">
        <v>2026</v>
      </c>
      <c r="C2463" s="3" t="s">
        <v>2344</v>
      </c>
      <c r="D2463" s="3">
        <v>9</v>
      </c>
      <c r="E2463" s="3" t="s">
        <v>2347</v>
      </c>
      <c r="F2463" s="45">
        <v>46266</v>
      </c>
      <c r="G2463" s="45">
        <v>46266</v>
      </c>
      <c r="H2463" s="45">
        <v>46295</v>
      </c>
      <c r="I2463" s="3">
        <v>27</v>
      </c>
      <c r="J2463" s="47" t="s">
        <v>2335</v>
      </c>
    </row>
    <row r="2464" spans="1:10" x14ac:dyDescent="0.3">
      <c r="A2464" s="45">
        <v>46293</v>
      </c>
      <c r="B2464" s="3">
        <v>2026</v>
      </c>
      <c r="C2464" s="3" t="s">
        <v>2344</v>
      </c>
      <c r="D2464" s="3">
        <v>9</v>
      </c>
      <c r="E2464" s="3" t="s">
        <v>2347</v>
      </c>
      <c r="F2464" s="45">
        <v>46266</v>
      </c>
      <c r="G2464" s="45">
        <v>46266</v>
      </c>
      <c r="H2464" s="45">
        <v>46295</v>
      </c>
      <c r="I2464" s="3">
        <v>28</v>
      </c>
      <c r="J2464" s="47" t="s">
        <v>2336</v>
      </c>
    </row>
    <row r="2465" spans="1:10" x14ac:dyDescent="0.3">
      <c r="A2465" s="45">
        <v>46294</v>
      </c>
      <c r="B2465" s="3">
        <v>2026</v>
      </c>
      <c r="C2465" s="3" t="s">
        <v>2344</v>
      </c>
      <c r="D2465" s="3">
        <v>9</v>
      </c>
      <c r="E2465" s="3" t="s">
        <v>2347</v>
      </c>
      <c r="F2465" s="45">
        <v>46266</v>
      </c>
      <c r="G2465" s="45">
        <v>46266</v>
      </c>
      <c r="H2465" s="45">
        <v>46295</v>
      </c>
      <c r="I2465" s="3">
        <v>29</v>
      </c>
      <c r="J2465" s="47" t="s">
        <v>2337</v>
      </c>
    </row>
    <row r="2466" spans="1:10" x14ac:dyDescent="0.3">
      <c r="A2466" s="45">
        <v>46295</v>
      </c>
      <c r="B2466" s="3">
        <v>2026</v>
      </c>
      <c r="C2466" s="3" t="s">
        <v>2344</v>
      </c>
      <c r="D2466" s="3">
        <v>9</v>
      </c>
      <c r="E2466" s="3" t="s">
        <v>2347</v>
      </c>
      <c r="F2466" s="45">
        <v>46266</v>
      </c>
      <c r="G2466" s="45">
        <v>46266</v>
      </c>
      <c r="H2466" s="45">
        <v>46295</v>
      </c>
      <c r="I2466" s="3">
        <v>30</v>
      </c>
      <c r="J2466" s="47" t="s">
        <v>2331</v>
      </c>
    </row>
    <row r="2467" spans="1:10" x14ac:dyDescent="0.3">
      <c r="A2467" s="45">
        <v>46296</v>
      </c>
      <c r="B2467" s="3">
        <v>2026</v>
      </c>
      <c r="C2467" s="3" t="s">
        <v>2348</v>
      </c>
      <c r="D2467" s="3">
        <v>10</v>
      </c>
      <c r="E2467" s="3" t="s">
        <v>2349</v>
      </c>
      <c r="F2467" s="45">
        <v>46296</v>
      </c>
      <c r="G2467" s="45">
        <v>46296</v>
      </c>
      <c r="H2467" s="45">
        <v>46326</v>
      </c>
      <c r="I2467" s="3">
        <v>1</v>
      </c>
      <c r="J2467" s="47" t="s">
        <v>2332</v>
      </c>
    </row>
    <row r="2468" spans="1:10" x14ac:dyDescent="0.3">
      <c r="A2468" s="45">
        <v>46297</v>
      </c>
      <c r="B2468" s="3">
        <v>2026</v>
      </c>
      <c r="C2468" s="3" t="s">
        <v>2348</v>
      </c>
      <c r="D2468" s="3">
        <v>10</v>
      </c>
      <c r="E2468" s="3" t="s">
        <v>2349</v>
      </c>
      <c r="F2468" s="45">
        <v>46296</v>
      </c>
      <c r="G2468" s="45">
        <v>46296</v>
      </c>
      <c r="H2468" s="45">
        <v>46326</v>
      </c>
      <c r="I2468" s="3">
        <v>2</v>
      </c>
      <c r="J2468" s="47" t="s">
        <v>2333</v>
      </c>
    </row>
    <row r="2469" spans="1:10" x14ac:dyDescent="0.3">
      <c r="A2469" s="45">
        <v>46298</v>
      </c>
      <c r="B2469" s="3">
        <v>2026</v>
      </c>
      <c r="C2469" s="3" t="s">
        <v>2348</v>
      </c>
      <c r="D2469" s="3">
        <v>10</v>
      </c>
      <c r="E2469" s="3" t="s">
        <v>2349</v>
      </c>
      <c r="F2469" s="45">
        <v>46296</v>
      </c>
      <c r="G2469" s="45">
        <v>46296</v>
      </c>
      <c r="H2469" s="45">
        <v>46326</v>
      </c>
      <c r="I2469" s="3">
        <v>3</v>
      </c>
      <c r="J2469" s="47" t="s">
        <v>2334</v>
      </c>
    </row>
    <row r="2470" spans="1:10" x14ac:dyDescent="0.3">
      <c r="A2470" s="45">
        <v>46299</v>
      </c>
      <c r="B2470" s="3">
        <v>2026</v>
      </c>
      <c r="C2470" s="3" t="s">
        <v>2348</v>
      </c>
      <c r="D2470" s="3">
        <v>10</v>
      </c>
      <c r="E2470" s="3" t="s">
        <v>2349</v>
      </c>
      <c r="F2470" s="45">
        <v>46296</v>
      </c>
      <c r="G2470" s="45">
        <v>46296</v>
      </c>
      <c r="H2470" s="45">
        <v>46326</v>
      </c>
      <c r="I2470" s="3">
        <v>4</v>
      </c>
      <c r="J2470" s="47" t="s">
        <v>2335</v>
      </c>
    </row>
    <row r="2471" spans="1:10" x14ac:dyDescent="0.3">
      <c r="A2471" s="45">
        <v>46300</v>
      </c>
      <c r="B2471" s="3">
        <v>2026</v>
      </c>
      <c r="C2471" s="3" t="s">
        <v>2348</v>
      </c>
      <c r="D2471" s="3">
        <v>10</v>
      </c>
      <c r="E2471" s="3" t="s">
        <v>2349</v>
      </c>
      <c r="F2471" s="45">
        <v>46296</v>
      </c>
      <c r="G2471" s="45">
        <v>46296</v>
      </c>
      <c r="H2471" s="45">
        <v>46326</v>
      </c>
      <c r="I2471" s="3">
        <v>5</v>
      </c>
      <c r="J2471" s="47" t="s">
        <v>2336</v>
      </c>
    </row>
    <row r="2472" spans="1:10" x14ac:dyDescent="0.3">
      <c r="A2472" s="45">
        <v>46301</v>
      </c>
      <c r="B2472" s="3">
        <v>2026</v>
      </c>
      <c r="C2472" s="3" t="s">
        <v>2348</v>
      </c>
      <c r="D2472" s="3">
        <v>10</v>
      </c>
      <c r="E2472" s="3" t="s">
        <v>2349</v>
      </c>
      <c r="F2472" s="45">
        <v>46296</v>
      </c>
      <c r="G2472" s="45">
        <v>46296</v>
      </c>
      <c r="H2472" s="45">
        <v>46326</v>
      </c>
      <c r="I2472" s="3">
        <v>6</v>
      </c>
      <c r="J2472" s="47" t="s">
        <v>2337</v>
      </c>
    </row>
    <row r="2473" spans="1:10" x14ac:dyDescent="0.3">
      <c r="A2473" s="45">
        <v>46302</v>
      </c>
      <c r="B2473" s="3">
        <v>2026</v>
      </c>
      <c r="C2473" s="3" t="s">
        <v>2348</v>
      </c>
      <c r="D2473" s="3">
        <v>10</v>
      </c>
      <c r="E2473" s="3" t="s">
        <v>2349</v>
      </c>
      <c r="F2473" s="45">
        <v>46296</v>
      </c>
      <c r="G2473" s="45">
        <v>46296</v>
      </c>
      <c r="H2473" s="45">
        <v>46326</v>
      </c>
      <c r="I2473" s="3">
        <v>7</v>
      </c>
      <c r="J2473" s="47" t="s">
        <v>2331</v>
      </c>
    </row>
    <row r="2474" spans="1:10" x14ac:dyDescent="0.3">
      <c r="A2474" s="45">
        <v>46303</v>
      </c>
      <c r="B2474" s="3">
        <v>2026</v>
      </c>
      <c r="C2474" s="3" t="s">
        <v>2348</v>
      </c>
      <c r="D2474" s="3">
        <v>10</v>
      </c>
      <c r="E2474" s="3" t="s">
        <v>2349</v>
      </c>
      <c r="F2474" s="45">
        <v>46296</v>
      </c>
      <c r="G2474" s="45">
        <v>46296</v>
      </c>
      <c r="H2474" s="45">
        <v>46326</v>
      </c>
      <c r="I2474" s="3">
        <v>8</v>
      </c>
      <c r="J2474" s="47" t="s">
        <v>2332</v>
      </c>
    </row>
    <row r="2475" spans="1:10" x14ac:dyDescent="0.3">
      <c r="A2475" s="45">
        <v>46304</v>
      </c>
      <c r="B2475" s="3">
        <v>2026</v>
      </c>
      <c r="C2475" s="3" t="s">
        <v>2348</v>
      </c>
      <c r="D2475" s="3">
        <v>10</v>
      </c>
      <c r="E2475" s="3" t="s">
        <v>2349</v>
      </c>
      <c r="F2475" s="45">
        <v>46296</v>
      </c>
      <c r="G2475" s="45">
        <v>46296</v>
      </c>
      <c r="H2475" s="45">
        <v>46326</v>
      </c>
      <c r="I2475" s="3">
        <v>9</v>
      </c>
      <c r="J2475" s="47" t="s">
        <v>2333</v>
      </c>
    </row>
    <row r="2476" spans="1:10" x14ac:dyDescent="0.3">
      <c r="A2476" s="45">
        <v>46305</v>
      </c>
      <c r="B2476" s="3">
        <v>2026</v>
      </c>
      <c r="C2476" s="3" t="s">
        <v>2348</v>
      </c>
      <c r="D2476" s="3">
        <v>10</v>
      </c>
      <c r="E2476" s="3" t="s">
        <v>2349</v>
      </c>
      <c r="F2476" s="45">
        <v>46296</v>
      </c>
      <c r="G2476" s="45">
        <v>46296</v>
      </c>
      <c r="H2476" s="45">
        <v>46326</v>
      </c>
      <c r="I2476" s="3">
        <v>10</v>
      </c>
      <c r="J2476" s="47" t="s">
        <v>2334</v>
      </c>
    </row>
    <row r="2477" spans="1:10" x14ac:dyDescent="0.3">
      <c r="A2477" s="45">
        <v>46306</v>
      </c>
      <c r="B2477" s="3">
        <v>2026</v>
      </c>
      <c r="C2477" s="3" t="s">
        <v>2348</v>
      </c>
      <c r="D2477" s="3">
        <v>10</v>
      </c>
      <c r="E2477" s="3" t="s">
        <v>2349</v>
      </c>
      <c r="F2477" s="45">
        <v>46296</v>
      </c>
      <c r="G2477" s="45">
        <v>46296</v>
      </c>
      <c r="H2477" s="45">
        <v>46326</v>
      </c>
      <c r="I2477" s="3">
        <v>11</v>
      </c>
      <c r="J2477" s="47" t="s">
        <v>2335</v>
      </c>
    </row>
    <row r="2478" spans="1:10" x14ac:dyDescent="0.3">
      <c r="A2478" s="45">
        <v>46307</v>
      </c>
      <c r="B2478" s="3">
        <v>2026</v>
      </c>
      <c r="C2478" s="3" t="s">
        <v>2348</v>
      </c>
      <c r="D2478" s="3">
        <v>10</v>
      </c>
      <c r="E2478" s="3" t="s">
        <v>2349</v>
      </c>
      <c r="F2478" s="45">
        <v>46296</v>
      </c>
      <c r="G2478" s="45">
        <v>46296</v>
      </c>
      <c r="H2478" s="45">
        <v>46326</v>
      </c>
      <c r="I2478" s="3">
        <v>12</v>
      </c>
      <c r="J2478" s="47" t="s">
        <v>2336</v>
      </c>
    </row>
    <row r="2479" spans="1:10" x14ac:dyDescent="0.3">
      <c r="A2479" s="45">
        <v>46308</v>
      </c>
      <c r="B2479" s="3">
        <v>2026</v>
      </c>
      <c r="C2479" s="3" t="s">
        <v>2348</v>
      </c>
      <c r="D2479" s="3">
        <v>10</v>
      </c>
      <c r="E2479" s="3" t="s">
        <v>2349</v>
      </c>
      <c r="F2479" s="45">
        <v>46296</v>
      </c>
      <c r="G2479" s="45">
        <v>46296</v>
      </c>
      <c r="H2479" s="45">
        <v>46326</v>
      </c>
      <c r="I2479" s="3">
        <v>13</v>
      </c>
      <c r="J2479" s="47" t="s">
        <v>2337</v>
      </c>
    </row>
    <row r="2480" spans="1:10" x14ac:dyDescent="0.3">
      <c r="A2480" s="45">
        <v>46309</v>
      </c>
      <c r="B2480" s="3">
        <v>2026</v>
      </c>
      <c r="C2480" s="3" t="s">
        <v>2348</v>
      </c>
      <c r="D2480" s="3">
        <v>10</v>
      </c>
      <c r="E2480" s="3" t="s">
        <v>2349</v>
      </c>
      <c r="F2480" s="45">
        <v>46296</v>
      </c>
      <c r="G2480" s="45">
        <v>46296</v>
      </c>
      <c r="H2480" s="45">
        <v>46326</v>
      </c>
      <c r="I2480" s="3">
        <v>14</v>
      </c>
      <c r="J2480" s="47" t="s">
        <v>2331</v>
      </c>
    </row>
    <row r="2481" spans="1:10" x14ac:dyDescent="0.3">
      <c r="A2481" s="45">
        <v>46310</v>
      </c>
      <c r="B2481" s="3">
        <v>2026</v>
      </c>
      <c r="C2481" s="3" t="s">
        <v>2348</v>
      </c>
      <c r="D2481" s="3">
        <v>10</v>
      </c>
      <c r="E2481" s="3" t="s">
        <v>2349</v>
      </c>
      <c r="F2481" s="45">
        <v>46296</v>
      </c>
      <c r="G2481" s="45">
        <v>46296</v>
      </c>
      <c r="H2481" s="45">
        <v>46326</v>
      </c>
      <c r="I2481" s="3">
        <v>15</v>
      </c>
      <c r="J2481" s="47" t="s">
        <v>2332</v>
      </c>
    </row>
    <row r="2482" spans="1:10" x14ac:dyDescent="0.3">
      <c r="A2482" s="45">
        <v>46311</v>
      </c>
      <c r="B2482" s="3">
        <v>2026</v>
      </c>
      <c r="C2482" s="3" t="s">
        <v>2348</v>
      </c>
      <c r="D2482" s="3">
        <v>10</v>
      </c>
      <c r="E2482" s="3" t="s">
        <v>2349</v>
      </c>
      <c r="F2482" s="45">
        <v>46296</v>
      </c>
      <c r="G2482" s="45">
        <v>46296</v>
      </c>
      <c r="H2482" s="45">
        <v>46326</v>
      </c>
      <c r="I2482" s="3">
        <v>16</v>
      </c>
      <c r="J2482" s="47" t="s">
        <v>2333</v>
      </c>
    </row>
    <row r="2483" spans="1:10" x14ac:dyDescent="0.3">
      <c r="A2483" s="45">
        <v>46312</v>
      </c>
      <c r="B2483" s="3">
        <v>2026</v>
      </c>
      <c r="C2483" s="3" t="s">
        <v>2348</v>
      </c>
      <c r="D2483" s="3">
        <v>10</v>
      </c>
      <c r="E2483" s="3" t="s">
        <v>2349</v>
      </c>
      <c r="F2483" s="45">
        <v>46296</v>
      </c>
      <c r="G2483" s="45">
        <v>46296</v>
      </c>
      <c r="H2483" s="45">
        <v>46326</v>
      </c>
      <c r="I2483" s="3">
        <v>17</v>
      </c>
      <c r="J2483" s="47" t="s">
        <v>2334</v>
      </c>
    </row>
    <row r="2484" spans="1:10" x14ac:dyDescent="0.3">
      <c r="A2484" s="45">
        <v>46313</v>
      </c>
      <c r="B2484" s="3">
        <v>2026</v>
      </c>
      <c r="C2484" s="3" t="s">
        <v>2348</v>
      </c>
      <c r="D2484" s="3">
        <v>10</v>
      </c>
      <c r="E2484" s="3" t="s">
        <v>2349</v>
      </c>
      <c r="F2484" s="45">
        <v>46296</v>
      </c>
      <c r="G2484" s="45">
        <v>46296</v>
      </c>
      <c r="H2484" s="45">
        <v>46326</v>
      </c>
      <c r="I2484" s="3">
        <v>18</v>
      </c>
      <c r="J2484" s="47" t="s">
        <v>2335</v>
      </c>
    </row>
    <row r="2485" spans="1:10" x14ac:dyDescent="0.3">
      <c r="A2485" s="45">
        <v>46314</v>
      </c>
      <c r="B2485" s="3">
        <v>2026</v>
      </c>
      <c r="C2485" s="3" t="s">
        <v>2348</v>
      </c>
      <c r="D2485" s="3">
        <v>10</v>
      </c>
      <c r="E2485" s="3" t="s">
        <v>2349</v>
      </c>
      <c r="F2485" s="45">
        <v>46296</v>
      </c>
      <c r="G2485" s="45">
        <v>46296</v>
      </c>
      <c r="H2485" s="45">
        <v>46326</v>
      </c>
      <c r="I2485" s="3">
        <v>19</v>
      </c>
      <c r="J2485" s="47" t="s">
        <v>2336</v>
      </c>
    </row>
    <row r="2486" spans="1:10" x14ac:dyDescent="0.3">
      <c r="A2486" s="45">
        <v>46315</v>
      </c>
      <c r="B2486" s="3">
        <v>2026</v>
      </c>
      <c r="C2486" s="3" t="s">
        <v>2348</v>
      </c>
      <c r="D2486" s="3">
        <v>10</v>
      </c>
      <c r="E2486" s="3" t="s">
        <v>2349</v>
      </c>
      <c r="F2486" s="45">
        <v>46296</v>
      </c>
      <c r="G2486" s="45">
        <v>46296</v>
      </c>
      <c r="H2486" s="45">
        <v>46326</v>
      </c>
      <c r="I2486" s="3">
        <v>20</v>
      </c>
      <c r="J2486" s="47" t="s">
        <v>2337</v>
      </c>
    </row>
    <row r="2487" spans="1:10" x14ac:dyDescent="0.3">
      <c r="A2487" s="45">
        <v>46316</v>
      </c>
      <c r="B2487" s="3">
        <v>2026</v>
      </c>
      <c r="C2487" s="3" t="s">
        <v>2348</v>
      </c>
      <c r="D2487" s="3">
        <v>10</v>
      </c>
      <c r="E2487" s="3" t="s">
        <v>2349</v>
      </c>
      <c r="F2487" s="45">
        <v>46296</v>
      </c>
      <c r="G2487" s="45">
        <v>46296</v>
      </c>
      <c r="H2487" s="45">
        <v>46326</v>
      </c>
      <c r="I2487" s="3">
        <v>21</v>
      </c>
      <c r="J2487" s="47" t="s">
        <v>2331</v>
      </c>
    </row>
    <row r="2488" spans="1:10" x14ac:dyDescent="0.3">
      <c r="A2488" s="45">
        <v>46317</v>
      </c>
      <c r="B2488" s="3">
        <v>2026</v>
      </c>
      <c r="C2488" s="3" t="s">
        <v>2348</v>
      </c>
      <c r="D2488" s="3">
        <v>10</v>
      </c>
      <c r="E2488" s="3" t="s">
        <v>2349</v>
      </c>
      <c r="F2488" s="45">
        <v>46296</v>
      </c>
      <c r="G2488" s="45">
        <v>46296</v>
      </c>
      <c r="H2488" s="45">
        <v>46326</v>
      </c>
      <c r="I2488" s="3">
        <v>22</v>
      </c>
      <c r="J2488" s="47" t="s">
        <v>2332</v>
      </c>
    </row>
    <row r="2489" spans="1:10" x14ac:dyDescent="0.3">
      <c r="A2489" s="45">
        <v>46318</v>
      </c>
      <c r="B2489" s="3">
        <v>2026</v>
      </c>
      <c r="C2489" s="3" t="s">
        <v>2348</v>
      </c>
      <c r="D2489" s="3">
        <v>10</v>
      </c>
      <c r="E2489" s="3" t="s">
        <v>2349</v>
      </c>
      <c r="F2489" s="45">
        <v>46296</v>
      </c>
      <c r="G2489" s="45">
        <v>46296</v>
      </c>
      <c r="H2489" s="45">
        <v>46326</v>
      </c>
      <c r="I2489" s="3">
        <v>23</v>
      </c>
      <c r="J2489" s="47" t="s">
        <v>2333</v>
      </c>
    </row>
    <row r="2490" spans="1:10" x14ac:dyDescent="0.3">
      <c r="A2490" s="45">
        <v>46319</v>
      </c>
      <c r="B2490" s="3">
        <v>2026</v>
      </c>
      <c r="C2490" s="3" t="s">
        <v>2348</v>
      </c>
      <c r="D2490" s="3">
        <v>10</v>
      </c>
      <c r="E2490" s="3" t="s">
        <v>2349</v>
      </c>
      <c r="F2490" s="45">
        <v>46296</v>
      </c>
      <c r="G2490" s="45">
        <v>46296</v>
      </c>
      <c r="H2490" s="45">
        <v>46326</v>
      </c>
      <c r="I2490" s="3">
        <v>24</v>
      </c>
      <c r="J2490" s="47" t="s">
        <v>2334</v>
      </c>
    </row>
    <row r="2491" spans="1:10" x14ac:dyDescent="0.3">
      <c r="A2491" s="45">
        <v>46320</v>
      </c>
      <c r="B2491" s="3">
        <v>2026</v>
      </c>
      <c r="C2491" s="3" t="s">
        <v>2348</v>
      </c>
      <c r="D2491" s="3">
        <v>10</v>
      </c>
      <c r="E2491" s="3" t="s">
        <v>2349</v>
      </c>
      <c r="F2491" s="45">
        <v>46296</v>
      </c>
      <c r="G2491" s="45">
        <v>46296</v>
      </c>
      <c r="H2491" s="45">
        <v>46326</v>
      </c>
      <c r="I2491" s="3">
        <v>25</v>
      </c>
      <c r="J2491" s="47" t="s">
        <v>2335</v>
      </c>
    </row>
    <row r="2492" spans="1:10" x14ac:dyDescent="0.3">
      <c r="A2492" s="45">
        <v>46321</v>
      </c>
      <c r="B2492" s="3">
        <v>2026</v>
      </c>
      <c r="C2492" s="3" t="s">
        <v>2348</v>
      </c>
      <c r="D2492" s="3">
        <v>10</v>
      </c>
      <c r="E2492" s="3" t="s">
        <v>2349</v>
      </c>
      <c r="F2492" s="45">
        <v>46296</v>
      </c>
      <c r="G2492" s="45">
        <v>46296</v>
      </c>
      <c r="H2492" s="45">
        <v>46326</v>
      </c>
      <c r="I2492" s="3">
        <v>26</v>
      </c>
      <c r="J2492" s="47" t="s">
        <v>2336</v>
      </c>
    </row>
    <row r="2493" spans="1:10" x14ac:dyDescent="0.3">
      <c r="A2493" s="45">
        <v>46322</v>
      </c>
      <c r="B2493" s="3">
        <v>2026</v>
      </c>
      <c r="C2493" s="3" t="s">
        <v>2348</v>
      </c>
      <c r="D2493" s="3">
        <v>10</v>
      </c>
      <c r="E2493" s="3" t="s">
        <v>2349</v>
      </c>
      <c r="F2493" s="45">
        <v>46296</v>
      </c>
      <c r="G2493" s="45">
        <v>46296</v>
      </c>
      <c r="H2493" s="45">
        <v>46326</v>
      </c>
      <c r="I2493" s="3">
        <v>27</v>
      </c>
      <c r="J2493" s="47" t="s">
        <v>2337</v>
      </c>
    </row>
    <row r="2494" spans="1:10" x14ac:dyDescent="0.3">
      <c r="A2494" s="45">
        <v>46323</v>
      </c>
      <c r="B2494" s="3">
        <v>2026</v>
      </c>
      <c r="C2494" s="3" t="s">
        <v>2348</v>
      </c>
      <c r="D2494" s="3">
        <v>10</v>
      </c>
      <c r="E2494" s="3" t="s">
        <v>2349</v>
      </c>
      <c r="F2494" s="45">
        <v>46296</v>
      </c>
      <c r="G2494" s="45">
        <v>46296</v>
      </c>
      <c r="H2494" s="45">
        <v>46326</v>
      </c>
      <c r="I2494" s="3">
        <v>28</v>
      </c>
      <c r="J2494" s="47" t="s">
        <v>2331</v>
      </c>
    </row>
    <row r="2495" spans="1:10" x14ac:dyDescent="0.3">
      <c r="A2495" s="45">
        <v>46324</v>
      </c>
      <c r="B2495" s="3">
        <v>2026</v>
      </c>
      <c r="C2495" s="3" t="s">
        <v>2348</v>
      </c>
      <c r="D2495" s="3">
        <v>10</v>
      </c>
      <c r="E2495" s="3" t="s">
        <v>2349</v>
      </c>
      <c r="F2495" s="45">
        <v>46296</v>
      </c>
      <c r="G2495" s="45">
        <v>46296</v>
      </c>
      <c r="H2495" s="45">
        <v>46326</v>
      </c>
      <c r="I2495" s="3">
        <v>29</v>
      </c>
      <c r="J2495" s="47" t="s">
        <v>2332</v>
      </c>
    </row>
    <row r="2496" spans="1:10" x14ac:dyDescent="0.3">
      <c r="A2496" s="45">
        <v>46325</v>
      </c>
      <c r="B2496" s="3">
        <v>2026</v>
      </c>
      <c r="C2496" s="3" t="s">
        <v>2348</v>
      </c>
      <c r="D2496" s="3">
        <v>10</v>
      </c>
      <c r="E2496" s="3" t="s">
        <v>2349</v>
      </c>
      <c r="F2496" s="45">
        <v>46296</v>
      </c>
      <c r="G2496" s="45">
        <v>46296</v>
      </c>
      <c r="H2496" s="45">
        <v>46326</v>
      </c>
      <c r="I2496" s="3">
        <v>30</v>
      </c>
      <c r="J2496" s="47" t="s">
        <v>2333</v>
      </c>
    </row>
    <row r="2497" spans="1:10" x14ac:dyDescent="0.3">
      <c r="A2497" s="45">
        <v>46326</v>
      </c>
      <c r="B2497" s="3">
        <v>2026</v>
      </c>
      <c r="C2497" s="3" t="s">
        <v>2348</v>
      </c>
      <c r="D2497" s="3">
        <v>10</v>
      </c>
      <c r="E2497" s="3" t="s">
        <v>2349</v>
      </c>
      <c r="F2497" s="45">
        <v>46296</v>
      </c>
      <c r="G2497" s="45">
        <v>46296</v>
      </c>
      <c r="H2497" s="45">
        <v>46326</v>
      </c>
      <c r="I2497" s="3">
        <v>31</v>
      </c>
      <c r="J2497" s="47" t="s">
        <v>2334</v>
      </c>
    </row>
    <row r="2498" spans="1:10" x14ac:dyDescent="0.3">
      <c r="A2498" s="45">
        <v>46327</v>
      </c>
      <c r="B2498" s="3">
        <v>2026</v>
      </c>
      <c r="C2498" s="3" t="s">
        <v>2348</v>
      </c>
      <c r="D2498" s="3">
        <v>11</v>
      </c>
      <c r="E2498" s="3" t="s">
        <v>2350</v>
      </c>
      <c r="F2498" s="45">
        <v>46327</v>
      </c>
      <c r="G2498" s="45">
        <v>46327</v>
      </c>
      <c r="H2498" s="45">
        <v>46356</v>
      </c>
      <c r="I2498" s="3">
        <v>1</v>
      </c>
      <c r="J2498" s="47" t="s">
        <v>2335</v>
      </c>
    </row>
    <row r="2499" spans="1:10" x14ac:dyDescent="0.3">
      <c r="A2499" s="45">
        <v>46328</v>
      </c>
      <c r="B2499" s="3">
        <v>2026</v>
      </c>
      <c r="C2499" s="3" t="s">
        <v>2348</v>
      </c>
      <c r="D2499" s="3">
        <v>11</v>
      </c>
      <c r="E2499" s="3" t="s">
        <v>2350</v>
      </c>
      <c r="F2499" s="45">
        <v>46327</v>
      </c>
      <c r="G2499" s="45">
        <v>46327</v>
      </c>
      <c r="H2499" s="45">
        <v>46356</v>
      </c>
      <c r="I2499" s="3">
        <v>2</v>
      </c>
      <c r="J2499" s="47" t="s">
        <v>2336</v>
      </c>
    </row>
    <row r="2500" spans="1:10" x14ac:dyDescent="0.3">
      <c r="A2500" s="45">
        <v>46329</v>
      </c>
      <c r="B2500" s="3">
        <v>2026</v>
      </c>
      <c r="C2500" s="3" t="s">
        <v>2348</v>
      </c>
      <c r="D2500" s="3">
        <v>11</v>
      </c>
      <c r="E2500" s="3" t="s">
        <v>2350</v>
      </c>
      <c r="F2500" s="45">
        <v>46327</v>
      </c>
      <c r="G2500" s="45">
        <v>46327</v>
      </c>
      <c r="H2500" s="45">
        <v>46356</v>
      </c>
      <c r="I2500" s="3">
        <v>3</v>
      </c>
      <c r="J2500" s="47" t="s">
        <v>2337</v>
      </c>
    </row>
    <row r="2501" spans="1:10" x14ac:dyDescent="0.3">
      <c r="A2501" s="45">
        <v>46330</v>
      </c>
      <c r="B2501" s="3">
        <v>2026</v>
      </c>
      <c r="C2501" s="3" t="s">
        <v>2348</v>
      </c>
      <c r="D2501" s="3">
        <v>11</v>
      </c>
      <c r="E2501" s="3" t="s">
        <v>2350</v>
      </c>
      <c r="F2501" s="45">
        <v>46327</v>
      </c>
      <c r="G2501" s="45">
        <v>46327</v>
      </c>
      <c r="H2501" s="45">
        <v>46356</v>
      </c>
      <c r="I2501" s="3">
        <v>4</v>
      </c>
      <c r="J2501" s="47" t="s">
        <v>2331</v>
      </c>
    </row>
    <row r="2502" spans="1:10" x14ac:dyDescent="0.3">
      <c r="A2502" s="45">
        <v>46331</v>
      </c>
      <c r="B2502" s="3">
        <v>2026</v>
      </c>
      <c r="C2502" s="3" t="s">
        <v>2348</v>
      </c>
      <c r="D2502" s="3">
        <v>11</v>
      </c>
      <c r="E2502" s="3" t="s">
        <v>2350</v>
      </c>
      <c r="F2502" s="45">
        <v>46327</v>
      </c>
      <c r="G2502" s="45">
        <v>46327</v>
      </c>
      <c r="H2502" s="45">
        <v>46356</v>
      </c>
      <c r="I2502" s="3">
        <v>5</v>
      </c>
      <c r="J2502" s="47" t="s">
        <v>2332</v>
      </c>
    </row>
    <row r="2503" spans="1:10" x14ac:dyDescent="0.3">
      <c r="A2503" s="45">
        <v>46332</v>
      </c>
      <c r="B2503" s="3">
        <v>2026</v>
      </c>
      <c r="C2503" s="3" t="s">
        <v>2348</v>
      </c>
      <c r="D2503" s="3">
        <v>11</v>
      </c>
      <c r="E2503" s="3" t="s">
        <v>2350</v>
      </c>
      <c r="F2503" s="45">
        <v>46327</v>
      </c>
      <c r="G2503" s="45">
        <v>46327</v>
      </c>
      <c r="H2503" s="45">
        <v>46356</v>
      </c>
      <c r="I2503" s="3">
        <v>6</v>
      </c>
      <c r="J2503" s="47" t="s">
        <v>2333</v>
      </c>
    </row>
    <row r="2504" spans="1:10" x14ac:dyDescent="0.3">
      <c r="A2504" s="45">
        <v>46333</v>
      </c>
      <c r="B2504" s="3">
        <v>2026</v>
      </c>
      <c r="C2504" s="3" t="s">
        <v>2348</v>
      </c>
      <c r="D2504" s="3">
        <v>11</v>
      </c>
      <c r="E2504" s="3" t="s">
        <v>2350</v>
      </c>
      <c r="F2504" s="45">
        <v>46327</v>
      </c>
      <c r="G2504" s="45">
        <v>46327</v>
      </c>
      <c r="H2504" s="45">
        <v>46356</v>
      </c>
      <c r="I2504" s="3">
        <v>7</v>
      </c>
      <c r="J2504" s="47" t="s">
        <v>2334</v>
      </c>
    </row>
    <row r="2505" spans="1:10" x14ac:dyDescent="0.3">
      <c r="A2505" s="45">
        <v>46334</v>
      </c>
      <c r="B2505" s="3">
        <v>2026</v>
      </c>
      <c r="C2505" s="3" t="s">
        <v>2348</v>
      </c>
      <c r="D2505" s="3">
        <v>11</v>
      </c>
      <c r="E2505" s="3" t="s">
        <v>2350</v>
      </c>
      <c r="F2505" s="45">
        <v>46327</v>
      </c>
      <c r="G2505" s="45">
        <v>46327</v>
      </c>
      <c r="H2505" s="45">
        <v>46356</v>
      </c>
      <c r="I2505" s="3">
        <v>8</v>
      </c>
      <c r="J2505" s="47" t="s">
        <v>2335</v>
      </c>
    </row>
    <row r="2506" spans="1:10" x14ac:dyDescent="0.3">
      <c r="A2506" s="45">
        <v>46335</v>
      </c>
      <c r="B2506" s="3">
        <v>2026</v>
      </c>
      <c r="C2506" s="3" t="s">
        <v>2348</v>
      </c>
      <c r="D2506" s="3">
        <v>11</v>
      </c>
      <c r="E2506" s="3" t="s">
        <v>2350</v>
      </c>
      <c r="F2506" s="45">
        <v>46327</v>
      </c>
      <c r="G2506" s="45">
        <v>46327</v>
      </c>
      <c r="H2506" s="45">
        <v>46356</v>
      </c>
      <c r="I2506" s="3">
        <v>9</v>
      </c>
      <c r="J2506" s="47" t="s">
        <v>2336</v>
      </c>
    </row>
    <row r="2507" spans="1:10" x14ac:dyDescent="0.3">
      <c r="A2507" s="45">
        <v>46336</v>
      </c>
      <c r="B2507" s="3">
        <v>2026</v>
      </c>
      <c r="C2507" s="3" t="s">
        <v>2348</v>
      </c>
      <c r="D2507" s="3">
        <v>11</v>
      </c>
      <c r="E2507" s="3" t="s">
        <v>2350</v>
      </c>
      <c r="F2507" s="45">
        <v>46327</v>
      </c>
      <c r="G2507" s="45">
        <v>46327</v>
      </c>
      <c r="H2507" s="45">
        <v>46356</v>
      </c>
      <c r="I2507" s="3">
        <v>10</v>
      </c>
      <c r="J2507" s="47" t="s">
        <v>2337</v>
      </c>
    </row>
    <row r="2508" spans="1:10" x14ac:dyDescent="0.3">
      <c r="A2508" s="45">
        <v>46337</v>
      </c>
      <c r="B2508" s="3">
        <v>2026</v>
      </c>
      <c r="C2508" s="3" t="s">
        <v>2348</v>
      </c>
      <c r="D2508" s="3">
        <v>11</v>
      </c>
      <c r="E2508" s="3" t="s">
        <v>2350</v>
      </c>
      <c r="F2508" s="45">
        <v>46327</v>
      </c>
      <c r="G2508" s="45">
        <v>46327</v>
      </c>
      <c r="H2508" s="45">
        <v>46356</v>
      </c>
      <c r="I2508" s="3">
        <v>11</v>
      </c>
      <c r="J2508" s="47" t="s">
        <v>2331</v>
      </c>
    </row>
    <row r="2509" spans="1:10" x14ac:dyDescent="0.3">
      <c r="A2509" s="45">
        <v>46338</v>
      </c>
      <c r="B2509" s="3">
        <v>2026</v>
      </c>
      <c r="C2509" s="3" t="s">
        <v>2348</v>
      </c>
      <c r="D2509" s="3">
        <v>11</v>
      </c>
      <c r="E2509" s="3" t="s">
        <v>2350</v>
      </c>
      <c r="F2509" s="45">
        <v>46327</v>
      </c>
      <c r="G2509" s="45">
        <v>46327</v>
      </c>
      <c r="H2509" s="45">
        <v>46356</v>
      </c>
      <c r="I2509" s="3">
        <v>12</v>
      </c>
      <c r="J2509" s="47" t="s">
        <v>2332</v>
      </c>
    </row>
    <row r="2510" spans="1:10" x14ac:dyDescent="0.3">
      <c r="A2510" s="45">
        <v>46339</v>
      </c>
      <c r="B2510" s="3">
        <v>2026</v>
      </c>
      <c r="C2510" s="3" t="s">
        <v>2348</v>
      </c>
      <c r="D2510" s="3">
        <v>11</v>
      </c>
      <c r="E2510" s="3" t="s">
        <v>2350</v>
      </c>
      <c r="F2510" s="45">
        <v>46327</v>
      </c>
      <c r="G2510" s="45">
        <v>46327</v>
      </c>
      <c r="H2510" s="45">
        <v>46356</v>
      </c>
      <c r="I2510" s="3">
        <v>13</v>
      </c>
      <c r="J2510" s="47" t="s">
        <v>2333</v>
      </c>
    </row>
    <row r="2511" spans="1:10" x14ac:dyDescent="0.3">
      <c r="A2511" s="45">
        <v>46340</v>
      </c>
      <c r="B2511" s="3">
        <v>2026</v>
      </c>
      <c r="C2511" s="3" t="s">
        <v>2348</v>
      </c>
      <c r="D2511" s="3">
        <v>11</v>
      </c>
      <c r="E2511" s="3" t="s">
        <v>2350</v>
      </c>
      <c r="F2511" s="45">
        <v>46327</v>
      </c>
      <c r="G2511" s="45">
        <v>46327</v>
      </c>
      <c r="H2511" s="45">
        <v>46356</v>
      </c>
      <c r="I2511" s="3">
        <v>14</v>
      </c>
      <c r="J2511" s="47" t="s">
        <v>2334</v>
      </c>
    </row>
    <row r="2512" spans="1:10" x14ac:dyDescent="0.3">
      <c r="A2512" s="45">
        <v>46341</v>
      </c>
      <c r="B2512" s="3">
        <v>2026</v>
      </c>
      <c r="C2512" s="3" t="s">
        <v>2348</v>
      </c>
      <c r="D2512" s="3">
        <v>11</v>
      </c>
      <c r="E2512" s="3" t="s">
        <v>2350</v>
      </c>
      <c r="F2512" s="45">
        <v>46327</v>
      </c>
      <c r="G2512" s="45">
        <v>46327</v>
      </c>
      <c r="H2512" s="45">
        <v>46356</v>
      </c>
      <c r="I2512" s="3">
        <v>15</v>
      </c>
      <c r="J2512" s="47" t="s">
        <v>2335</v>
      </c>
    </row>
    <row r="2513" spans="1:10" x14ac:dyDescent="0.3">
      <c r="A2513" s="45">
        <v>46342</v>
      </c>
      <c r="B2513" s="3">
        <v>2026</v>
      </c>
      <c r="C2513" s="3" t="s">
        <v>2348</v>
      </c>
      <c r="D2513" s="3">
        <v>11</v>
      </c>
      <c r="E2513" s="3" t="s">
        <v>2350</v>
      </c>
      <c r="F2513" s="45">
        <v>46327</v>
      </c>
      <c r="G2513" s="45">
        <v>46327</v>
      </c>
      <c r="H2513" s="45">
        <v>46356</v>
      </c>
      <c r="I2513" s="3">
        <v>16</v>
      </c>
      <c r="J2513" s="47" t="s">
        <v>2336</v>
      </c>
    </row>
    <row r="2514" spans="1:10" x14ac:dyDescent="0.3">
      <c r="A2514" s="45">
        <v>46343</v>
      </c>
      <c r="B2514" s="3">
        <v>2026</v>
      </c>
      <c r="C2514" s="3" t="s">
        <v>2348</v>
      </c>
      <c r="D2514" s="3">
        <v>11</v>
      </c>
      <c r="E2514" s="3" t="s">
        <v>2350</v>
      </c>
      <c r="F2514" s="45">
        <v>46327</v>
      </c>
      <c r="G2514" s="45">
        <v>46327</v>
      </c>
      <c r="H2514" s="45">
        <v>46356</v>
      </c>
      <c r="I2514" s="3">
        <v>17</v>
      </c>
      <c r="J2514" s="47" t="s">
        <v>2337</v>
      </c>
    </row>
    <row r="2515" spans="1:10" x14ac:dyDescent="0.3">
      <c r="A2515" s="45">
        <v>46344</v>
      </c>
      <c r="B2515" s="3">
        <v>2026</v>
      </c>
      <c r="C2515" s="3" t="s">
        <v>2348</v>
      </c>
      <c r="D2515" s="3">
        <v>11</v>
      </c>
      <c r="E2515" s="3" t="s">
        <v>2350</v>
      </c>
      <c r="F2515" s="45">
        <v>46327</v>
      </c>
      <c r="G2515" s="45">
        <v>46327</v>
      </c>
      <c r="H2515" s="45">
        <v>46356</v>
      </c>
      <c r="I2515" s="3">
        <v>18</v>
      </c>
      <c r="J2515" s="47" t="s">
        <v>2331</v>
      </c>
    </row>
    <row r="2516" spans="1:10" x14ac:dyDescent="0.3">
      <c r="A2516" s="45">
        <v>46345</v>
      </c>
      <c r="B2516" s="3">
        <v>2026</v>
      </c>
      <c r="C2516" s="3" t="s">
        <v>2348</v>
      </c>
      <c r="D2516" s="3">
        <v>11</v>
      </c>
      <c r="E2516" s="3" t="s">
        <v>2350</v>
      </c>
      <c r="F2516" s="45">
        <v>46327</v>
      </c>
      <c r="G2516" s="45">
        <v>46327</v>
      </c>
      <c r="H2516" s="45">
        <v>46356</v>
      </c>
      <c r="I2516" s="3">
        <v>19</v>
      </c>
      <c r="J2516" s="47" t="s">
        <v>2332</v>
      </c>
    </row>
    <row r="2517" spans="1:10" x14ac:dyDescent="0.3">
      <c r="A2517" s="45">
        <v>46346</v>
      </c>
      <c r="B2517" s="3">
        <v>2026</v>
      </c>
      <c r="C2517" s="3" t="s">
        <v>2348</v>
      </c>
      <c r="D2517" s="3">
        <v>11</v>
      </c>
      <c r="E2517" s="3" t="s">
        <v>2350</v>
      </c>
      <c r="F2517" s="45">
        <v>46327</v>
      </c>
      <c r="G2517" s="45">
        <v>46327</v>
      </c>
      <c r="H2517" s="45">
        <v>46356</v>
      </c>
      <c r="I2517" s="3">
        <v>20</v>
      </c>
      <c r="J2517" s="47" t="s">
        <v>2333</v>
      </c>
    </row>
    <row r="2518" spans="1:10" x14ac:dyDescent="0.3">
      <c r="A2518" s="45">
        <v>46347</v>
      </c>
      <c r="B2518" s="3">
        <v>2026</v>
      </c>
      <c r="C2518" s="3" t="s">
        <v>2348</v>
      </c>
      <c r="D2518" s="3">
        <v>11</v>
      </c>
      <c r="E2518" s="3" t="s">
        <v>2350</v>
      </c>
      <c r="F2518" s="45">
        <v>46327</v>
      </c>
      <c r="G2518" s="45">
        <v>46327</v>
      </c>
      <c r="H2518" s="45">
        <v>46356</v>
      </c>
      <c r="I2518" s="3">
        <v>21</v>
      </c>
      <c r="J2518" s="47" t="s">
        <v>2334</v>
      </c>
    </row>
    <row r="2519" spans="1:10" x14ac:dyDescent="0.3">
      <c r="A2519" s="45">
        <v>46348</v>
      </c>
      <c r="B2519" s="3">
        <v>2026</v>
      </c>
      <c r="C2519" s="3" t="s">
        <v>2348</v>
      </c>
      <c r="D2519" s="3">
        <v>11</v>
      </c>
      <c r="E2519" s="3" t="s">
        <v>2350</v>
      </c>
      <c r="F2519" s="45">
        <v>46327</v>
      </c>
      <c r="G2519" s="45">
        <v>46327</v>
      </c>
      <c r="H2519" s="45">
        <v>46356</v>
      </c>
      <c r="I2519" s="3">
        <v>22</v>
      </c>
      <c r="J2519" s="47" t="s">
        <v>2335</v>
      </c>
    </row>
    <row r="2520" spans="1:10" x14ac:dyDescent="0.3">
      <c r="A2520" s="45">
        <v>46349</v>
      </c>
      <c r="B2520" s="3">
        <v>2026</v>
      </c>
      <c r="C2520" s="3" t="s">
        <v>2348</v>
      </c>
      <c r="D2520" s="3">
        <v>11</v>
      </c>
      <c r="E2520" s="3" t="s">
        <v>2350</v>
      </c>
      <c r="F2520" s="45">
        <v>46327</v>
      </c>
      <c r="G2520" s="45">
        <v>46327</v>
      </c>
      <c r="H2520" s="45">
        <v>46356</v>
      </c>
      <c r="I2520" s="3">
        <v>23</v>
      </c>
      <c r="J2520" s="47" t="s">
        <v>2336</v>
      </c>
    </row>
    <row r="2521" spans="1:10" x14ac:dyDescent="0.3">
      <c r="A2521" s="45">
        <v>46350</v>
      </c>
      <c r="B2521" s="3">
        <v>2026</v>
      </c>
      <c r="C2521" s="3" t="s">
        <v>2348</v>
      </c>
      <c r="D2521" s="3">
        <v>11</v>
      </c>
      <c r="E2521" s="3" t="s">
        <v>2350</v>
      </c>
      <c r="F2521" s="45">
        <v>46327</v>
      </c>
      <c r="G2521" s="45">
        <v>46327</v>
      </c>
      <c r="H2521" s="45">
        <v>46356</v>
      </c>
      <c r="I2521" s="3">
        <v>24</v>
      </c>
      <c r="J2521" s="47" t="s">
        <v>2337</v>
      </c>
    </row>
    <row r="2522" spans="1:10" x14ac:dyDescent="0.3">
      <c r="A2522" s="45">
        <v>46351</v>
      </c>
      <c r="B2522" s="3">
        <v>2026</v>
      </c>
      <c r="C2522" s="3" t="s">
        <v>2348</v>
      </c>
      <c r="D2522" s="3">
        <v>11</v>
      </c>
      <c r="E2522" s="3" t="s">
        <v>2350</v>
      </c>
      <c r="F2522" s="45">
        <v>46327</v>
      </c>
      <c r="G2522" s="45">
        <v>46327</v>
      </c>
      <c r="H2522" s="45">
        <v>46356</v>
      </c>
      <c r="I2522" s="3">
        <v>25</v>
      </c>
      <c r="J2522" s="47" t="s">
        <v>2331</v>
      </c>
    </row>
    <row r="2523" spans="1:10" x14ac:dyDescent="0.3">
      <c r="A2523" s="45">
        <v>46352</v>
      </c>
      <c r="B2523" s="3">
        <v>2026</v>
      </c>
      <c r="C2523" s="3" t="s">
        <v>2348</v>
      </c>
      <c r="D2523" s="3">
        <v>11</v>
      </c>
      <c r="E2523" s="3" t="s">
        <v>2350</v>
      </c>
      <c r="F2523" s="45">
        <v>46327</v>
      </c>
      <c r="G2523" s="45">
        <v>46327</v>
      </c>
      <c r="H2523" s="45">
        <v>46356</v>
      </c>
      <c r="I2523" s="3">
        <v>26</v>
      </c>
      <c r="J2523" s="47" t="s">
        <v>2332</v>
      </c>
    </row>
    <row r="2524" spans="1:10" x14ac:dyDescent="0.3">
      <c r="A2524" s="45">
        <v>46353</v>
      </c>
      <c r="B2524" s="3">
        <v>2026</v>
      </c>
      <c r="C2524" s="3" t="s">
        <v>2348</v>
      </c>
      <c r="D2524" s="3">
        <v>11</v>
      </c>
      <c r="E2524" s="3" t="s">
        <v>2350</v>
      </c>
      <c r="F2524" s="45">
        <v>46327</v>
      </c>
      <c r="G2524" s="45">
        <v>46327</v>
      </c>
      <c r="H2524" s="45">
        <v>46356</v>
      </c>
      <c r="I2524" s="3">
        <v>27</v>
      </c>
      <c r="J2524" s="47" t="s">
        <v>2333</v>
      </c>
    </row>
    <row r="2525" spans="1:10" x14ac:dyDescent="0.3">
      <c r="A2525" s="45">
        <v>46354</v>
      </c>
      <c r="B2525" s="3">
        <v>2026</v>
      </c>
      <c r="C2525" s="3" t="s">
        <v>2348</v>
      </c>
      <c r="D2525" s="3">
        <v>11</v>
      </c>
      <c r="E2525" s="3" t="s">
        <v>2350</v>
      </c>
      <c r="F2525" s="45">
        <v>46327</v>
      </c>
      <c r="G2525" s="45">
        <v>46327</v>
      </c>
      <c r="H2525" s="45">
        <v>46356</v>
      </c>
      <c r="I2525" s="3">
        <v>28</v>
      </c>
      <c r="J2525" s="47" t="s">
        <v>2334</v>
      </c>
    </row>
    <row r="2526" spans="1:10" x14ac:dyDescent="0.3">
      <c r="A2526" s="45">
        <v>46355</v>
      </c>
      <c r="B2526" s="3">
        <v>2026</v>
      </c>
      <c r="C2526" s="3" t="s">
        <v>2348</v>
      </c>
      <c r="D2526" s="3">
        <v>11</v>
      </c>
      <c r="E2526" s="3" t="s">
        <v>2350</v>
      </c>
      <c r="F2526" s="45">
        <v>46327</v>
      </c>
      <c r="G2526" s="45">
        <v>46327</v>
      </c>
      <c r="H2526" s="45">
        <v>46356</v>
      </c>
      <c r="I2526" s="3">
        <v>29</v>
      </c>
      <c r="J2526" s="47" t="s">
        <v>2335</v>
      </c>
    </row>
    <row r="2527" spans="1:10" x14ac:dyDescent="0.3">
      <c r="A2527" s="45">
        <v>46356</v>
      </c>
      <c r="B2527" s="3">
        <v>2026</v>
      </c>
      <c r="C2527" s="3" t="s">
        <v>2348</v>
      </c>
      <c r="D2527" s="3">
        <v>11</v>
      </c>
      <c r="E2527" s="3" t="s">
        <v>2350</v>
      </c>
      <c r="F2527" s="45">
        <v>46327</v>
      </c>
      <c r="G2527" s="45">
        <v>46327</v>
      </c>
      <c r="H2527" s="45">
        <v>46356</v>
      </c>
      <c r="I2527" s="3">
        <v>30</v>
      </c>
      <c r="J2527" s="47" t="s">
        <v>2336</v>
      </c>
    </row>
    <row r="2528" spans="1:10" x14ac:dyDescent="0.3">
      <c r="A2528" s="45">
        <v>46357</v>
      </c>
      <c r="B2528" s="3">
        <v>2026</v>
      </c>
      <c r="C2528" s="3" t="s">
        <v>2348</v>
      </c>
      <c r="D2528" s="3">
        <v>12</v>
      </c>
      <c r="E2528" s="3" t="s">
        <v>2351</v>
      </c>
      <c r="F2528" s="45">
        <v>46357</v>
      </c>
      <c r="G2528" s="45">
        <v>46357</v>
      </c>
      <c r="H2528" s="45">
        <v>46387</v>
      </c>
      <c r="I2528" s="3">
        <v>1</v>
      </c>
      <c r="J2528" s="47" t="s">
        <v>2337</v>
      </c>
    </row>
    <row r="2529" spans="1:10" x14ac:dyDescent="0.3">
      <c r="A2529" s="45">
        <v>46358</v>
      </c>
      <c r="B2529" s="3">
        <v>2026</v>
      </c>
      <c r="C2529" s="3" t="s">
        <v>2348</v>
      </c>
      <c r="D2529" s="3">
        <v>12</v>
      </c>
      <c r="E2529" s="3" t="s">
        <v>2351</v>
      </c>
      <c r="F2529" s="45">
        <v>46357</v>
      </c>
      <c r="G2529" s="45">
        <v>46357</v>
      </c>
      <c r="H2529" s="45">
        <v>46387</v>
      </c>
      <c r="I2529" s="3">
        <v>2</v>
      </c>
      <c r="J2529" s="47" t="s">
        <v>2331</v>
      </c>
    </row>
    <row r="2530" spans="1:10" x14ac:dyDescent="0.3">
      <c r="A2530" s="45">
        <v>46359</v>
      </c>
      <c r="B2530" s="3">
        <v>2026</v>
      </c>
      <c r="C2530" s="3" t="s">
        <v>2348</v>
      </c>
      <c r="D2530" s="3">
        <v>12</v>
      </c>
      <c r="E2530" s="3" t="s">
        <v>2351</v>
      </c>
      <c r="F2530" s="45">
        <v>46357</v>
      </c>
      <c r="G2530" s="45">
        <v>46357</v>
      </c>
      <c r="H2530" s="45">
        <v>46387</v>
      </c>
      <c r="I2530" s="3">
        <v>3</v>
      </c>
      <c r="J2530" s="47" t="s">
        <v>2332</v>
      </c>
    </row>
    <row r="2531" spans="1:10" x14ac:dyDescent="0.3">
      <c r="A2531" s="45">
        <v>46360</v>
      </c>
      <c r="B2531" s="3">
        <v>2026</v>
      </c>
      <c r="C2531" s="3" t="s">
        <v>2348</v>
      </c>
      <c r="D2531" s="3">
        <v>12</v>
      </c>
      <c r="E2531" s="3" t="s">
        <v>2351</v>
      </c>
      <c r="F2531" s="45">
        <v>46357</v>
      </c>
      <c r="G2531" s="45">
        <v>46357</v>
      </c>
      <c r="H2531" s="45">
        <v>46387</v>
      </c>
      <c r="I2531" s="3">
        <v>4</v>
      </c>
      <c r="J2531" s="47" t="s">
        <v>2333</v>
      </c>
    </row>
    <row r="2532" spans="1:10" x14ac:dyDescent="0.3">
      <c r="A2532" s="45">
        <v>46361</v>
      </c>
      <c r="B2532" s="3">
        <v>2026</v>
      </c>
      <c r="C2532" s="3" t="s">
        <v>2348</v>
      </c>
      <c r="D2532" s="3">
        <v>12</v>
      </c>
      <c r="E2532" s="3" t="s">
        <v>2351</v>
      </c>
      <c r="F2532" s="45">
        <v>46357</v>
      </c>
      <c r="G2532" s="45">
        <v>46357</v>
      </c>
      <c r="H2532" s="45">
        <v>46387</v>
      </c>
      <c r="I2532" s="3">
        <v>5</v>
      </c>
      <c r="J2532" s="47" t="s">
        <v>2334</v>
      </c>
    </row>
    <row r="2533" spans="1:10" x14ac:dyDescent="0.3">
      <c r="A2533" s="45">
        <v>46362</v>
      </c>
      <c r="B2533" s="3">
        <v>2026</v>
      </c>
      <c r="C2533" s="3" t="s">
        <v>2348</v>
      </c>
      <c r="D2533" s="3">
        <v>12</v>
      </c>
      <c r="E2533" s="3" t="s">
        <v>2351</v>
      </c>
      <c r="F2533" s="45">
        <v>46357</v>
      </c>
      <c r="G2533" s="45">
        <v>46357</v>
      </c>
      <c r="H2533" s="45">
        <v>46387</v>
      </c>
      <c r="I2533" s="3">
        <v>6</v>
      </c>
      <c r="J2533" s="47" t="s">
        <v>2335</v>
      </c>
    </row>
    <row r="2534" spans="1:10" x14ac:dyDescent="0.3">
      <c r="A2534" s="45">
        <v>46363</v>
      </c>
      <c r="B2534" s="3">
        <v>2026</v>
      </c>
      <c r="C2534" s="3" t="s">
        <v>2348</v>
      </c>
      <c r="D2534" s="3">
        <v>12</v>
      </c>
      <c r="E2534" s="3" t="s">
        <v>2351</v>
      </c>
      <c r="F2534" s="45">
        <v>46357</v>
      </c>
      <c r="G2534" s="45">
        <v>46357</v>
      </c>
      <c r="H2534" s="45">
        <v>46387</v>
      </c>
      <c r="I2534" s="3">
        <v>7</v>
      </c>
      <c r="J2534" s="47" t="s">
        <v>2336</v>
      </c>
    </row>
    <row r="2535" spans="1:10" x14ac:dyDescent="0.3">
      <c r="A2535" s="45">
        <v>46364</v>
      </c>
      <c r="B2535" s="3">
        <v>2026</v>
      </c>
      <c r="C2535" s="3" t="s">
        <v>2348</v>
      </c>
      <c r="D2535" s="3">
        <v>12</v>
      </c>
      <c r="E2535" s="3" t="s">
        <v>2351</v>
      </c>
      <c r="F2535" s="45">
        <v>46357</v>
      </c>
      <c r="G2535" s="45">
        <v>46357</v>
      </c>
      <c r="H2535" s="45">
        <v>46387</v>
      </c>
      <c r="I2535" s="3">
        <v>8</v>
      </c>
      <c r="J2535" s="47" t="s">
        <v>2337</v>
      </c>
    </row>
    <row r="2536" spans="1:10" x14ac:dyDescent="0.3">
      <c r="A2536" s="45">
        <v>46365</v>
      </c>
      <c r="B2536" s="3">
        <v>2026</v>
      </c>
      <c r="C2536" s="3" t="s">
        <v>2348</v>
      </c>
      <c r="D2536" s="3">
        <v>12</v>
      </c>
      <c r="E2536" s="3" t="s">
        <v>2351</v>
      </c>
      <c r="F2536" s="45">
        <v>46357</v>
      </c>
      <c r="G2536" s="45">
        <v>46357</v>
      </c>
      <c r="H2536" s="45">
        <v>46387</v>
      </c>
      <c r="I2536" s="3">
        <v>9</v>
      </c>
      <c r="J2536" s="47" t="s">
        <v>2331</v>
      </c>
    </row>
    <row r="2537" spans="1:10" x14ac:dyDescent="0.3">
      <c r="A2537" s="45">
        <v>46366</v>
      </c>
      <c r="B2537" s="3">
        <v>2026</v>
      </c>
      <c r="C2537" s="3" t="s">
        <v>2348</v>
      </c>
      <c r="D2537" s="3">
        <v>12</v>
      </c>
      <c r="E2537" s="3" t="s">
        <v>2351</v>
      </c>
      <c r="F2537" s="45">
        <v>46357</v>
      </c>
      <c r="G2537" s="45">
        <v>46357</v>
      </c>
      <c r="H2537" s="45">
        <v>46387</v>
      </c>
      <c r="I2537" s="3">
        <v>10</v>
      </c>
      <c r="J2537" s="47" t="s">
        <v>2332</v>
      </c>
    </row>
    <row r="2538" spans="1:10" x14ac:dyDescent="0.3">
      <c r="A2538" s="45">
        <v>46367</v>
      </c>
      <c r="B2538" s="3">
        <v>2026</v>
      </c>
      <c r="C2538" s="3" t="s">
        <v>2348</v>
      </c>
      <c r="D2538" s="3">
        <v>12</v>
      </c>
      <c r="E2538" s="3" t="s">
        <v>2351</v>
      </c>
      <c r="F2538" s="45">
        <v>46357</v>
      </c>
      <c r="G2538" s="45">
        <v>46357</v>
      </c>
      <c r="H2538" s="45">
        <v>46387</v>
      </c>
      <c r="I2538" s="3">
        <v>11</v>
      </c>
      <c r="J2538" s="47" t="s">
        <v>2333</v>
      </c>
    </row>
    <row r="2539" spans="1:10" x14ac:dyDescent="0.3">
      <c r="A2539" s="45">
        <v>46368</v>
      </c>
      <c r="B2539" s="3">
        <v>2026</v>
      </c>
      <c r="C2539" s="3" t="s">
        <v>2348</v>
      </c>
      <c r="D2539" s="3">
        <v>12</v>
      </c>
      <c r="E2539" s="3" t="s">
        <v>2351</v>
      </c>
      <c r="F2539" s="45">
        <v>46357</v>
      </c>
      <c r="G2539" s="45">
        <v>46357</v>
      </c>
      <c r="H2539" s="45">
        <v>46387</v>
      </c>
      <c r="I2539" s="3">
        <v>12</v>
      </c>
      <c r="J2539" s="47" t="s">
        <v>2334</v>
      </c>
    </row>
    <row r="2540" spans="1:10" x14ac:dyDescent="0.3">
      <c r="A2540" s="45">
        <v>46369</v>
      </c>
      <c r="B2540" s="3">
        <v>2026</v>
      </c>
      <c r="C2540" s="3" t="s">
        <v>2348</v>
      </c>
      <c r="D2540" s="3">
        <v>12</v>
      </c>
      <c r="E2540" s="3" t="s">
        <v>2351</v>
      </c>
      <c r="F2540" s="45">
        <v>46357</v>
      </c>
      <c r="G2540" s="45">
        <v>46357</v>
      </c>
      <c r="H2540" s="45">
        <v>46387</v>
      </c>
      <c r="I2540" s="3">
        <v>13</v>
      </c>
      <c r="J2540" s="47" t="s">
        <v>2335</v>
      </c>
    </row>
    <row r="2541" spans="1:10" x14ac:dyDescent="0.3">
      <c r="A2541" s="45">
        <v>46370</v>
      </c>
      <c r="B2541" s="3">
        <v>2026</v>
      </c>
      <c r="C2541" s="3" t="s">
        <v>2348</v>
      </c>
      <c r="D2541" s="3">
        <v>12</v>
      </c>
      <c r="E2541" s="3" t="s">
        <v>2351</v>
      </c>
      <c r="F2541" s="45">
        <v>46357</v>
      </c>
      <c r="G2541" s="45">
        <v>46357</v>
      </c>
      <c r="H2541" s="45">
        <v>46387</v>
      </c>
      <c r="I2541" s="3">
        <v>14</v>
      </c>
      <c r="J2541" s="47" t="s">
        <v>2336</v>
      </c>
    </row>
    <row r="2542" spans="1:10" x14ac:dyDescent="0.3">
      <c r="A2542" s="45">
        <v>46371</v>
      </c>
      <c r="B2542" s="3">
        <v>2026</v>
      </c>
      <c r="C2542" s="3" t="s">
        <v>2348</v>
      </c>
      <c r="D2542" s="3">
        <v>12</v>
      </c>
      <c r="E2542" s="3" t="s">
        <v>2351</v>
      </c>
      <c r="F2542" s="45">
        <v>46357</v>
      </c>
      <c r="G2542" s="45">
        <v>46357</v>
      </c>
      <c r="H2542" s="45">
        <v>46387</v>
      </c>
      <c r="I2542" s="3">
        <v>15</v>
      </c>
      <c r="J2542" s="47" t="s">
        <v>2337</v>
      </c>
    </row>
    <row r="2543" spans="1:10" x14ac:dyDescent="0.3">
      <c r="A2543" s="45">
        <v>46372</v>
      </c>
      <c r="B2543" s="3">
        <v>2026</v>
      </c>
      <c r="C2543" s="3" t="s">
        <v>2348</v>
      </c>
      <c r="D2543" s="3">
        <v>12</v>
      </c>
      <c r="E2543" s="3" t="s">
        <v>2351</v>
      </c>
      <c r="F2543" s="45">
        <v>46357</v>
      </c>
      <c r="G2543" s="45">
        <v>46357</v>
      </c>
      <c r="H2543" s="45">
        <v>46387</v>
      </c>
      <c r="I2543" s="3">
        <v>16</v>
      </c>
      <c r="J2543" s="47" t="s">
        <v>2331</v>
      </c>
    </row>
    <row r="2544" spans="1:10" x14ac:dyDescent="0.3">
      <c r="A2544" s="45">
        <v>46373</v>
      </c>
      <c r="B2544" s="3">
        <v>2026</v>
      </c>
      <c r="C2544" s="3" t="s">
        <v>2348</v>
      </c>
      <c r="D2544" s="3">
        <v>12</v>
      </c>
      <c r="E2544" s="3" t="s">
        <v>2351</v>
      </c>
      <c r="F2544" s="45">
        <v>46357</v>
      </c>
      <c r="G2544" s="45">
        <v>46357</v>
      </c>
      <c r="H2544" s="45">
        <v>46387</v>
      </c>
      <c r="I2544" s="3">
        <v>17</v>
      </c>
      <c r="J2544" s="47" t="s">
        <v>2332</v>
      </c>
    </row>
    <row r="2545" spans="1:10" x14ac:dyDescent="0.3">
      <c r="A2545" s="45">
        <v>46374</v>
      </c>
      <c r="B2545" s="3">
        <v>2026</v>
      </c>
      <c r="C2545" s="3" t="s">
        <v>2348</v>
      </c>
      <c r="D2545" s="3">
        <v>12</v>
      </c>
      <c r="E2545" s="3" t="s">
        <v>2351</v>
      </c>
      <c r="F2545" s="45">
        <v>46357</v>
      </c>
      <c r="G2545" s="45">
        <v>46357</v>
      </c>
      <c r="H2545" s="45">
        <v>46387</v>
      </c>
      <c r="I2545" s="3">
        <v>18</v>
      </c>
      <c r="J2545" s="47" t="s">
        <v>2333</v>
      </c>
    </row>
    <row r="2546" spans="1:10" x14ac:dyDescent="0.3">
      <c r="A2546" s="45">
        <v>46375</v>
      </c>
      <c r="B2546" s="3">
        <v>2026</v>
      </c>
      <c r="C2546" s="3" t="s">
        <v>2348</v>
      </c>
      <c r="D2546" s="3">
        <v>12</v>
      </c>
      <c r="E2546" s="3" t="s">
        <v>2351</v>
      </c>
      <c r="F2546" s="45">
        <v>46357</v>
      </c>
      <c r="G2546" s="45">
        <v>46357</v>
      </c>
      <c r="H2546" s="45">
        <v>46387</v>
      </c>
      <c r="I2546" s="3">
        <v>19</v>
      </c>
      <c r="J2546" s="47" t="s">
        <v>2334</v>
      </c>
    </row>
    <row r="2547" spans="1:10" x14ac:dyDescent="0.3">
      <c r="A2547" s="45">
        <v>46376</v>
      </c>
      <c r="B2547" s="3">
        <v>2026</v>
      </c>
      <c r="C2547" s="3" t="s">
        <v>2348</v>
      </c>
      <c r="D2547" s="3">
        <v>12</v>
      </c>
      <c r="E2547" s="3" t="s">
        <v>2351</v>
      </c>
      <c r="F2547" s="45">
        <v>46357</v>
      </c>
      <c r="G2547" s="45">
        <v>46357</v>
      </c>
      <c r="H2547" s="45">
        <v>46387</v>
      </c>
      <c r="I2547" s="3">
        <v>20</v>
      </c>
      <c r="J2547" s="47" t="s">
        <v>2335</v>
      </c>
    </row>
    <row r="2548" spans="1:10" x14ac:dyDescent="0.3">
      <c r="A2548" s="45">
        <v>46377</v>
      </c>
      <c r="B2548" s="3">
        <v>2026</v>
      </c>
      <c r="C2548" s="3" t="s">
        <v>2348</v>
      </c>
      <c r="D2548" s="3">
        <v>12</v>
      </c>
      <c r="E2548" s="3" t="s">
        <v>2351</v>
      </c>
      <c r="F2548" s="45">
        <v>46357</v>
      </c>
      <c r="G2548" s="45">
        <v>46357</v>
      </c>
      <c r="H2548" s="45">
        <v>46387</v>
      </c>
      <c r="I2548" s="3">
        <v>21</v>
      </c>
      <c r="J2548" s="47" t="s">
        <v>2336</v>
      </c>
    </row>
    <row r="2549" spans="1:10" x14ac:dyDescent="0.3">
      <c r="A2549" s="45">
        <v>46378</v>
      </c>
      <c r="B2549" s="3">
        <v>2026</v>
      </c>
      <c r="C2549" s="3" t="s">
        <v>2348</v>
      </c>
      <c r="D2549" s="3">
        <v>12</v>
      </c>
      <c r="E2549" s="3" t="s">
        <v>2351</v>
      </c>
      <c r="F2549" s="45">
        <v>46357</v>
      </c>
      <c r="G2549" s="45">
        <v>46357</v>
      </c>
      <c r="H2549" s="45">
        <v>46387</v>
      </c>
      <c r="I2549" s="3">
        <v>22</v>
      </c>
      <c r="J2549" s="47" t="s">
        <v>2337</v>
      </c>
    </row>
    <row r="2550" spans="1:10" x14ac:dyDescent="0.3">
      <c r="A2550" s="45">
        <v>46379</v>
      </c>
      <c r="B2550" s="3">
        <v>2026</v>
      </c>
      <c r="C2550" s="3" t="s">
        <v>2348</v>
      </c>
      <c r="D2550" s="3">
        <v>12</v>
      </c>
      <c r="E2550" s="3" t="s">
        <v>2351</v>
      </c>
      <c r="F2550" s="45">
        <v>46357</v>
      </c>
      <c r="G2550" s="45">
        <v>46357</v>
      </c>
      <c r="H2550" s="45">
        <v>46387</v>
      </c>
      <c r="I2550" s="3">
        <v>23</v>
      </c>
      <c r="J2550" s="47" t="s">
        <v>2331</v>
      </c>
    </row>
    <row r="2551" spans="1:10" x14ac:dyDescent="0.3">
      <c r="A2551" s="45">
        <v>46380</v>
      </c>
      <c r="B2551" s="3">
        <v>2026</v>
      </c>
      <c r="C2551" s="3" t="s">
        <v>2348</v>
      </c>
      <c r="D2551" s="3">
        <v>12</v>
      </c>
      <c r="E2551" s="3" t="s">
        <v>2351</v>
      </c>
      <c r="F2551" s="45">
        <v>46357</v>
      </c>
      <c r="G2551" s="45">
        <v>46357</v>
      </c>
      <c r="H2551" s="45">
        <v>46387</v>
      </c>
      <c r="I2551" s="3">
        <v>24</v>
      </c>
      <c r="J2551" s="47" t="s">
        <v>2332</v>
      </c>
    </row>
    <row r="2552" spans="1:10" x14ac:dyDescent="0.3">
      <c r="A2552" s="45">
        <v>46381</v>
      </c>
      <c r="B2552" s="3">
        <v>2026</v>
      </c>
      <c r="C2552" s="3" t="s">
        <v>2348</v>
      </c>
      <c r="D2552" s="3">
        <v>12</v>
      </c>
      <c r="E2552" s="3" t="s">
        <v>2351</v>
      </c>
      <c r="F2552" s="45">
        <v>46357</v>
      </c>
      <c r="G2552" s="45">
        <v>46357</v>
      </c>
      <c r="H2552" s="45">
        <v>46387</v>
      </c>
      <c r="I2552" s="3">
        <v>25</v>
      </c>
      <c r="J2552" s="47" t="s">
        <v>2333</v>
      </c>
    </row>
    <row r="2553" spans="1:10" x14ac:dyDescent="0.3">
      <c r="A2553" s="45">
        <v>46382</v>
      </c>
      <c r="B2553" s="3">
        <v>2026</v>
      </c>
      <c r="C2553" s="3" t="s">
        <v>2348</v>
      </c>
      <c r="D2553" s="3">
        <v>12</v>
      </c>
      <c r="E2553" s="3" t="s">
        <v>2351</v>
      </c>
      <c r="F2553" s="45">
        <v>46357</v>
      </c>
      <c r="G2553" s="45">
        <v>46357</v>
      </c>
      <c r="H2553" s="45">
        <v>46387</v>
      </c>
      <c r="I2553" s="3">
        <v>26</v>
      </c>
      <c r="J2553" s="47" t="s">
        <v>2334</v>
      </c>
    </row>
    <row r="2554" spans="1:10" x14ac:dyDescent="0.3">
      <c r="A2554" s="45">
        <v>46383</v>
      </c>
      <c r="B2554" s="3">
        <v>2026</v>
      </c>
      <c r="C2554" s="3" t="s">
        <v>2348</v>
      </c>
      <c r="D2554" s="3">
        <v>12</v>
      </c>
      <c r="E2554" s="3" t="s">
        <v>2351</v>
      </c>
      <c r="F2554" s="45">
        <v>46357</v>
      </c>
      <c r="G2554" s="45">
        <v>46357</v>
      </c>
      <c r="H2554" s="45">
        <v>46387</v>
      </c>
      <c r="I2554" s="3">
        <v>27</v>
      </c>
      <c r="J2554" s="47" t="s">
        <v>2335</v>
      </c>
    </row>
    <row r="2555" spans="1:10" x14ac:dyDescent="0.3">
      <c r="A2555" s="45">
        <v>46384</v>
      </c>
      <c r="B2555" s="3">
        <v>2026</v>
      </c>
      <c r="C2555" s="3" t="s">
        <v>2348</v>
      </c>
      <c r="D2555" s="3">
        <v>12</v>
      </c>
      <c r="E2555" s="3" t="s">
        <v>2351</v>
      </c>
      <c r="F2555" s="45">
        <v>46357</v>
      </c>
      <c r="G2555" s="45">
        <v>46357</v>
      </c>
      <c r="H2555" s="45">
        <v>46387</v>
      </c>
      <c r="I2555" s="3">
        <v>28</v>
      </c>
      <c r="J2555" s="47" t="s">
        <v>2336</v>
      </c>
    </row>
    <row r="2556" spans="1:10" x14ac:dyDescent="0.3">
      <c r="A2556" s="45">
        <v>46385</v>
      </c>
      <c r="B2556" s="3">
        <v>2026</v>
      </c>
      <c r="C2556" s="3" t="s">
        <v>2348</v>
      </c>
      <c r="D2556" s="3">
        <v>12</v>
      </c>
      <c r="E2556" s="3" t="s">
        <v>2351</v>
      </c>
      <c r="F2556" s="45">
        <v>46357</v>
      </c>
      <c r="G2556" s="45">
        <v>46357</v>
      </c>
      <c r="H2556" s="45">
        <v>46387</v>
      </c>
      <c r="I2556" s="3">
        <v>29</v>
      </c>
      <c r="J2556" s="47" t="s">
        <v>2337</v>
      </c>
    </row>
    <row r="2557" spans="1:10" x14ac:dyDescent="0.3">
      <c r="A2557" s="45">
        <v>46386</v>
      </c>
      <c r="B2557" s="3">
        <v>2026</v>
      </c>
      <c r="C2557" s="3" t="s">
        <v>2348</v>
      </c>
      <c r="D2557" s="3">
        <v>12</v>
      </c>
      <c r="E2557" s="3" t="s">
        <v>2351</v>
      </c>
      <c r="F2557" s="45">
        <v>46357</v>
      </c>
      <c r="G2557" s="45">
        <v>46357</v>
      </c>
      <c r="H2557" s="45">
        <v>46387</v>
      </c>
      <c r="I2557" s="3">
        <v>30</v>
      </c>
      <c r="J2557" s="47" t="s">
        <v>2331</v>
      </c>
    </row>
    <row r="2558" spans="1:10" x14ac:dyDescent="0.3">
      <c r="A2558" s="45">
        <v>46387</v>
      </c>
      <c r="B2558" s="3">
        <v>2026</v>
      </c>
      <c r="C2558" s="3" t="s">
        <v>2348</v>
      </c>
      <c r="D2558" s="3">
        <v>12</v>
      </c>
      <c r="E2558" s="3" t="s">
        <v>2351</v>
      </c>
      <c r="F2558" s="45">
        <v>46357</v>
      </c>
      <c r="G2558" s="45">
        <v>46357</v>
      </c>
      <c r="H2558" s="45">
        <v>46387</v>
      </c>
      <c r="I2558" s="3">
        <v>31</v>
      </c>
      <c r="J2558" s="47" t="s">
        <v>2332</v>
      </c>
    </row>
    <row r="2559" spans="1:10" x14ac:dyDescent="0.3">
      <c r="A2559" s="45">
        <v>46388</v>
      </c>
      <c r="B2559" s="3">
        <v>2027</v>
      </c>
      <c r="C2559" s="3" t="s">
        <v>2329</v>
      </c>
      <c r="D2559" s="3">
        <v>1</v>
      </c>
      <c r="E2559" s="3" t="s">
        <v>2330</v>
      </c>
      <c r="F2559" s="45">
        <v>46388</v>
      </c>
      <c r="G2559" s="45">
        <v>46388</v>
      </c>
      <c r="H2559" s="45">
        <v>46418</v>
      </c>
      <c r="I2559" s="3">
        <v>1</v>
      </c>
      <c r="J2559" s="47" t="s">
        <v>2333</v>
      </c>
    </row>
    <row r="2560" spans="1:10" x14ac:dyDescent="0.3">
      <c r="A2560" s="45">
        <v>46389</v>
      </c>
      <c r="B2560" s="3">
        <v>2027</v>
      </c>
      <c r="C2560" s="3" t="s">
        <v>2329</v>
      </c>
      <c r="D2560" s="3">
        <v>1</v>
      </c>
      <c r="E2560" s="3" t="s">
        <v>2330</v>
      </c>
      <c r="F2560" s="45">
        <v>46388</v>
      </c>
      <c r="G2560" s="45">
        <v>46388</v>
      </c>
      <c r="H2560" s="45">
        <v>46418</v>
      </c>
      <c r="I2560" s="3">
        <v>2</v>
      </c>
      <c r="J2560" s="47" t="s">
        <v>2334</v>
      </c>
    </row>
    <row r="2561" spans="1:10" x14ac:dyDescent="0.3">
      <c r="A2561" s="45">
        <v>46390</v>
      </c>
      <c r="B2561" s="3">
        <v>2027</v>
      </c>
      <c r="C2561" s="3" t="s">
        <v>2329</v>
      </c>
      <c r="D2561" s="3">
        <v>1</v>
      </c>
      <c r="E2561" s="3" t="s">
        <v>2330</v>
      </c>
      <c r="F2561" s="45">
        <v>46388</v>
      </c>
      <c r="G2561" s="45">
        <v>46388</v>
      </c>
      <c r="H2561" s="45">
        <v>46418</v>
      </c>
      <c r="I2561" s="3">
        <v>3</v>
      </c>
      <c r="J2561" s="47" t="s">
        <v>2335</v>
      </c>
    </row>
    <row r="2562" spans="1:10" x14ac:dyDescent="0.3">
      <c r="A2562" s="45">
        <v>46391</v>
      </c>
      <c r="B2562" s="3">
        <v>2027</v>
      </c>
      <c r="C2562" s="3" t="s">
        <v>2329</v>
      </c>
      <c r="D2562" s="3">
        <v>1</v>
      </c>
      <c r="E2562" s="3" t="s">
        <v>2330</v>
      </c>
      <c r="F2562" s="45">
        <v>46388</v>
      </c>
      <c r="G2562" s="45">
        <v>46388</v>
      </c>
      <c r="H2562" s="45">
        <v>46418</v>
      </c>
      <c r="I2562" s="3">
        <v>4</v>
      </c>
      <c r="J2562" s="47" t="s">
        <v>2336</v>
      </c>
    </row>
    <row r="2563" spans="1:10" x14ac:dyDescent="0.3">
      <c r="A2563" s="45">
        <v>46392</v>
      </c>
      <c r="B2563" s="3">
        <v>2027</v>
      </c>
      <c r="C2563" s="3" t="s">
        <v>2329</v>
      </c>
      <c r="D2563" s="3">
        <v>1</v>
      </c>
      <c r="E2563" s="3" t="s">
        <v>2330</v>
      </c>
      <c r="F2563" s="45">
        <v>46388</v>
      </c>
      <c r="G2563" s="45">
        <v>46388</v>
      </c>
      <c r="H2563" s="45">
        <v>46418</v>
      </c>
      <c r="I2563" s="3">
        <v>5</v>
      </c>
      <c r="J2563" s="47" t="s">
        <v>2337</v>
      </c>
    </row>
    <row r="2564" spans="1:10" x14ac:dyDescent="0.3">
      <c r="A2564" s="45">
        <v>46393</v>
      </c>
      <c r="B2564" s="3">
        <v>2027</v>
      </c>
      <c r="C2564" s="3" t="s">
        <v>2329</v>
      </c>
      <c r="D2564" s="3">
        <v>1</v>
      </c>
      <c r="E2564" s="3" t="s">
        <v>2330</v>
      </c>
      <c r="F2564" s="45">
        <v>46388</v>
      </c>
      <c r="G2564" s="45">
        <v>46388</v>
      </c>
      <c r="H2564" s="45">
        <v>46418</v>
      </c>
      <c r="I2564" s="3">
        <v>6</v>
      </c>
      <c r="J2564" s="47" t="s">
        <v>2331</v>
      </c>
    </row>
    <row r="2565" spans="1:10" x14ac:dyDescent="0.3">
      <c r="A2565" s="45">
        <v>46394</v>
      </c>
      <c r="B2565" s="3">
        <v>2027</v>
      </c>
      <c r="C2565" s="3" t="s">
        <v>2329</v>
      </c>
      <c r="D2565" s="3">
        <v>1</v>
      </c>
      <c r="E2565" s="3" t="s">
        <v>2330</v>
      </c>
      <c r="F2565" s="45">
        <v>46388</v>
      </c>
      <c r="G2565" s="45">
        <v>46388</v>
      </c>
      <c r="H2565" s="45">
        <v>46418</v>
      </c>
      <c r="I2565" s="3">
        <v>7</v>
      </c>
      <c r="J2565" s="47" t="s">
        <v>2332</v>
      </c>
    </row>
    <row r="2566" spans="1:10" x14ac:dyDescent="0.3">
      <c r="A2566" s="45">
        <v>46395</v>
      </c>
      <c r="B2566" s="3">
        <v>2027</v>
      </c>
      <c r="C2566" s="3" t="s">
        <v>2329</v>
      </c>
      <c r="D2566" s="3">
        <v>1</v>
      </c>
      <c r="E2566" s="3" t="s">
        <v>2330</v>
      </c>
      <c r="F2566" s="45">
        <v>46388</v>
      </c>
      <c r="G2566" s="45">
        <v>46388</v>
      </c>
      <c r="H2566" s="45">
        <v>46418</v>
      </c>
      <c r="I2566" s="3">
        <v>8</v>
      </c>
      <c r="J2566" s="47" t="s">
        <v>2333</v>
      </c>
    </row>
    <row r="2567" spans="1:10" x14ac:dyDescent="0.3">
      <c r="A2567" s="45">
        <v>46396</v>
      </c>
      <c r="B2567" s="3">
        <v>2027</v>
      </c>
      <c r="C2567" s="3" t="s">
        <v>2329</v>
      </c>
      <c r="D2567" s="3">
        <v>1</v>
      </c>
      <c r="E2567" s="3" t="s">
        <v>2330</v>
      </c>
      <c r="F2567" s="45">
        <v>46388</v>
      </c>
      <c r="G2567" s="45">
        <v>46388</v>
      </c>
      <c r="H2567" s="45">
        <v>46418</v>
      </c>
      <c r="I2567" s="3">
        <v>9</v>
      </c>
      <c r="J2567" s="47" t="s">
        <v>2334</v>
      </c>
    </row>
    <row r="2568" spans="1:10" x14ac:dyDescent="0.3">
      <c r="A2568" s="45">
        <v>46397</v>
      </c>
      <c r="B2568" s="3">
        <v>2027</v>
      </c>
      <c r="C2568" s="3" t="s">
        <v>2329</v>
      </c>
      <c r="D2568" s="3">
        <v>1</v>
      </c>
      <c r="E2568" s="3" t="s">
        <v>2330</v>
      </c>
      <c r="F2568" s="45">
        <v>46388</v>
      </c>
      <c r="G2568" s="45">
        <v>46388</v>
      </c>
      <c r="H2568" s="45">
        <v>46418</v>
      </c>
      <c r="I2568" s="3">
        <v>10</v>
      </c>
      <c r="J2568" s="47" t="s">
        <v>2335</v>
      </c>
    </row>
    <row r="2569" spans="1:10" x14ac:dyDescent="0.3">
      <c r="A2569" s="45">
        <v>46398</v>
      </c>
      <c r="B2569" s="3">
        <v>2027</v>
      </c>
      <c r="C2569" s="3" t="s">
        <v>2329</v>
      </c>
      <c r="D2569" s="3">
        <v>1</v>
      </c>
      <c r="E2569" s="3" t="s">
        <v>2330</v>
      </c>
      <c r="F2569" s="45">
        <v>46388</v>
      </c>
      <c r="G2569" s="45">
        <v>46388</v>
      </c>
      <c r="H2569" s="45">
        <v>46418</v>
      </c>
      <c r="I2569" s="3">
        <v>11</v>
      </c>
      <c r="J2569" s="47" t="s">
        <v>2336</v>
      </c>
    </row>
    <row r="2570" spans="1:10" x14ac:dyDescent="0.3">
      <c r="A2570" s="45">
        <v>46399</v>
      </c>
      <c r="B2570" s="3">
        <v>2027</v>
      </c>
      <c r="C2570" s="3" t="s">
        <v>2329</v>
      </c>
      <c r="D2570" s="3">
        <v>1</v>
      </c>
      <c r="E2570" s="3" t="s">
        <v>2330</v>
      </c>
      <c r="F2570" s="45">
        <v>46388</v>
      </c>
      <c r="G2570" s="45">
        <v>46388</v>
      </c>
      <c r="H2570" s="45">
        <v>46418</v>
      </c>
      <c r="I2570" s="3">
        <v>12</v>
      </c>
      <c r="J2570" s="47" t="s">
        <v>2337</v>
      </c>
    </row>
    <row r="2571" spans="1:10" x14ac:dyDescent="0.3">
      <c r="A2571" s="45">
        <v>46400</v>
      </c>
      <c r="B2571" s="3">
        <v>2027</v>
      </c>
      <c r="C2571" s="3" t="s">
        <v>2329</v>
      </c>
      <c r="D2571" s="3">
        <v>1</v>
      </c>
      <c r="E2571" s="3" t="s">
        <v>2330</v>
      </c>
      <c r="F2571" s="45">
        <v>46388</v>
      </c>
      <c r="G2571" s="45">
        <v>46388</v>
      </c>
      <c r="H2571" s="45">
        <v>46418</v>
      </c>
      <c r="I2571" s="3">
        <v>13</v>
      </c>
      <c r="J2571" s="47" t="s">
        <v>2331</v>
      </c>
    </row>
    <row r="2572" spans="1:10" x14ac:dyDescent="0.3">
      <c r="A2572" s="45">
        <v>46401</v>
      </c>
      <c r="B2572" s="3">
        <v>2027</v>
      </c>
      <c r="C2572" s="3" t="s">
        <v>2329</v>
      </c>
      <c r="D2572" s="3">
        <v>1</v>
      </c>
      <c r="E2572" s="3" t="s">
        <v>2330</v>
      </c>
      <c r="F2572" s="45">
        <v>46388</v>
      </c>
      <c r="G2572" s="45">
        <v>46388</v>
      </c>
      <c r="H2572" s="45">
        <v>46418</v>
      </c>
      <c r="I2572" s="3">
        <v>14</v>
      </c>
      <c r="J2572" s="47" t="s">
        <v>2332</v>
      </c>
    </row>
    <row r="2573" spans="1:10" x14ac:dyDescent="0.3">
      <c r="A2573" s="45">
        <v>46402</v>
      </c>
      <c r="B2573" s="3">
        <v>2027</v>
      </c>
      <c r="C2573" s="3" t="s">
        <v>2329</v>
      </c>
      <c r="D2573" s="3">
        <v>1</v>
      </c>
      <c r="E2573" s="3" t="s">
        <v>2330</v>
      </c>
      <c r="F2573" s="45">
        <v>46388</v>
      </c>
      <c r="G2573" s="45">
        <v>46388</v>
      </c>
      <c r="H2573" s="45">
        <v>46418</v>
      </c>
      <c r="I2573" s="3">
        <v>15</v>
      </c>
      <c r="J2573" s="47" t="s">
        <v>2333</v>
      </c>
    </row>
    <row r="2574" spans="1:10" x14ac:dyDescent="0.3">
      <c r="A2574" s="45">
        <v>46403</v>
      </c>
      <c r="B2574" s="3">
        <v>2027</v>
      </c>
      <c r="C2574" s="3" t="s">
        <v>2329</v>
      </c>
      <c r="D2574" s="3">
        <v>1</v>
      </c>
      <c r="E2574" s="3" t="s">
        <v>2330</v>
      </c>
      <c r="F2574" s="45">
        <v>46388</v>
      </c>
      <c r="G2574" s="45">
        <v>46388</v>
      </c>
      <c r="H2574" s="45">
        <v>46418</v>
      </c>
      <c r="I2574" s="3">
        <v>16</v>
      </c>
      <c r="J2574" s="47" t="s">
        <v>2334</v>
      </c>
    </row>
    <row r="2575" spans="1:10" x14ac:dyDescent="0.3">
      <c r="A2575" s="45">
        <v>46404</v>
      </c>
      <c r="B2575" s="3">
        <v>2027</v>
      </c>
      <c r="C2575" s="3" t="s">
        <v>2329</v>
      </c>
      <c r="D2575" s="3">
        <v>1</v>
      </c>
      <c r="E2575" s="3" t="s">
        <v>2330</v>
      </c>
      <c r="F2575" s="45">
        <v>46388</v>
      </c>
      <c r="G2575" s="45">
        <v>46388</v>
      </c>
      <c r="H2575" s="45">
        <v>46418</v>
      </c>
      <c r="I2575" s="3">
        <v>17</v>
      </c>
      <c r="J2575" s="47" t="s">
        <v>2335</v>
      </c>
    </row>
    <row r="2576" spans="1:10" x14ac:dyDescent="0.3">
      <c r="A2576" s="45">
        <v>46405</v>
      </c>
      <c r="B2576" s="3">
        <v>2027</v>
      </c>
      <c r="C2576" s="3" t="s">
        <v>2329</v>
      </c>
      <c r="D2576" s="3">
        <v>1</v>
      </c>
      <c r="E2576" s="3" t="s">
        <v>2330</v>
      </c>
      <c r="F2576" s="45">
        <v>46388</v>
      </c>
      <c r="G2576" s="45">
        <v>46388</v>
      </c>
      <c r="H2576" s="45">
        <v>46418</v>
      </c>
      <c r="I2576" s="3">
        <v>18</v>
      </c>
      <c r="J2576" s="47" t="s">
        <v>2336</v>
      </c>
    </row>
    <row r="2577" spans="1:10" x14ac:dyDescent="0.3">
      <c r="A2577" s="45">
        <v>46406</v>
      </c>
      <c r="B2577" s="3">
        <v>2027</v>
      </c>
      <c r="C2577" s="3" t="s">
        <v>2329</v>
      </c>
      <c r="D2577" s="3">
        <v>1</v>
      </c>
      <c r="E2577" s="3" t="s">
        <v>2330</v>
      </c>
      <c r="F2577" s="45">
        <v>46388</v>
      </c>
      <c r="G2577" s="45">
        <v>46388</v>
      </c>
      <c r="H2577" s="45">
        <v>46418</v>
      </c>
      <c r="I2577" s="3">
        <v>19</v>
      </c>
      <c r="J2577" s="47" t="s">
        <v>2337</v>
      </c>
    </row>
    <row r="2578" spans="1:10" x14ac:dyDescent="0.3">
      <c r="A2578" s="45">
        <v>46407</v>
      </c>
      <c r="B2578" s="3">
        <v>2027</v>
      </c>
      <c r="C2578" s="3" t="s">
        <v>2329</v>
      </c>
      <c r="D2578" s="3">
        <v>1</v>
      </c>
      <c r="E2578" s="3" t="s">
        <v>2330</v>
      </c>
      <c r="F2578" s="45">
        <v>46388</v>
      </c>
      <c r="G2578" s="45">
        <v>46388</v>
      </c>
      <c r="H2578" s="45">
        <v>46418</v>
      </c>
      <c r="I2578" s="3">
        <v>20</v>
      </c>
      <c r="J2578" s="47" t="s">
        <v>2331</v>
      </c>
    </row>
    <row r="2579" spans="1:10" x14ac:dyDescent="0.3">
      <c r="A2579" s="45">
        <v>46408</v>
      </c>
      <c r="B2579" s="3">
        <v>2027</v>
      </c>
      <c r="C2579" s="3" t="s">
        <v>2329</v>
      </c>
      <c r="D2579" s="3">
        <v>1</v>
      </c>
      <c r="E2579" s="3" t="s">
        <v>2330</v>
      </c>
      <c r="F2579" s="45">
        <v>46388</v>
      </c>
      <c r="G2579" s="45">
        <v>46388</v>
      </c>
      <c r="H2579" s="45">
        <v>46418</v>
      </c>
      <c r="I2579" s="3">
        <v>21</v>
      </c>
      <c r="J2579" s="47" t="s">
        <v>2332</v>
      </c>
    </row>
    <row r="2580" spans="1:10" x14ac:dyDescent="0.3">
      <c r="A2580" s="45">
        <v>46409</v>
      </c>
      <c r="B2580" s="3">
        <v>2027</v>
      </c>
      <c r="C2580" s="3" t="s">
        <v>2329</v>
      </c>
      <c r="D2580" s="3">
        <v>1</v>
      </c>
      <c r="E2580" s="3" t="s">
        <v>2330</v>
      </c>
      <c r="F2580" s="45">
        <v>46388</v>
      </c>
      <c r="G2580" s="45">
        <v>46388</v>
      </c>
      <c r="H2580" s="45">
        <v>46418</v>
      </c>
      <c r="I2580" s="3">
        <v>22</v>
      </c>
      <c r="J2580" s="47" t="s">
        <v>2333</v>
      </c>
    </row>
    <row r="2581" spans="1:10" x14ac:dyDescent="0.3">
      <c r="A2581" s="45">
        <v>46410</v>
      </c>
      <c r="B2581" s="3">
        <v>2027</v>
      </c>
      <c r="C2581" s="3" t="s">
        <v>2329</v>
      </c>
      <c r="D2581" s="3">
        <v>1</v>
      </c>
      <c r="E2581" s="3" t="s">
        <v>2330</v>
      </c>
      <c r="F2581" s="45">
        <v>46388</v>
      </c>
      <c r="G2581" s="45">
        <v>46388</v>
      </c>
      <c r="H2581" s="45">
        <v>46418</v>
      </c>
      <c r="I2581" s="3">
        <v>23</v>
      </c>
      <c r="J2581" s="47" t="s">
        <v>2334</v>
      </c>
    </row>
    <row r="2582" spans="1:10" x14ac:dyDescent="0.3">
      <c r="A2582" s="45">
        <v>46411</v>
      </c>
      <c r="B2582" s="3">
        <v>2027</v>
      </c>
      <c r="C2582" s="3" t="s">
        <v>2329</v>
      </c>
      <c r="D2582" s="3">
        <v>1</v>
      </c>
      <c r="E2582" s="3" t="s">
        <v>2330</v>
      </c>
      <c r="F2582" s="45">
        <v>46388</v>
      </c>
      <c r="G2582" s="45">
        <v>46388</v>
      </c>
      <c r="H2582" s="45">
        <v>46418</v>
      </c>
      <c r="I2582" s="3">
        <v>24</v>
      </c>
      <c r="J2582" s="47" t="s">
        <v>2335</v>
      </c>
    </row>
    <row r="2583" spans="1:10" x14ac:dyDescent="0.3">
      <c r="A2583" s="45">
        <v>46412</v>
      </c>
      <c r="B2583" s="3">
        <v>2027</v>
      </c>
      <c r="C2583" s="3" t="s">
        <v>2329</v>
      </c>
      <c r="D2583" s="3">
        <v>1</v>
      </c>
      <c r="E2583" s="3" t="s">
        <v>2330</v>
      </c>
      <c r="F2583" s="45">
        <v>46388</v>
      </c>
      <c r="G2583" s="45">
        <v>46388</v>
      </c>
      <c r="H2583" s="45">
        <v>46418</v>
      </c>
      <c r="I2583" s="3">
        <v>25</v>
      </c>
      <c r="J2583" s="47" t="s">
        <v>2336</v>
      </c>
    </row>
    <row r="2584" spans="1:10" x14ac:dyDescent="0.3">
      <c r="A2584" s="45">
        <v>46413</v>
      </c>
      <c r="B2584" s="3">
        <v>2027</v>
      </c>
      <c r="C2584" s="3" t="s">
        <v>2329</v>
      </c>
      <c r="D2584" s="3">
        <v>1</v>
      </c>
      <c r="E2584" s="3" t="s">
        <v>2330</v>
      </c>
      <c r="F2584" s="45">
        <v>46388</v>
      </c>
      <c r="G2584" s="45">
        <v>46388</v>
      </c>
      <c r="H2584" s="45">
        <v>46418</v>
      </c>
      <c r="I2584" s="3">
        <v>26</v>
      </c>
      <c r="J2584" s="47" t="s">
        <v>2337</v>
      </c>
    </row>
    <row r="2585" spans="1:10" x14ac:dyDescent="0.3">
      <c r="A2585" s="45">
        <v>46414</v>
      </c>
      <c r="B2585" s="3">
        <v>2027</v>
      </c>
      <c r="C2585" s="3" t="s">
        <v>2329</v>
      </c>
      <c r="D2585" s="3">
        <v>1</v>
      </c>
      <c r="E2585" s="3" t="s">
        <v>2330</v>
      </c>
      <c r="F2585" s="45">
        <v>46388</v>
      </c>
      <c r="G2585" s="45">
        <v>46388</v>
      </c>
      <c r="H2585" s="45">
        <v>46418</v>
      </c>
      <c r="I2585" s="3">
        <v>27</v>
      </c>
      <c r="J2585" s="47" t="s">
        <v>2331</v>
      </c>
    </row>
    <row r="2586" spans="1:10" x14ac:dyDescent="0.3">
      <c r="A2586" s="45">
        <v>46415</v>
      </c>
      <c r="B2586" s="3">
        <v>2027</v>
      </c>
      <c r="C2586" s="3" t="s">
        <v>2329</v>
      </c>
      <c r="D2586" s="3">
        <v>1</v>
      </c>
      <c r="E2586" s="3" t="s">
        <v>2330</v>
      </c>
      <c r="F2586" s="45">
        <v>46388</v>
      </c>
      <c r="G2586" s="45">
        <v>46388</v>
      </c>
      <c r="H2586" s="45">
        <v>46418</v>
      </c>
      <c r="I2586" s="3">
        <v>28</v>
      </c>
      <c r="J2586" s="47" t="s">
        <v>2332</v>
      </c>
    </row>
    <row r="2587" spans="1:10" x14ac:dyDescent="0.3">
      <c r="A2587" s="45">
        <v>46416</v>
      </c>
      <c r="B2587" s="3">
        <v>2027</v>
      </c>
      <c r="C2587" s="3" t="s">
        <v>2329</v>
      </c>
      <c r="D2587" s="3">
        <v>1</v>
      </c>
      <c r="E2587" s="3" t="s">
        <v>2330</v>
      </c>
      <c r="F2587" s="45">
        <v>46388</v>
      </c>
      <c r="G2587" s="45">
        <v>46388</v>
      </c>
      <c r="H2587" s="45">
        <v>46418</v>
      </c>
      <c r="I2587" s="3">
        <v>29</v>
      </c>
      <c r="J2587" s="47" t="s">
        <v>2333</v>
      </c>
    </row>
    <row r="2588" spans="1:10" x14ac:dyDescent="0.3">
      <c r="A2588" s="45">
        <v>46417</v>
      </c>
      <c r="B2588" s="3">
        <v>2027</v>
      </c>
      <c r="C2588" s="3" t="s">
        <v>2329</v>
      </c>
      <c r="D2588" s="3">
        <v>1</v>
      </c>
      <c r="E2588" s="3" t="s">
        <v>2330</v>
      </c>
      <c r="F2588" s="45">
        <v>46388</v>
      </c>
      <c r="G2588" s="45">
        <v>46388</v>
      </c>
      <c r="H2588" s="45">
        <v>46418</v>
      </c>
      <c r="I2588" s="3">
        <v>30</v>
      </c>
      <c r="J2588" s="47" t="s">
        <v>2334</v>
      </c>
    </row>
    <row r="2589" spans="1:10" x14ac:dyDescent="0.3">
      <c r="A2589" s="45">
        <v>46418</v>
      </c>
      <c r="B2589" s="3">
        <v>2027</v>
      </c>
      <c r="C2589" s="3" t="s">
        <v>2329</v>
      </c>
      <c r="D2589" s="3">
        <v>1</v>
      </c>
      <c r="E2589" s="3" t="s">
        <v>2330</v>
      </c>
      <c r="F2589" s="45">
        <v>46388</v>
      </c>
      <c r="G2589" s="45">
        <v>46388</v>
      </c>
      <c r="H2589" s="45">
        <v>46418</v>
      </c>
      <c r="I2589" s="3">
        <v>31</v>
      </c>
      <c r="J2589" s="47" t="s">
        <v>2335</v>
      </c>
    </row>
    <row r="2590" spans="1:10" x14ac:dyDescent="0.3">
      <c r="A2590" s="45">
        <v>46419</v>
      </c>
      <c r="B2590" s="3">
        <v>2027</v>
      </c>
      <c r="C2590" s="3" t="s">
        <v>2329</v>
      </c>
      <c r="D2590" s="3">
        <v>2</v>
      </c>
      <c r="E2590" s="3" t="s">
        <v>2338</v>
      </c>
      <c r="F2590" s="45">
        <v>46419</v>
      </c>
      <c r="G2590" s="45">
        <v>46419</v>
      </c>
      <c r="H2590" s="45">
        <v>46446</v>
      </c>
      <c r="I2590" s="3">
        <v>1</v>
      </c>
      <c r="J2590" s="47" t="s">
        <v>2336</v>
      </c>
    </row>
    <row r="2591" spans="1:10" x14ac:dyDescent="0.3">
      <c r="A2591" s="45">
        <v>46420</v>
      </c>
      <c r="B2591" s="3">
        <v>2027</v>
      </c>
      <c r="C2591" s="3" t="s">
        <v>2329</v>
      </c>
      <c r="D2591" s="3">
        <v>2</v>
      </c>
      <c r="E2591" s="3" t="s">
        <v>2338</v>
      </c>
      <c r="F2591" s="45">
        <v>46419</v>
      </c>
      <c r="G2591" s="45">
        <v>46419</v>
      </c>
      <c r="H2591" s="45">
        <v>46446</v>
      </c>
      <c r="I2591" s="3">
        <v>2</v>
      </c>
      <c r="J2591" s="47" t="s">
        <v>2337</v>
      </c>
    </row>
    <row r="2592" spans="1:10" x14ac:dyDescent="0.3">
      <c r="A2592" s="45">
        <v>46421</v>
      </c>
      <c r="B2592" s="3">
        <v>2027</v>
      </c>
      <c r="C2592" s="3" t="s">
        <v>2329</v>
      </c>
      <c r="D2592" s="3">
        <v>2</v>
      </c>
      <c r="E2592" s="3" t="s">
        <v>2338</v>
      </c>
      <c r="F2592" s="45">
        <v>46419</v>
      </c>
      <c r="G2592" s="45">
        <v>46419</v>
      </c>
      <c r="H2592" s="45">
        <v>46446</v>
      </c>
      <c r="I2592" s="3">
        <v>3</v>
      </c>
      <c r="J2592" s="47" t="s">
        <v>2331</v>
      </c>
    </row>
    <row r="2593" spans="1:10" x14ac:dyDescent="0.3">
      <c r="A2593" s="45">
        <v>46422</v>
      </c>
      <c r="B2593" s="3">
        <v>2027</v>
      </c>
      <c r="C2593" s="3" t="s">
        <v>2329</v>
      </c>
      <c r="D2593" s="3">
        <v>2</v>
      </c>
      <c r="E2593" s="3" t="s">
        <v>2338</v>
      </c>
      <c r="F2593" s="45">
        <v>46419</v>
      </c>
      <c r="G2593" s="45">
        <v>46419</v>
      </c>
      <c r="H2593" s="45">
        <v>46446</v>
      </c>
      <c r="I2593" s="3">
        <v>4</v>
      </c>
      <c r="J2593" s="47" t="s">
        <v>2332</v>
      </c>
    </row>
    <row r="2594" spans="1:10" x14ac:dyDescent="0.3">
      <c r="A2594" s="45">
        <v>46423</v>
      </c>
      <c r="B2594" s="3">
        <v>2027</v>
      </c>
      <c r="C2594" s="3" t="s">
        <v>2329</v>
      </c>
      <c r="D2594" s="3">
        <v>2</v>
      </c>
      <c r="E2594" s="3" t="s">
        <v>2338</v>
      </c>
      <c r="F2594" s="45">
        <v>46419</v>
      </c>
      <c r="G2594" s="45">
        <v>46419</v>
      </c>
      <c r="H2594" s="45">
        <v>46446</v>
      </c>
      <c r="I2594" s="3">
        <v>5</v>
      </c>
      <c r="J2594" s="47" t="s">
        <v>2333</v>
      </c>
    </row>
    <row r="2595" spans="1:10" x14ac:dyDescent="0.3">
      <c r="A2595" s="45">
        <v>46424</v>
      </c>
      <c r="B2595" s="3">
        <v>2027</v>
      </c>
      <c r="C2595" s="3" t="s">
        <v>2329</v>
      </c>
      <c r="D2595" s="3">
        <v>2</v>
      </c>
      <c r="E2595" s="3" t="s">
        <v>2338</v>
      </c>
      <c r="F2595" s="45">
        <v>46419</v>
      </c>
      <c r="G2595" s="45">
        <v>46419</v>
      </c>
      <c r="H2595" s="45">
        <v>46446</v>
      </c>
      <c r="I2595" s="3">
        <v>6</v>
      </c>
      <c r="J2595" s="47" t="s">
        <v>2334</v>
      </c>
    </row>
    <row r="2596" spans="1:10" x14ac:dyDescent="0.3">
      <c r="A2596" s="45">
        <v>46425</v>
      </c>
      <c r="B2596" s="3">
        <v>2027</v>
      </c>
      <c r="C2596" s="3" t="s">
        <v>2329</v>
      </c>
      <c r="D2596" s="3">
        <v>2</v>
      </c>
      <c r="E2596" s="3" t="s">
        <v>2338</v>
      </c>
      <c r="F2596" s="45">
        <v>46419</v>
      </c>
      <c r="G2596" s="45">
        <v>46419</v>
      </c>
      <c r="H2596" s="45">
        <v>46446</v>
      </c>
      <c r="I2596" s="3">
        <v>7</v>
      </c>
      <c r="J2596" s="47" t="s">
        <v>2335</v>
      </c>
    </row>
    <row r="2597" spans="1:10" x14ac:dyDescent="0.3">
      <c r="A2597" s="45">
        <v>46426</v>
      </c>
      <c r="B2597" s="3">
        <v>2027</v>
      </c>
      <c r="C2597" s="3" t="s">
        <v>2329</v>
      </c>
      <c r="D2597" s="3">
        <v>2</v>
      </c>
      <c r="E2597" s="3" t="s">
        <v>2338</v>
      </c>
      <c r="F2597" s="45">
        <v>46419</v>
      </c>
      <c r="G2597" s="45">
        <v>46419</v>
      </c>
      <c r="H2597" s="45">
        <v>46446</v>
      </c>
      <c r="I2597" s="3">
        <v>8</v>
      </c>
      <c r="J2597" s="47" t="s">
        <v>2336</v>
      </c>
    </row>
    <row r="2598" spans="1:10" x14ac:dyDescent="0.3">
      <c r="A2598" s="45">
        <v>46427</v>
      </c>
      <c r="B2598" s="3">
        <v>2027</v>
      </c>
      <c r="C2598" s="3" t="s">
        <v>2329</v>
      </c>
      <c r="D2598" s="3">
        <v>2</v>
      </c>
      <c r="E2598" s="3" t="s">
        <v>2338</v>
      </c>
      <c r="F2598" s="45">
        <v>46419</v>
      </c>
      <c r="G2598" s="45">
        <v>46419</v>
      </c>
      <c r="H2598" s="45">
        <v>46446</v>
      </c>
      <c r="I2598" s="3">
        <v>9</v>
      </c>
      <c r="J2598" s="47" t="s">
        <v>2337</v>
      </c>
    </row>
    <row r="2599" spans="1:10" x14ac:dyDescent="0.3">
      <c r="A2599" s="45">
        <v>46428</v>
      </c>
      <c r="B2599" s="3">
        <v>2027</v>
      </c>
      <c r="C2599" s="3" t="s">
        <v>2329</v>
      </c>
      <c r="D2599" s="3">
        <v>2</v>
      </c>
      <c r="E2599" s="3" t="s">
        <v>2338</v>
      </c>
      <c r="F2599" s="45">
        <v>46419</v>
      </c>
      <c r="G2599" s="45">
        <v>46419</v>
      </c>
      <c r="H2599" s="45">
        <v>46446</v>
      </c>
      <c r="I2599" s="3">
        <v>10</v>
      </c>
      <c r="J2599" s="47" t="s">
        <v>2331</v>
      </c>
    </row>
    <row r="2600" spans="1:10" x14ac:dyDescent="0.3">
      <c r="A2600" s="45">
        <v>46429</v>
      </c>
      <c r="B2600" s="3">
        <v>2027</v>
      </c>
      <c r="C2600" s="3" t="s">
        <v>2329</v>
      </c>
      <c r="D2600" s="3">
        <v>2</v>
      </c>
      <c r="E2600" s="3" t="s">
        <v>2338</v>
      </c>
      <c r="F2600" s="45">
        <v>46419</v>
      </c>
      <c r="G2600" s="45">
        <v>46419</v>
      </c>
      <c r="H2600" s="45">
        <v>46446</v>
      </c>
      <c r="I2600" s="3">
        <v>11</v>
      </c>
      <c r="J2600" s="47" t="s">
        <v>2332</v>
      </c>
    </row>
    <row r="2601" spans="1:10" x14ac:dyDescent="0.3">
      <c r="A2601" s="45">
        <v>46430</v>
      </c>
      <c r="B2601" s="3">
        <v>2027</v>
      </c>
      <c r="C2601" s="3" t="s">
        <v>2329</v>
      </c>
      <c r="D2601" s="3">
        <v>2</v>
      </c>
      <c r="E2601" s="3" t="s">
        <v>2338</v>
      </c>
      <c r="F2601" s="45">
        <v>46419</v>
      </c>
      <c r="G2601" s="45">
        <v>46419</v>
      </c>
      <c r="H2601" s="45">
        <v>46446</v>
      </c>
      <c r="I2601" s="3">
        <v>12</v>
      </c>
      <c r="J2601" s="47" t="s">
        <v>2333</v>
      </c>
    </row>
    <row r="2602" spans="1:10" x14ac:dyDescent="0.3">
      <c r="A2602" s="45">
        <v>46431</v>
      </c>
      <c r="B2602" s="3">
        <v>2027</v>
      </c>
      <c r="C2602" s="3" t="s">
        <v>2329</v>
      </c>
      <c r="D2602" s="3">
        <v>2</v>
      </c>
      <c r="E2602" s="3" t="s">
        <v>2338</v>
      </c>
      <c r="F2602" s="45">
        <v>46419</v>
      </c>
      <c r="G2602" s="45">
        <v>46419</v>
      </c>
      <c r="H2602" s="45">
        <v>46446</v>
      </c>
      <c r="I2602" s="3">
        <v>13</v>
      </c>
      <c r="J2602" s="47" t="s">
        <v>2334</v>
      </c>
    </row>
    <row r="2603" spans="1:10" x14ac:dyDescent="0.3">
      <c r="A2603" s="45">
        <v>46432</v>
      </c>
      <c r="B2603" s="3">
        <v>2027</v>
      </c>
      <c r="C2603" s="3" t="s">
        <v>2329</v>
      </c>
      <c r="D2603" s="3">
        <v>2</v>
      </c>
      <c r="E2603" s="3" t="s">
        <v>2338</v>
      </c>
      <c r="F2603" s="45">
        <v>46419</v>
      </c>
      <c r="G2603" s="45">
        <v>46419</v>
      </c>
      <c r="H2603" s="45">
        <v>46446</v>
      </c>
      <c r="I2603" s="3">
        <v>14</v>
      </c>
      <c r="J2603" s="47" t="s">
        <v>2335</v>
      </c>
    </row>
    <row r="2604" spans="1:10" x14ac:dyDescent="0.3">
      <c r="A2604" s="45">
        <v>46433</v>
      </c>
      <c r="B2604" s="3">
        <v>2027</v>
      </c>
      <c r="C2604" s="3" t="s">
        <v>2329</v>
      </c>
      <c r="D2604" s="3">
        <v>2</v>
      </c>
      <c r="E2604" s="3" t="s">
        <v>2338</v>
      </c>
      <c r="F2604" s="45">
        <v>46419</v>
      </c>
      <c r="G2604" s="45">
        <v>46419</v>
      </c>
      <c r="H2604" s="45">
        <v>46446</v>
      </c>
      <c r="I2604" s="3">
        <v>15</v>
      </c>
      <c r="J2604" s="47" t="s">
        <v>2336</v>
      </c>
    </row>
    <row r="2605" spans="1:10" x14ac:dyDescent="0.3">
      <c r="A2605" s="45">
        <v>46434</v>
      </c>
      <c r="B2605" s="3">
        <v>2027</v>
      </c>
      <c r="C2605" s="3" t="s">
        <v>2329</v>
      </c>
      <c r="D2605" s="3">
        <v>2</v>
      </c>
      <c r="E2605" s="3" t="s">
        <v>2338</v>
      </c>
      <c r="F2605" s="45">
        <v>46419</v>
      </c>
      <c r="G2605" s="45">
        <v>46419</v>
      </c>
      <c r="H2605" s="45">
        <v>46446</v>
      </c>
      <c r="I2605" s="3">
        <v>16</v>
      </c>
      <c r="J2605" s="47" t="s">
        <v>2337</v>
      </c>
    </row>
    <row r="2606" spans="1:10" x14ac:dyDescent="0.3">
      <c r="A2606" s="45">
        <v>46435</v>
      </c>
      <c r="B2606" s="3">
        <v>2027</v>
      </c>
      <c r="C2606" s="3" t="s">
        <v>2329</v>
      </c>
      <c r="D2606" s="3">
        <v>2</v>
      </c>
      <c r="E2606" s="3" t="s">
        <v>2338</v>
      </c>
      <c r="F2606" s="45">
        <v>46419</v>
      </c>
      <c r="G2606" s="45">
        <v>46419</v>
      </c>
      <c r="H2606" s="45">
        <v>46446</v>
      </c>
      <c r="I2606" s="3">
        <v>17</v>
      </c>
      <c r="J2606" s="47" t="s">
        <v>2331</v>
      </c>
    </row>
    <row r="2607" spans="1:10" x14ac:dyDescent="0.3">
      <c r="A2607" s="45">
        <v>46436</v>
      </c>
      <c r="B2607" s="3">
        <v>2027</v>
      </c>
      <c r="C2607" s="3" t="s">
        <v>2329</v>
      </c>
      <c r="D2607" s="3">
        <v>2</v>
      </c>
      <c r="E2607" s="3" t="s">
        <v>2338</v>
      </c>
      <c r="F2607" s="45">
        <v>46419</v>
      </c>
      <c r="G2607" s="45">
        <v>46419</v>
      </c>
      <c r="H2607" s="45">
        <v>46446</v>
      </c>
      <c r="I2607" s="3">
        <v>18</v>
      </c>
      <c r="J2607" s="47" t="s">
        <v>2332</v>
      </c>
    </row>
    <row r="2608" spans="1:10" x14ac:dyDescent="0.3">
      <c r="A2608" s="45">
        <v>46437</v>
      </c>
      <c r="B2608" s="3">
        <v>2027</v>
      </c>
      <c r="C2608" s="3" t="s">
        <v>2329</v>
      </c>
      <c r="D2608" s="3">
        <v>2</v>
      </c>
      <c r="E2608" s="3" t="s">
        <v>2338</v>
      </c>
      <c r="F2608" s="45">
        <v>46419</v>
      </c>
      <c r="G2608" s="45">
        <v>46419</v>
      </c>
      <c r="H2608" s="45">
        <v>46446</v>
      </c>
      <c r="I2608" s="3">
        <v>19</v>
      </c>
      <c r="J2608" s="47" t="s">
        <v>2333</v>
      </c>
    </row>
    <row r="2609" spans="1:10" x14ac:dyDescent="0.3">
      <c r="A2609" s="45">
        <v>46438</v>
      </c>
      <c r="B2609" s="3">
        <v>2027</v>
      </c>
      <c r="C2609" s="3" t="s">
        <v>2329</v>
      </c>
      <c r="D2609" s="3">
        <v>2</v>
      </c>
      <c r="E2609" s="3" t="s">
        <v>2338</v>
      </c>
      <c r="F2609" s="45">
        <v>46419</v>
      </c>
      <c r="G2609" s="45">
        <v>46419</v>
      </c>
      <c r="H2609" s="45">
        <v>46446</v>
      </c>
      <c r="I2609" s="3">
        <v>20</v>
      </c>
      <c r="J2609" s="47" t="s">
        <v>2334</v>
      </c>
    </row>
    <row r="2610" spans="1:10" x14ac:dyDescent="0.3">
      <c r="A2610" s="45">
        <v>46439</v>
      </c>
      <c r="B2610" s="3">
        <v>2027</v>
      </c>
      <c r="C2610" s="3" t="s">
        <v>2329</v>
      </c>
      <c r="D2610" s="3">
        <v>2</v>
      </c>
      <c r="E2610" s="3" t="s">
        <v>2338</v>
      </c>
      <c r="F2610" s="45">
        <v>46419</v>
      </c>
      <c r="G2610" s="45">
        <v>46419</v>
      </c>
      <c r="H2610" s="45">
        <v>46446</v>
      </c>
      <c r="I2610" s="3">
        <v>21</v>
      </c>
      <c r="J2610" s="47" t="s">
        <v>2335</v>
      </c>
    </row>
    <row r="2611" spans="1:10" x14ac:dyDescent="0.3">
      <c r="A2611" s="45">
        <v>46440</v>
      </c>
      <c r="B2611" s="3">
        <v>2027</v>
      </c>
      <c r="C2611" s="3" t="s">
        <v>2329</v>
      </c>
      <c r="D2611" s="3">
        <v>2</v>
      </c>
      <c r="E2611" s="3" t="s">
        <v>2338</v>
      </c>
      <c r="F2611" s="45">
        <v>46419</v>
      </c>
      <c r="G2611" s="45">
        <v>46419</v>
      </c>
      <c r="H2611" s="45">
        <v>46446</v>
      </c>
      <c r="I2611" s="3">
        <v>22</v>
      </c>
      <c r="J2611" s="47" t="s">
        <v>2336</v>
      </c>
    </row>
    <row r="2612" spans="1:10" x14ac:dyDescent="0.3">
      <c r="A2612" s="45">
        <v>46441</v>
      </c>
      <c r="B2612" s="3">
        <v>2027</v>
      </c>
      <c r="C2612" s="3" t="s">
        <v>2329</v>
      </c>
      <c r="D2612" s="3">
        <v>2</v>
      </c>
      <c r="E2612" s="3" t="s">
        <v>2338</v>
      </c>
      <c r="F2612" s="45">
        <v>46419</v>
      </c>
      <c r="G2612" s="45">
        <v>46419</v>
      </c>
      <c r="H2612" s="45">
        <v>46446</v>
      </c>
      <c r="I2612" s="3">
        <v>23</v>
      </c>
      <c r="J2612" s="47" t="s">
        <v>2337</v>
      </c>
    </row>
    <row r="2613" spans="1:10" x14ac:dyDescent="0.3">
      <c r="A2613" s="45">
        <v>46442</v>
      </c>
      <c r="B2613" s="3">
        <v>2027</v>
      </c>
      <c r="C2613" s="3" t="s">
        <v>2329</v>
      </c>
      <c r="D2613" s="3">
        <v>2</v>
      </c>
      <c r="E2613" s="3" t="s">
        <v>2338</v>
      </c>
      <c r="F2613" s="45">
        <v>46419</v>
      </c>
      <c r="G2613" s="45">
        <v>46419</v>
      </c>
      <c r="H2613" s="45">
        <v>46446</v>
      </c>
      <c r="I2613" s="3">
        <v>24</v>
      </c>
      <c r="J2613" s="47" t="s">
        <v>2331</v>
      </c>
    </row>
    <row r="2614" spans="1:10" x14ac:dyDescent="0.3">
      <c r="A2614" s="45">
        <v>46443</v>
      </c>
      <c r="B2614" s="3">
        <v>2027</v>
      </c>
      <c r="C2614" s="3" t="s">
        <v>2329</v>
      </c>
      <c r="D2614" s="3">
        <v>2</v>
      </c>
      <c r="E2614" s="3" t="s">
        <v>2338</v>
      </c>
      <c r="F2614" s="45">
        <v>46419</v>
      </c>
      <c r="G2614" s="45">
        <v>46419</v>
      </c>
      <c r="H2614" s="45">
        <v>46446</v>
      </c>
      <c r="I2614" s="3">
        <v>25</v>
      </c>
      <c r="J2614" s="47" t="s">
        <v>2332</v>
      </c>
    </row>
    <row r="2615" spans="1:10" x14ac:dyDescent="0.3">
      <c r="A2615" s="45">
        <v>46444</v>
      </c>
      <c r="B2615" s="3">
        <v>2027</v>
      </c>
      <c r="C2615" s="3" t="s">
        <v>2329</v>
      </c>
      <c r="D2615" s="3">
        <v>2</v>
      </c>
      <c r="E2615" s="3" t="s">
        <v>2338</v>
      </c>
      <c r="F2615" s="45">
        <v>46419</v>
      </c>
      <c r="G2615" s="45">
        <v>46419</v>
      </c>
      <c r="H2615" s="45">
        <v>46446</v>
      </c>
      <c r="I2615" s="3">
        <v>26</v>
      </c>
      <c r="J2615" s="47" t="s">
        <v>2333</v>
      </c>
    </row>
    <row r="2616" spans="1:10" x14ac:dyDescent="0.3">
      <c r="A2616" s="45">
        <v>46445</v>
      </c>
      <c r="B2616" s="3">
        <v>2027</v>
      </c>
      <c r="C2616" s="3" t="s">
        <v>2329</v>
      </c>
      <c r="D2616" s="3">
        <v>2</v>
      </c>
      <c r="E2616" s="3" t="s">
        <v>2338</v>
      </c>
      <c r="F2616" s="45">
        <v>46419</v>
      </c>
      <c r="G2616" s="45">
        <v>46419</v>
      </c>
      <c r="H2616" s="45">
        <v>46446</v>
      </c>
      <c r="I2616" s="3">
        <v>27</v>
      </c>
      <c r="J2616" s="47" t="s">
        <v>2334</v>
      </c>
    </row>
    <row r="2617" spans="1:10" x14ac:dyDescent="0.3">
      <c r="A2617" s="45">
        <v>46446</v>
      </c>
      <c r="B2617" s="3">
        <v>2027</v>
      </c>
      <c r="C2617" s="3" t="s">
        <v>2329</v>
      </c>
      <c r="D2617" s="3">
        <v>2</v>
      </c>
      <c r="E2617" s="3" t="s">
        <v>2338</v>
      </c>
      <c r="F2617" s="45">
        <v>46419</v>
      </c>
      <c r="G2617" s="45">
        <v>46419</v>
      </c>
      <c r="H2617" s="45">
        <v>46446</v>
      </c>
      <c r="I2617" s="3">
        <v>28</v>
      </c>
      <c r="J2617" s="47" t="s">
        <v>2335</v>
      </c>
    </row>
    <row r="2618" spans="1:10" x14ac:dyDescent="0.3">
      <c r="A2618" s="45">
        <v>46447</v>
      </c>
      <c r="B2618" s="3">
        <v>2027</v>
      </c>
      <c r="C2618" s="3" t="s">
        <v>2329</v>
      </c>
      <c r="D2618" s="3">
        <v>3</v>
      </c>
      <c r="E2618" s="3" t="s">
        <v>2339</v>
      </c>
      <c r="F2618" s="45">
        <v>46447</v>
      </c>
      <c r="G2618" s="45">
        <v>46447</v>
      </c>
      <c r="H2618" s="45">
        <v>46477</v>
      </c>
      <c r="I2618" s="3">
        <v>1</v>
      </c>
      <c r="J2618" s="47" t="s">
        <v>2336</v>
      </c>
    </row>
    <row r="2619" spans="1:10" x14ac:dyDescent="0.3">
      <c r="A2619" s="45">
        <v>46448</v>
      </c>
      <c r="B2619" s="3">
        <v>2027</v>
      </c>
      <c r="C2619" s="3" t="s">
        <v>2329</v>
      </c>
      <c r="D2619" s="3">
        <v>3</v>
      </c>
      <c r="E2619" s="3" t="s">
        <v>2339</v>
      </c>
      <c r="F2619" s="45">
        <v>46447</v>
      </c>
      <c r="G2619" s="45">
        <v>46447</v>
      </c>
      <c r="H2619" s="45">
        <v>46477</v>
      </c>
      <c r="I2619" s="3">
        <v>2</v>
      </c>
      <c r="J2619" s="47" t="s">
        <v>2337</v>
      </c>
    </row>
    <row r="2620" spans="1:10" x14ac:dyDescent="0.3">
      <c r="A2620" s="45">
        <v>46449</v>
      </c>
      <c r="B2620" s="3">
        <v>2027</v>
      </c>
      <c r="C2620" s="3" t="s">
        <v>2329</v>
      </c>
      <c r="D2620" s="3">
        <v>3</v>
      </c>
      <c r="E2620" s="3" t="s">
        <v>2339</v>
      </c>
      <c r="F2620" s="45">
        <v>46447</v>
      </c>
      <c r="G2620" s="45">
        <v>46447</v>
      </c>
      <c r="H2620" s="45">
        <v>46477</v>
      </c>
      <c r="I2620" s="3">
        <v>3</v>
      </c>
      <c r="J2620" s="47" t="s">
        <v>2331</v>
      </c>
    </row>
    <row r="2621" spans="1:10" x14ac:dyDescent="0.3">
      <c r="A2621" s="45">
        <v>46450</v>
      </c>
      <c r="B2621" s="3">
        <v>2027</v>
      </c>
      <c r="C2621" s="3" t="s">
        <v>2329</v>
      </c>
      <c r="D2621" s="3">
        <v>3</v>
      </c>
      <c r="E2621" s="3" t="s">
        <v>2339</v>
      </c>
      <c r="F2621" s="45">
        <v>46447</v>
      </c>
      <c r="G2621" s="45">
        <v>46447</v>
      </c>
      <c r="H2621" s="45">
        <v>46477</v>
      </c>
      <c r="I2621" s="3">
        <v>4</v>
      </c>
      <c r="J2621" s="47" t="s">
        <v>2332</v>
      </c>
    </row>
    <row r="2622" spans="1:10" x14ac:dyDescent="0.3">
      <c r="A2622" s="45">
        <v>46451</v>
      </c>
      <c r="B2622" s="3">
        <v>2027</v>
      </c>
      <c r="C2622" s="3" t="s">
        <v>2329</v>
      </c>
      <c r="D2622" s="3">
        <v>3</v>
      </c>
      <c r="E2622" s="3" t="s">
        <v>2339</v>
      </c>
      <c r="F2622" s="45">
        <v>46447</v>
      </c>
      <c r="G2622" s="45">
        <v>46447</v>
      </c>
      <c r="H2622" s="45">
        <v>46477</v>
      </c>
      <c r="I2622" s="3">
        <v>5</v>
      </c>
      <c r="J2622" s="47" t="s">
        <v>2333</v>
      </c>
    </row>
    <row r="2623" spans="1:10" x14ac:dyDescent="0.3">
      <c r="A2623" s="45">
        <v>46452</v>
      </c>
      <c r="B2623" s="3">
        <v>2027</v>
      </c>
      <c r="C2623" s="3" t="s">
        <v>2329</v>
      </c>
      <c r="D2623" s="3">
        <v>3</v>
      </c>
      <c r="E2623" s="3" t="s">
        <v>2339</v>
      </c>
      <c r="F2623" s="45">
        <v>46447</v>
      </c>
      <c r="G2623" s="45">
        <v>46447</v>
      </c>
      <c r="H2623" s="45">
        <v>46477</v>
      </c>
      <c r="I2623" s="3">
        <v>6</v>
      </c>
      <c r="J2623" s="47" t="s">
        <v>2334</v>
      </c>
    </row>
    <row r="2624" spans="1:10" x14ac:dyDescent="0.3">
      <c r="A2624" s="45">
        <v>46453</v>
      </c>
      <c r="B2624" s="3">
        <v>2027</v>
      </c>
      <c r="C2624" s="3" t="s">
        <v>2329</v>
      </c>
      <c r="D2624" s="3">
        <v>3</v>
      </c>
      <c r="E2624" s="3" t="s">
        <v>2339</v>
      </c>
      <c r="F2624" s="45">
        <v>46447</v>
      </c>
      <c r="G2624" s="45">
        <v>46447</v>
      </c>
      <c r="H2624" s="45">
        <v>46477</v>
      </c>
      <c r="I2624" s="3">
        <v>7</v>
      </c>
      <c r="J2624" s="47" t="s">
        <v>2335</v>
      </c>
    </row>
    <row r="2625" spans="1:10" x14ac:dyDescent="0.3">
      <c r="A2625" s="45">
        <v>46454</v>
      </c>
      <c r="B2625" s="3">
        <v>2027</v>
      </c>
      <c r="C2625" s="3" t="s">
        <v>2329</v>
      </c>
      <c r="D2625" s="3">
        <v>3</v>
      </c>
      <c r="E2625" s="3" t="s">
        <v>2339</v>
      </c>
      <c r="F2625" s="45">
        <v>46447</v>
      </c>
      <c r="G2625" s="45">
        <v>46447</v>
      </c>
      <c r="H2625" s="45">
        <v>46477</v>
      </c>
      <c r="I2625" s="3">
        <v>8</v>
      </c>
      <c r="J2625" s="47" t="s">
        <v>2336</v>
      </c>
    </row>
    <row r="2626" spans="1:10" x14ac:dyDescent="0.3">
      <c r="A2626" s="45">
        <v>46455</v>
      </c>
      <c r="B2626" s="3">
        <v>2027</v>
      </c>
      <c r="C2626" s="3" t="s">
        <v>2329</v>
      </c>
      <c r="D2626" s="3">
        <v>3</v>
      </c>
      <c r="E2626" s="3" t="s">
        <v>2339</v>
      </c>
      <c r="F2626" s="45">
        <v>46447</v>
      </c>
      <c r="G2626" s="45">
        <v>46447</v>
      </c>
      <c r="H2626" s="45">
        <v>46477</v>
      </c>
      <c r="I2626" s="3">
        <v>9</v>
      </c>
      <c r="J2626" s="47" t="s">
        <v>2337</v>
      </c>
    </row>
    <row r="2627" spans="1:10" x14ac:dyDescent="0.3">
      <c r="A2627" s="45">
        <v>46456</v>
      </c>
      <c r="B2627" s="3">
        <v>2027</v>
      </c>
      <c r="C2627" s="3" t="s">
        <v>2329</v>
      </c>
      <c r="D2627" s="3">
        <v>3</v>
      </c>
      <c r="E2627" s="3" t="s">
        <v>2339</v>
      </c>
      <c r="F2627" s="45">
        <v>46447</v>
      </c>
      <c r="G2627" s="45">
        <v>46447</v>
      </c>
      <c r="H2627" s="45">
        <v>46477</v>
      </c>
      <c r="I2627" s="3">
        <v>10</v>
      </c>
      <c r="J2627" s="47" t="s">
        <v>2331</v>
      </c>
    </row>
    <row r="2628" spans="1:10" x14ac:dyDescent="0.3">
      <c r="A2628" s="45">
        <v>46457</v>
      </c>
      <c r="B2628" s="3">
        <v>2027</v>
      </c>
      <c r="C2628" s="3" t="s">
        <v>2329</v>
      </c>
      <c r="D2628" s="3">
        <v>3</v>
      </c>
      <c r="E2628" s="3" t="s">
        <v>2339</v>
      </c>
      <c r="F2628" s="45">
        <v>46447</v>
      </c>
      <c r="G2628" s="45">
        <v>46447</v>
      </c>
      <c r="H2628" s="45">
        <v>46477</v>
      </c>
      <c r="I2628" s="3">
        <v>11</v>
      </c>
      <c r="J2628" s="47" t="s">
        <v>2332</v>
      </c>
    </row>
    <row r="2629" spans="1:10" x14ac:dyDescent="0.3">
      <c r="A2629" s="45">
        <v>46458</v>
      </c>
      <c r="B2629" s="3">
        <v>2027</v>
      </c>
      <c r="C2629" s="3" t="s">
        <v>2329</v>
      </c>
      <c r="D2629" s="3">
        <v>3</v>
      </c>
      <c r="E2629" s="3" t="s">
        <v>2339</v>
      </c>
      <c r="F2629" s="45">
        <v>46447</v>
      </c>
      <c r="G2629" s="45">
        <v>46447</v>
      </c>
      <c r="H2629" s="45">
        <v>46477</v>
      </c>
      <c r="I2629" s="3">
        <v>12</v>
      </c>
      <c r="J2629" s="47" t="s">
        <v>2333</v>
      </c>
    </row>
    <row r="2630" spans="1:10" x14ac:dyDescent="0.3">
      <c r="A2630" s="45">
        <v>46459</v>
      </c>
      <c r="B2630" s="3">
        <v>2027</v>
      </c>
      <c r="C2630" s="3" t="s">
        <v>2329</v>
      </c>
      <c r="D2630" s="3">
        <v>3</v>
      </c>
      <c r="E2630" s="3" t="s">
        <v>2339</v>
      </c>
      <c r="F2630" s="45">
        <v>46447</v>
      </c>
      <c r="G2630" s="45">
        <v>46447</v>
      </c>
      <c r="H2630" s="45">
        <v>46477</v>
      </c>
      <c r="I2630" s="3">
        <v>13</v>
      </c>
      <c r="J2630" s="47" t="s">
        <v>2334</v>
      </c>
    </row>
    <row r="2631" spans="1:10" x14ac:dyDescent="0.3">
      <c r="A2631" s="45">
        <v>46460</v>
      </c>
      <c r="B2631" s="3">
        <v>2027</v>
      </c>
      <c r="C2631" s="3" t="s">
        <v>2329</v>
      </c>
      <c r="D2631" s="3">
        <v>3</v>
      </c>
      <c r="E2631" s="3" t="s">
        <v>2339</v>
      </c>
      <c r="F2631" s="45">
        <v>46447</v>
      </c>
      <c r="G2631" s="45">
        <v>46447</v>
      </c>
      <c r="H2631" s="45">
        <v>46477</v>
      </c>
      <c r="I2631" s="3">
        <v>14</v>
      </c>
      <c r="J2631" s="47" t="s">
        <v>2335</v>
      </c>
    </row>
    <row r="2632" spans="1:10" x14ac:dyDescent="0.3">
      <c r="A2632" s="45">
        <v>46461</v>
      </c>
      <c r="B2632" s="3">
        <v>2027</v>
      </c>
      <c r="C2632" s="3" t="s">
        <v>2329</v>
      </c>
      <c r="D2632" s="3">
        <v>3</v>
      </c>
      <c r="E2632" s="3" t="s">
        <v>2339</v>
      </c>
      <c r="F2632" s="45">
        <v>46447</v>
      </c>
      <c r="G2632" s="45">
        <v>46447</v>
      </c>
      <c r="H2632" s="45">
        <v>46477</v>
      </c>
      <c r="I2632" s="3">
        <v>15</v>
      </c>
      <c r="J2632" s="47" t="s">
        <v>2336</v>
      </c>
    </row>
    <row r="2633" spans="1:10" x14ac:dyDescent="0.3">
      <c r="A2633" s="45">
        <v>46462</v>
      </c>
      <c r="B2633" s="3">
        <v>2027</v>
      </c>
      <c r="C2633" s="3" t="s">
        <v>2329</v>
      </c>
      <c r="D2633" s="3">
        <v>3</v>
      </c>
      <c r="E2633" s="3" t="s">
        <v>2339</v>
      </c>
      <c r="F2633" s="45">
        <v>46447</v>
      </c>
      <c r="G2633" s="45">
        <v>46447</v>
      </c>
      <c r="H2633" s="45">
        <v>46477</v>
      </c>
      <c r="I2633" s="3">
        <v>16</v>
      </c>
      <c r="J2633" s="47" t="s">
        <v>2337</v>
      </c>
    </row>
    <row r="2634" spans="1:10" x14ac:dyDescent="0.3">
      <c r="A2634" s="45">
        <v>46463</v>
      </c>
      <c r="B2634" s="3">
        <v>2027</v>
      </c>
      <c r="C2634" s="3" t="s">
        <v>2329</v>
      </c>
      <c r="D2634" s="3">
        <v>3</v>
      </c>
      <c r="E2634" s="3" t="s">
        <v>2339</v>
      </c>
      <c r="F2634" s="45">
        <v>46447</v>
      </c>
      <c r="G2634" s="45">
        <v>46447</v>
      </c>
      <c r="H2634" s="45">
        <v>46477</v>
      </c>
      <c r="I2634" s="3">
        <v>17</v>
      </c>
      <c r="J2634" s="47" t="s">
        <v>2331</v>
      </c>
    </row>
    <row r="2635" spans="1:10" x14ac:dyDescent="0.3">
      <c r="A2635" s="45">
        <v>46464</v>
      </c>
      <c r="B2635" s="3">
        <v>2027</v>
      </c>
      <c r="C2635" s="3" t="s">
        <v>2329</v>
      </c>
      <c r="D2635" s="3">
        <v>3</v>
      </c>
      <c r="E2635" s="3" t="s">
        <v>2339</v>
      </c>
      <c r="F2635" s="45">
        <v>46447</v>
      </c>
      <c r="G2635" s="45">
        <v>46447</v>
      </c>
      <c r="H2635" s="45">
        <v>46477</v>
      </c>
      <c r="I2635" s="3">
        <v>18</v>
      </c>
      <c r="J2635" s="47" t="s">
        <v>2332</v>
      </c>
    </row>
    <row r="2636" spans="1:10" x14ac:dyDescent="0.3">
      <c r="A2636" s="45">
        <v>46465</v>
      </c>
      <c r="B2636" s="3">
        <v>2027</v>
      </c>
      <c r="C2636" s="3" t="s">
        <v>2329</v>
      </c>
      <c r="D2636" s="3">
        <v>3</v>
      </c>
      <c r="E2636" s="3" t="s">
        <v>2339</v>
      </c>
      <c r="F2636" s="45">
        <v>46447</v>
      </c>
      <c r="G2636" s="45">
        <v>46447</v>
      </c>
      <c r="H2636" s="45">
        <v>46477</v>
      </c>
      <c r="I2636" s="3">
        <v>19</v>
      </c>
      <c r="J2636" s="47" t="s">
        <v>2333</v>
      </c>
    </row>
    <row r="2637" spans="1:10" x14ac:dyDescent="0.3">
      <c r="A2637" s="45">
        <v>46466</v>
      </c>
      <c r="B2637" s="3">
        <v>2027</v>
      </c>
      <c r="C2637" s="3" t="s">
        <v>2329</v>
      </c>
      <c r="D2637" s="3">
        <v>3</v>
      </c>
      <c r="E2637" s="3" t="s">
        <v>2339</v>
      </c>
      <c r="F2637" s="45">
        <v>46447</v>
      </c>
      <c r="G2637" s="45">
        <v>46447</v>
      </c>
      <c r="H2637" s="45">
        <v>46477</v>
      </c>
      <c r="I2637" s="3">
        <v>20</v>
      </c>
      <c r="J2637" s="47" t="s">
        <v>2334</v>
      </c>
    </row>
    <row r="2638" spans="1:10" x14ac:dyDescent="0.3">
      <c r="A2638" s="45">
        <v>46467</v>
      </c>
      <c r="B2638" s="3">
        <v>2027</v>
      </c>
      <c r="C2638" s="3" t="s">
        <v>2329</v>
      </c>
      <c r="D2638" s="3">
        <v>3</v>
      </c>
      <c r="E2638" s="3" t="s">
        <v>2339</v>
      </c>
      <c r="F2638" s="45">
        <v>46447</v>
      </c>
      <c r="G2638" s="45">
        <v>46447</v>
      </c>
      <c r="H2638" s="45">
        <v>46477</v>
      </c>
      <c r="I2638" s="3">
        <v>21</v>
      </c>
      <c r="J2638" s="47" t="s">
        <v>2335</v>
      </c>
    </row>
    <row r="2639" spans="1:10" x14ac:dyDescent="0.3">
      <c r="A2639" s="45">
        <v>46468</v>
      </c>
      <c r="B2639" s="3">
        <v>2027</v>
      </c>
      <c r="C2639" s="3" t="s">
        <v>2329</v>
      </c>
      <c r="D2639" s="3">
        <v>3</v>
      </c>
      <c r="E2639" s="3" t="s">
        <v>2339</v>
      </c>
      <c r="F2639" s="45">
        <v>46447</v>
      </c>
      <c r="G2639" s="45">
        <v>46447</v>
      </c>
      <c r="H2639" s="45">
        <v>46477</v>
      </c>
      <c r="I2639" s="3">
        <v>22</v>
      </c>
      <c r="J2639" s="47" t="s">
        <v>2336</v>
      </c>
    </row>
    <row r="2640" spans="1:10" x14ac:dyDescent="0.3">
      <c r="A2640" s="45">
        <v>46469</v>
      </c>
      <c r="B2640" s="3">
        <v>2027</v>
      </c>
      <c r="C2640" s="3" t="s">
        <v>2329</v>
      </c>
      <c r="D2640" s="3">
        <v>3</v>
      </c>
      <c r="E2640" s="3" t="s">
        <v>2339</v>
      </c>
      <c r="F2640" s="45">
        <v>46447</v>
      </c>
      <c r="G2640" s="45">
        <v>46447</v>
      </c>
      <c r="H2640" s="45">
        <v>46477</v>
      </c>
      <c r="I2640" s="3">
        <v>23</v>
      </c>
      <c r="J2640" s="47" t="s">
        <v>2337</v>
      </c>
    </row>
    <row r="2641" spans="1:10" x14ac:dyDescent="0.3">
      <c r="A2641" s="45">
        <v>46470</v>
      </c>
      <c r="B2641" s="3">
        <v>2027</v>
      </c>
      <c r="C2641" s="3" t="s">
        <v>2329</v>
      </c>
      <c r="D2641" s="3">
        <v>3</v>
      </c>
      <c r="E2641" s="3" t="s">
        <v>2339</v>
      </c>
      <c r="F2641" s="45">
        <v>46447</v>
      </c>
      <c r="G2641" s="45">
        <v>46447</v>
      </c>
      <c r="H2641" s="45">
        <v>46477</v>
      </c>
      <c r="I2641" s="3">
        <v>24</v>
      </c>
      <c r="J2641" s="47" t="s">
        <v>2331</v>
      </c>
    </row>
    <row r="2642" spans="1:10" x14ac:dyDescent="0.3">
      <c r="A2642" s="45">
        <v>46471</v>
      </c>
      <c r="B2642" s="3">
        <v>2027</v>
      </c>
      <c r="C2642" s="3" t="s">
        <v>2329</v>
      </c>
      <c r="D2642" s="3">
        <v>3</v>
      </c>
      <c r="E2642" s="3" t="s">
        <v>2339</v>
      </c>
      <c r="F2642" s="45">
        <v>46447</v>
      </c>
      <c r="G2642" s="45">
        <v>46447</v>
      </c>
      <c r="H2642" s="45">
        <v>46477</v>
      </c>
      <c r="I2642" s="3">
        <v>25</v>
      </c>
      <c r="J2642" s="47" t="s">
        <v>2332</v>
      </c>
    </row>
    <row r="2643" spans="1:10" x14ac:dyDescent="0.3">
      <c r="A2643" s="45">
        <v>46472</v>
      </c>
      <c r="B2643" s="3">
        <v>2027</v>
      </c>
      <c r="C2643" s="3" t="s">
        <v>2329</v>
      </c>
      <c r="D2643" s="3">
        <v>3</v>
      </c>
      <c r="E2643" s="3" t="s">
        <v>2339</v>
      </c>
      <c r="F2643" s="45">
        <v>46447</v>
      </c>
      <c r="G2643" s="45">
        <v>46447</v>
      </c>
      <c r="H2643" s="45">
        <v>46477</v>
      </c>
      <c r="I2643" s="3">
        <v>26</v>
      </c>
      <c r="J2643" s="47" t="s">
        <v>2333</v>
      </c>
    </row>
    <row r="2644" spans="1:10" x14ac:dyDescent="0.3">
      <c r="A2644" s="45">
        <v>46473</v>
      </c>
      <c r="B2644" s="3">
        <v>2027</v>
      </c>
      <c r="C2644" s="3" t="s">
        <v>2329</v>
      </c>
      <c r="D2644" s="3">
        <v>3</v>
      </c>
      <c r="E2644" s="3" t="s">
        <v>2339</v>
      </c>
      <c r="F2644" s="45">
        <v>46447</v>
      </c>
      <c r="G2644" s="45">
        <v>46447</v>
      </c>
      <c r="H2644" s="45">
        <v>46477</v>
      </c>
      <c r="I2644" s="3">
        <v>27</v>
      </c>
      <c r="J2644" s="47" t="s">
        <v>2334</v>
      </c>
    </row>
    <row r="2645" spans="1:10" x14ac:dyDescent="0.3">
      <c r="A2645" s="45">
        <v>46474</v>
      </c>
      <c r="B2645" s="3">
        <v>2027</v>
      </c>
      <c r="C2645" s="3" t="s">
        <v>2329</v>
      </c>
      <c r="D2645" s="3">
        <v>3</v>
      </c>
      <c r="E2645" s="3" t="s">
        <v>2339</v>
      </c>
      <c r="F2645" s="45">
        <v>46447</v>
      </c>
      <c r="G2645" s="45">
        <v>46447</v>
      </c>
      <c r="H2645" s="45">
        <v>46477</v>
      </c>
      <c r="I2645" s="3">
        <v>28</v>
      </c>
      <c r="J2645" s="47" t="s">
        <v>2335</v>
      </c>
    </row>
    <row r="2646" spans="1:10" x14ac:dyDescent="0.3">
      <c r="A2646" s="45">
        <v>46475</v>
      </c>
      <c r="B2646" s="3">
        <v>2027</v>
      </c>
      <c r="C2646" s="3" t="s">
        <v>2329</v>
      </c>
      <c r="D2646" s="3">
        <v>3</v>
      </c>
      <c r="E2646" s="3" t="s">
        <v>2339</v>
      </c>
      <c r="F2646" s="45">
        <v>46447</v>
      </c>
      <c r="G2646" s="45">
        <v>46447</v>
      </c>
      <c r="H2646" s="45">
        <v>46477</v>
      </c>
      <c r="I2646" s="3">
        <v>29</v>
      </c>
      <c r="J2646" s="47" t="s">
        <v>2336</v>
      </c>
    </row>
    <row r="2647" spans="1:10" x14ac:dyDescent="0.3">
      <c r="A2647" s="45">
        <v>46476</v>
      </c>
      <c r="B2647" s="3">
        <v>2027</v>
      </c>
      <c r="C2647" s="3" t="s">
        <v>2329</v>
      </c>
      <c r="D2647" s="3">
        <v>3</v>
      </c>
      <c r="E2647" s="3" t="s">
        <v>2339</v>
      </c>
      <c r="F2647" s="45">
        <v>46447</v>
      </c>
      <c r="G2647" s="45">
        <v>46447</v>
      </c>
      <c r="H2647" s="45">
        <v>46477</v>
      </c>
      <c r="I2647" s="3">
        <v>30</v>
      </c>
      <c r="J2647" s="47" t="s">
        <v>2337</v>
      </c>
    </row>
    <row r="2648" spans="1:10" x14ac:dyDescent="0.3">
      <c r="A2648" s="45">
        <v>46477</v>
      </c>
      <c r="B2648" s="3">
        <v>2027</v>
      </c>
      <c r="C2648" s="3" t="s">
        <v>2329</v>
      </c>
      <c r="D2648" s="3">
        <v>3</v>
      </c>
      <c r="E2648" s="3" t="s">
        <v>2339</v>
      </c>
      <c r="F2648" s="45">
        <v>46447</v>
      </c>
      <c r="G2648" s="45">
        <v>46447</v>
      </c>
      <c r="H2648" s="45">
        <v>46477</v>
      </c>
      <c r="I2648" s="3">
        <v>31</v>
      </c>
      <c r="J2648" s="47" t="s">
        <v>2331</v>
      </c>
    </row>
    <row r="2649" spans="1:10" x14ac:dyDescent="0.3">
      <c r="A2649" s="45">
        <v>46478</v>
      </c>
      <c r="B2649" s="3">
        <v>2027</v>
      </c>
      <c r="C2649" s="3" t="s">
        <v>2340</v>
      </c>
      <c r="D2649" s="3">
        <v>4</v>
      </c>
      <c r="E2649" s="3" t="s">
        <v>2341</v>
      </c>
      <c r="F2649" s="45">
        <v>46478</v>
      </c>
      <c r="G2649" s="45">
        <v>46478</v>
      </c>
      <c r="H2649" s="45">
        <v>46507</v>
      </c>
      <c r="I2649" s="3">
        <v>1</v>
      </c>
      <c r="J2649" s="47" t="s">
        <v>2332</v>
      </c>
    </row>
    <row r="2650" spans="1:10" x14ac:dyDescent="0.3">
      <c r="A2650" s="45">
        <v>46479</v>
      </c>
      <c r="B2650" s="3">
        <v>2027</v>
      </c>
      <c r="C2650" s="3" t="s">
        <v>2340</v>
      </c>
      <c r="D2650" s="3">
        <v>4</v>
      </c>
      <c r="E2650" s="3" t="s">
        <v>2341</v>
      </c>
      <c r="F2650" s="45">
        <v>46478</v>
      </c>
      <c r="G2650" s="45">
        <v>46478</v>
      </c>
      <c r="H2650" s="45">
        <v>46507</v>
      </c>
      <c r="I2650" s="3">
        <v>2</v>
      </c>
      <c r="J2650" s="47" t="s">
        <v>2333</v>
      </c>
    </row>
    <row r="2651" spans="1:10" x14ac:dyDescent="0.3">
      <c r="A2651" s="45">
        <v>46480</v>
      </c>
      <c r="B2651" s="3">
        <v>2027</v>
      </c>
      <c r="C2651" s="3" t="s">
        <v>2340</v>
      </c>
      <c r="D2651" s="3">
        <v>4</v>
      </c>
      <c r="E2651" s="3" t="s">
        <v>2341</v>
      </c>
      <c r="F2651" s="45">
        <v>46478</v>
      </c>
      <c r="G2651" s="45">
        <v>46478</v>
      </c>
      <c r="H2651" s="45">
        <v>46507</v>
      </c>
      <c r="I2651" s="3">
        <v>3</v>
      </c>
      <c r="J2651" s="47" t="s">
        <v>2334</v>
      </c>
    </row>
    <row r="2652" spans="1:10" x14ac:dyDescent="0.3">
      <c r="A2652" s="45">
        <v>46481</v>
      </c>
      <c r="B2652" s="3">
        <v>2027</v>
      </c>
      <c r="C2652" s="3" t="s">
        <v>2340</v>
      </c>
      <c r="D2652" s="3">
        <v>4</v>
      </c>
      <c r="E2652" s="3" t="s">
        <v>2341</v>
      </c>
      <c r="F2652" s="45">
        <v>46478</v>
      </c>
      <c r="G2652" s="45">
        <v>46478</v>
      </c>
      <c r="H2652" s="45">
        <v>46507</v>
      </c>
      <c r="I2652" s="3">
        <v>4</v>
      </c>
      <c r="J2652" s="47" t="s">
        <v>2335</v>
      </c>
    </row>
    <row r="2653" spans="1:10" x14ac:dyDescent="0.3">
      <c r="A2653" s="45">
        <v>46482</v>
      </c>
      <c r="B2653" s="3">
        <v>2027</v>
      </c>
      <c r="C2653" s="3" t="s">
        <v>2340</v>
      </c>
      <c r="D2653" s="3">
        <v>4</v>
      </c>
      <c r="E2653" s="3" t="s">
        <v>2341</v>
      </c>
      <c r="F2653" s="45">
        <v>46478</v>
      </c>
      <c r="G2653" s="45">
        <v>46478</v>
      </c>
      <c r="H2653" s="45">
        <v>46507</v>
      </c>
      <c r="I2653" s="3">
        <v>5</v>
      </c>
      <c r="J2653" s="47" t="s">
        <v>2336</v>
      </c>
    </row>
    <row r="2654" spans="1:10" x14ac:dyDescent="0.3">
      <c r="A2654" s="45">
        <v>46483</v>
      </c>
      <c r="B2654" s="3">
        <v>2027</v>
      </c>
      <c r="C2654" s="3" t="s">
        <v>2340</v>
      </c>
      <c r="D2654" s="3">
        <v>4</v>
      </c>
      <c r="E2654" s="3" t="s">
        <v>2341</v>
      </c>
      <c r="F2654" s="45">
        <v>46478</v>
      </c>
      <c r="G2654" s="45">
        <v>46478</v>
      </c>
      <c r="H2654" s="45">
        <v>46507</v>
      </c>
      <c r="I2654" s="3">
        <v>6</v>
      </c>
      <c r="J2654" s="47" t="s">
        <v>2337</v>
      </c>
    </row>
    <row r="2655" spans="1:10" x14ac:dyDescent="0.3">
      <c r="A2655" s="45">
        <v>46484</v>
      </c>
      <c r="B2655" s="3">
        <v>2027</v>
      </c>
      <c r="C2655" s="3" t="s">
        <v>2340</v>
      </c>
      <c r="D2655" s="3">
        <v>4</v>
      </c>
      <c r="E2655" s="3" t="s">
        <v>2341</v>
      </c>
      <c r="F2655" s="45">
        <v>46478</v>
      </c>
      <c r="G2655" s="45">
        <v>46478</v>
      </c>
      <c r="H2655" s="45">
        <v>46507</v>
      </c>
      <c r="I2655" s="3">
        <v>7</v>
      </c>
      <c r="J2655" s="47" t="s">
        <v>2331</v>
      </c>
    </row>
    <row r="2656" spans="1:10" x14ac:dyDescent="0.3">
      <c r="A2656" s="45">
        <v>46485</v>
      </c>
      <c r="B2656" s="3">
        <v>2027</v>
      </c>
      <c r="C2656" s="3" t="s">
        <v>2340</v>
      </c>
      <c r="D2656" s="3">
        <v>4</v>
      </c>
      <c r="E2656" s="3" t="s">
        <v>2341</v>
      </c>
      <c r="F2656" s="45">
        <v>46478</v>
      </c>
      <c r="G2656" s="45">
        <v>46478</v>
      </c>
      <c r="H2656" s="45">
        <v>46507</v>
      </c>
      <c r="I2656" s="3">
        <v>8</v>
      </c>
      <c r="J2656" s="47" t="s">
        <v>2332</v>
      </c>
    </row>
    <row r="2657" spans="1:10" x14ac:dyDescent="0.3">
      <c r="A2657" s="45">
        <v>46486</v>
      </c>
      <c r="B2657" s="3">
        <v>2027</v>
      </c>
      <c r="C2657" s="3" t="s">
        <v>2340</v>
      </c>
      <c r="D2657" s="3">
        <v>4</v>
      </c>
      <c r="E2657" s="3" t="s">
        <v>2341</v>
      </c>
      <c r="F2657" s="45">
        <v>46478</v>
      </c>
      <c r="G2657" s="45">
        <v>46478</v>
      </c>
      <c r="H2657" s="45">
        <v>46507</v>
      </c>
      <c r="I2657" s="3">
        <v>9</v>
      </c>
      <c r="J2657" s="47" t="s">
        <v>2333</v>
      </c>
    </row>
    <row r="2658" spans="1:10" x14ac:dyDescent="0.3">
      <c r="A2658" s="45">
        <v>46487</v>
      </c>
      <c r="B2658" s="3">
        <v>2027</v>
      </c>
      <c r="C2658" s="3" t="s">
        <v>2340</v>
      </c>
      <c r="D2658" s="3">
        <v>4</v>
      </c>
      <c r="E2658" s="3" t="s">
        <v>2341</v>
      </c>
      <c r="F2658" s="45">
        <v>46478</v>
      </c>
      <c r="G2658" s="45">
        <v>46478</v>
      </c>
      <c r="H2658" s="45">
        <v>46507</v>
      </c>
      <c r="I2658" s="3">
        <v>10</v>
      </c>
      <c r="J2658" s="47" t="s">
        <v>2334</v>
      </c>
    </row>
    <row r="2659" spans="1:10" x14ac:dyDescent="0.3">
      <c r="A2659" s="45">
        <v>46488</v>
      </c>
      <c r="B2659" s="3">
        <v>2027</v>
      </c>
      <c r="C2659" s="3" t="s">
        <v>2340</v>
      </c>
      <c r="D2659" s="3">
        <v>4</v>
      </c>
      <c r="E2659" s="3" t="s">
        <v>2341</v>
      </c>
      <c r="F2659" s="45">
        <v>46478</v>
      </c>
      <c r="G2659" s="45">
        <v>46478</v>
      </c>
      <c r="H2659" s="45">
        <v>46507</v>
      </c>
      <c r="I2659" s="3">
        <v>11</v>
      </c>
      <c r="J2659" s="47" t="s">
        <v>2335</v>
      </c>
    </row>
    <row r="2660" spans="1:10" x14ac:dyDescent="0.3">
      <c r="A2660" s="45">
        <v>46489</v>
      </c>
      <c r="B2660" s="3">
        <v>2027</v>
      </c>
      <c r="C2660" s="3" t="s">
        <v>2340</v>
      </c>
      <c r="D2660" s="3">
        <v>4</v>
      </c>
      <c r="E2660" s="3" t="s">
        <v>2341</v>
      </c>
      <c r="F2660" s="45">
        <v>46478</v>
      </c>
      <c r="G2660" s="45">
        <v>46478</v>
      </c>
      <c r="H2660" s="45">
        <v>46507</v>
      </c>
      <c r="I2660" s="3">
        <v>12</v>
      </c>
      <c r="J2660" s="47" t="s">
        <v>2336</v>
      </c>
    </row>
    <row r="2661" spans="1:10" x14ac:dyDescent="0.3">
      <c r="A2661" s="45">
        <v>46490</v>
      </c>
      <c r="B2661" s="3">
        <v>2027</v>
      </c>
      <c r="C2661" s="3" t="s">
        <v>2340</v>
      </c>
      <c r="D2661" s="3">
        <v>4</v>
      </c>
      <c r="E2661" s="3" t="s">
        <v>2341</v>
      </c>
      <c r="F2661" s="45">
        <v>46478</v>
      </c>
      <c r="G2661" s="45">
        <v>46478</v>
      </c>
      <c r="H2661" s="45">
        <v>46507</v>
      </c>
      <c r="I2661" s="3">
        <v>13</v>
      </c>
      <c r="J2661" s="47" t="s">
        <v>2337</v>
      </c>
    </row>
    <row r="2662" spans="1:10" x14ac:dyDescent="0.3">
      <c r="A2662" s="45">
        <v>46491</v>
      </c>
      <c r="B2662" s="3">
        <v>2027</v>
      </c>
      <c r="C2662" s="3" t="s">
        <v>2340</v>
      </c>
      <c r="D2662" s="3">
        <v>4</v>
      </c>
      <c r="E2662" s="3" t="s">
        <v>2341</v>
      </c>
      <c r="F2662" s="45">
        <v>46478</v>
      </c>
      <c r="G2662" s="45">
        <v>46478</v>
      </c>
      <c r="H2662" s="45">
        <v>46507</v>
      </c>
      <c r="I2662" s="3">
        <v>14</v>
      </c>
      <c r="J2662" s="47" t="s">
        <v>2331</v>
      </c>
    </row>
    <row r="2663" spans="1:10" x14ac:dyDescent="0.3">
      <c r="A2663" s="45">
        <v>46492</v>
      </c>
      <c r="B2663" s="3">
        <v>2027</v>
      </c>
      <c r="C2663" s="3" t="s">
        <v>2340</v>
      </c>
      <c r="D2663" s="3">
        <v>4</v>
      </c>
      <c r="E2663" s="3" t="s">
        <v>2341</v>
      </c>
      <c r="F2663" s="45">
        <v>46478</v>
      </c>
      <c r="G2663" s="45">
        <v>46478</v>
      </c>
      <c r="H2663" s="45">
        <v>46507</v>
      </c>
      <c r="I2663" s="3">
        <v>15</v>
      </c>
      <c r="J2663" s="47" t="s">
        <v>2332</v>
      </c>
    </row>
    <row r="2664" spans="1:10" x14ac:dyDescent="0.3">
      <c r="A2664" s="45">
        <v>46493</v>
      </c>
      <c r="B2664" s="3">
        <v>2027</v>
      </c>
      <c r="C2664" s="3" t="s">
        <v>2340</v>
      </c>
      <c r="D2664" s="3">
        <v>4</v>
      </c>
      <c r="E2664" s="3" t="s">
        <v>2341</v>
      </c>
      <c r="F2664" s="45">
        <v>46478</v>
      </c>
      <c r="G2664" s="45">
        <v>46478</v>
      </c>
      <c r="H2664" s="45">
        <v>46507</v>
      </c>
      <c r="I2664" s="3">
        <v>16</v>
      </c>
      <c r="J2664" s="47" t="s">
        <v>2333</v>
      </c>
    </row>
    <row r="2665" spans="1:10" x14ac:dyDescent="0.3">
      <c r="A2665" s="45">
        <v>46494</v>
      </c>
      <c r="B2665" s="3">
        <v>2027</v>
      </c>
      <c r="C2665" s="3" t="s">
        <v>2340</v>
      </c>
      <c r="D2665" s="3">
        <v>4</v>
      </c>
      <c r="E2665" s="3" t="s">
        <v>2341</v>
      </c>
      <c r="F2665" s="45">
        <v>46478</v>
      </c>
      <c r="G2665" s="45">
        <v>46478</v>
      </c>
      <c r="H2665" s="45">
        <v>46507</v>
      </c>
      <c r="I2665" s="3">
        <v>17</v>
      </c>
      <c r="J2665" s="47" t="s">
        <v>2334</v>
      </c>
    </row>
    <row r="2666" spans="1:10" x14ac:dyDescent="0.3">
      <c r="A2666" s="45">
        <v>46495</v>
      </c>
      <c r="B2666" s="3">
        <v>2027</v>
      </c>
      <c r="C2666" s="3" t="s">
        <v>2340</v>
      </c>
      <c r="D2666" s="3">
        <v>4</v>
      </c>
      <c r="E2666" s="3" t="s">
        <v>2341</v>
      </c>
      <c r="F2666" s="45">
        <v>46478</v>
      </c>
      <c r="G2666" s="45">
        <v>46478</v>
      </c>
      <c r="H2666" s="45">
        <v>46507</v>
      </c>
      <c r="I2666" s="3">
        <v>18</v>
      </c>
      <c r="J2666" s="47" t="s">
        <v>2335</v>
      </c>
    </row>
    <row r="2667" spans="1:10" x14ac:dyDescent="0.3">
      <c r="A2667" s="45">
        <v>46496</v>
      </c>
      <c r="B2667" s="3">
        <v>2027</v>
      </c>
      <c r="C2667" s="3" t="s">
        <v>2340</v>
      </c>
      <c r="D2667" s="3">
        <v>4</v>
      </c>
      <c r="E2667" s="3" t="s">
        <v>2341</v>
      </c>
      <c r="F2667" s="45">
        <v>46478</v>
      </c>
      <c r="G2667" s="45">
        <v>46478</v>
      </c>
      <c r="H2667" s="45">
        <v>46507</v>
      </c>
      <c r="I2667" s="3">
        <v>19</v>
      </c>
      <c r="J2667" s="47" t="s">
        <v>2336</v>
      </c>
    </row>
    <row r="2668" spans="1:10" x14ac:dyDescent="0.3">
      <c r="A2668" s="45">
        <v>46497</v>
      </c>
      <c r="B2668" s="3">
        <v>2027</v>
      </c>
      <c r="C2668" s="3" t="s">
        <v>2340</v>
      </c>
      <c r="D2668" s="3">
        <v>4</v>
      </c>
      <c r="E2668" s="3" t="s">
        <v>2341</v>
      </c>
      <c r="F2668" s="45">
        <v>46478</v>
      </c>
      <c r="G2668" s="45">
        <v>46478</v>
      </c>
      <c r="H2668" s="45">
        <v>46507</v>
      </c>
      <c r="I2668" s="3">
        <v>20</v>
      </c>
      <c r="J2668" s="47" t="s">
        <v>2337</v>
      </c>
    </row>
    <row r="2669" spans="1:10" x14ac:dyDescent="0.3">
      <c r="A2669" s="45">
        <v>46498</v>
      </c>
      <c r="B2669" s="3">
        <v>2027</v>
      </c>
      <c r="C2669" s="3" t="s">
        <v>2340</v>
      </c>
      <c r="D2669" s="3">
        <v>4</v>
      </c>
      <c r="E2669" s="3" t="s">
        <v>2341</v>
      </c>
      <c r="F2669" s="45">
        <v>46478</v>
      </c>
      <c r="G2669" s="45">
        <v>46478</v>
      </c>
      <c r="H2669" s="45">
        <v>46507</v>
      </c>
      <c r="I2669" s="3">
        <v>21</v>
      </c>
      <c r="J2669" s="47" t="s">
        <v>2331</v>
      </c>
    </row>
    <row r="2670" spans="1:10" x14ac:dyDescent="0.3">
      <c r="A2670" s="45">
        <v>46499</v>
      </c>
      <c r="B2670" s="3">
        <v>2027</v>
      </c>
      <c r="C2670" s="3" t="s">
        <v>2340</v>
      </c>
      <c r="D2670" s="3">
        <v>4</v>
      </c>
      <c r="E2670" s="3" t="s">
        <v>2341</v>
      </c>
      <c r="F2670" s="45">
        <v>46478</v>
      </c>
      <c r="G2670" s="45">
        <v>46478</v>
      </c>
      <c r="H2670" s="45">
        <v>46507</v>
      </c>
      <c r="I2670" s="3">
        <v>22</v>
      </c>
      <c r="J2670" s="47" t="s">
        <v>2332</v>
      </c>
    </row>
    <row r="2671" spans="1:10" x14ac:dyDescent="0.3">
      <c r="A2671" s="45">
        <v>46500</v>
      </c>
      <c r="B2671" s="3">
        <v>2027</v>
      </c>
      <c r="C2671" s="3" t="s">
        <v>2340</v>
      </c>
      <c r="D2671" s="3">
        <v>4</v>
      </c>
      <c r="E2671" s="3" t="s">
        <v>2341</v>
      </c>
      <c r="F2671" s="45">
        <v>46478</v>
      </c>
      <c r="G2671" s="45">
        <v>46478</v>
      </c>
      <c r="H2671" s="45">
        <v>46507</v>
      </c>
      <c r="I2671" s="3">
        <v>23</v>
      </c>
      <c r="J2671" s="47" t="s">
        <v>2333</v>
      </c>
    </row>
    <row r="2672" spans="1:10" x14ac:dyDescent="0.3">
      <c r="A2672" s="45">
        <v>46501</v>
      </c>
      <c r="B2672" s="3">
        <v>2027</v>
      </c>
      <c r="C2672" s="3" t="s">
        <v>2340</v>
      </c>
      <c r="D2672" s="3">
        <v>4</v>
      </c>
      <c r="E2672" s="3" t="s">
        <v>2341</v>
      </c>
      <c r="F2672" s="45">
        <v>46478</v>
      </c>
      <c r="G2672" s="45">
        <v>46478</v>
      </c>
      <c r="H2672" s="45">
        <v>46507</v>
      </c>
      <c r="I2672" s="3">
        <v>24</v>
      </c>
      <c r="J2672" s="47" t="s">
        <v>2334</v>
      </c>
    </row>
    <row r="2673" spans="1:10" x14ac:dyDescent="0.3">
      <c r="A2673" s="45">
        <v>46502</v>
      </c>
      <c r="B2673" s="3">
        <v>2027</v>
      </c>
      <c r="C2673" s="3" t="s">
        <v>2340</v>
      </c>
      <c r="D2673" s="3">
        <v>4</v>
      </c>
      <c r="E2673" s="3" t="s">
        <v>2341</v>
      </c>
      <c r="F2673" s="45">
        <v>46478</v>
      </c>
      <c r="G2673" s="45">
        <v>46478</v>
      </c>
      <c r="H2673" s="45">
        <v>46507</v>
      </c>
      <c r="I2673" s="3">
        <v>25</v>
      </c>
      <c r="J2673" s="47" t="s">
        <v>2335</v>
      </c>
    </row>
    <row r="2674" spans="1:10" x14ac:dyDescent="0.3">
      <c r="A2674" s="45">
        <v>46503</v>
      </c>
      <c r="B2674" s="3">
        <v>2027</v>
      </c>
      <c r="C2674" s="3" t="s">
        <v>2340</v>
      </c>
      <c r="D2674" s="3">
        <v>4</v>
      </c>
      <c r="E2674" s="3" t="s">
        <v>2341</v>
      </c>
      <c r="F2674" s="45">
        <v>46478</v>
      </c>
      <c r="G2674" s="45">
        <v>46478</v>
      </c>
      <c r="H2674" s="45">
        <v>46507</v>
      </c>
      <c r="I2674" s="3">
        <v>26</v>
      </c>
      <c r="J2674" s="47" t="s">
        <v>2336</v>
      </c>
    </row>
    <row r="2675" spans="1:10" x14ac:dyDescent="0.3">
      <c r="A2675" s="45">
        <v>46504</v>
      </c>
      <c r="B2675" s="3">
        <v>2027</v>
      </c>
      <c r="C2675" s="3" t="s">
        <v>2340</v>
      </c>
      <c r="D2675" s="3">
        <v>4</v>
      </c>
      <c r="E2675" s="3" t="s">
        <v>2341</v>
      </c>
      <c r="F2675" s="45">
        <v>46478</v>
      </c>
      <c r="G2675" s="45">
        <v>46478</v>
      </c>
      <c r="H2675" s="45">
        <v>46507</v>
      </c>
      <c r="I2675" s="3">
        <v>27</v>
      </c>
      <c r="J2675" s="47" t="s">
        <v>2337</v>
      </c>
    </row>
    <row r="2676" spans="1:10" x14ac:dyDescent="0.3">
      <c r="A2676" s="45">
        <v>46505</v>
      </c>
      <c r="B2676" s="3">
        <v>2027</v>
      </c>
      <c r="C2676" s="3" t="s">
        <v>2340</v>
      </c>
      <c r="D2676" s="3">
        <v>4</v>
      </c>
      <c r="E2676" s="3" t="s">
        <v>2341</v>
      </c>
      <c r="F2676" s="45">
        <v>46478</v>
      </c>
      <c r="G2676" s="45">
        <v>46478</v>
      </c>
      <c r="H2676" s="45">
        <v>46507</v>
      </c>
      <c r="I2676" s="3">
        <v>28</v>
      </c>
      <c r="J2676" s="47" t="s">
        <v>2331</v>
      </c>
    </row>
    <row r="2677" spans="1:10" x14ac:dyDescent="0.3">
      <c r="A2677" s="45">
        <v>46506</v>
      </c>
      <c r="B2677" s="3">
        <v>2027</v>
      </c>
      <c r="C2677" s="3" t="s">
        <v>2340</v>
      </c>
      <c r="D2677" s="3">
        <v>4</v>
      </c>
      <c r="E2677" s="3" t="s">
        <v>2341</v>
      </c>
      <c r="F2677" s="45">
        <v>46478</v>
      </c>
      <c r="G2677" s="45">
        <v>46478</v>
      </c>
      <c r="H2677" s="45">
        <v>46507</v>
      </c>
      <c r="I2677" s="3">
        <v>29</v>
      </c>
      <c r="J2677" s="47" t="s">
        <v>2332</v>
      </c>
    </row>
    <row r="2678" spans="1:10" x14ac:dyDescent="0.3">
      <c r="A2678" s="45">
        <v>46507</v>
      </c>
      <c r="B2678" s="3">
        <v>2027</v>
      </c>
      <c r="C2678" s="3" t="s">
        <v>2340</v>
      </c>
      <c r="D2678" s="3">
        <v>4</v>
      </c>
      <c r="E2678" s="3" t="s">
        <v>2341</v>
      </c>
      <c r="F2678" s="45">
        <v>46478</v>
      </c>
      <c r="G2678" s="45">
        <v>46478</v>
      </c>
      <c r="H2678" s="45">
        <v>46507</v>
      </c>
      <c r="I2678" s="3">
        <v>30</v>
      </c>
      <c r="J2678" s="47" t="s">
        <v>2333</v>
      </c>
    </row>
    <row r="2679" spans="1:10" x14ac:dyDescent="0.3">
      <c r="A2679" s="45">
        <v>46508</v>
      </c>
      <c r="B2679" s="3">
        <v>2027</v>
      </c>
      <c r="C2679" s="3" t="s">
        <v>2340</v>
      </c>
      <c r="D2679" s="3">
        <v>5</v>
      </c>
      <c r="E2679" s="3" t="s">
        <v>2342</v>
      </c>
      <c r="F2679" s="45">
        <v>46508</v>
      </c>
      <c r="G2679" s="45">
        <v>46508</v>
      </c>
      <c r="H2679" s="45">
        <v>46538</v>
      </c>
      <c r="I2679" s="3">
        <v>1</v>
      </c>
      <c r="J2679" s="47" t="s">
        <v>2334</v>
      </c>
    </row>
    <row r="2680" spans="1:10" x14ac:dyDescent="0.3">
      <c r="A2680" s="45">
        <v>46509</v>
      </c>
      <c r="B2680" s="3">
        <v>2027</v>
      </c>
      <c r="C2680" s="3" t="s">
        <v>2340</v>
      </c>
      <c r="D2680" s="3">
        <v>5</v>
      </c>
      <c r="E2680" s="3" t="s">
        <v>2342</v>
      </c>
      <c r="F2680" s="45">
        <v>46508</v>
      </c>
      <c r="G2680" s="45">
        <v>46508</v>
      </c>
      <c r="H2680" s="45">
        <v>46538</v>
      </c>
      <c r="I2680" s="3">
        <v>2</v>
      </c>
      <c r="J2680" s="47" t="s">
        <v>2335</v>
      </c>
    </row>
    <row r="2681" spans="1:10" x14ac:dyDescent="0.3">
      <c r="A2681" s="45">
        <v>46510</v>
      </c>
      <c r="B2681" s="3">
        <v>2027</v>
      </c>
      <c r="C2681" s="3" t="s">
        <v>2340</v>
      </c>
      <c r="D2681" s="3">
        <v>5</v>
      </c>
      <c r="E2681" s="3" t="s">
        <v>2342</v>
      </c>
      <c r="F2681" s="45">
        <v>46508</v>
      </c>
      <c r="G2681" s="45">
        <v>46508</v>
      </c>
      <c r="H2681" s="45">
        <v>46538</v>
      </c>
      <c r="I2681" s="3">
        <v>3</v>
      </c>
      <c r="J2681" s="47" t="s">
        <v>2336</v>
      </c>
    </row>
    <row r="2682" spans="1:10" x14ac:dyDescent="0.3">
      <c r="A2682" s="45">
        <v>46511</v>
      </c>
      <c r="B2682" s="3">
        <v>2027</v>
      </c>
      <c r="C2682" s="3" t="s">
        <v>2340</v>
      </c>
      <c r="D2682" s="3">
        <v>5</v>
      </c>
      <c r="E2682" s="3" t="s">
        <v>2342</v>
      </c>
      <c r="F2682" s="45">
        <v>46508</v>
      </c>
      <c r="G2682" s="45">
        <v>46508</v>
      </c>
      <c r="H2682" s="45">
        <v>46538</v>
      </c>
      <c r="I2682" s="3">
        <v>4</v>
      </c>
      <c r="J2682" s="47" t="s">
        <v>2337</v>
      </c>
    </row>
    <row r="2683" spans="1:10" x14ac:dyDescent="0.3">
      <c r="A2683" s="45">
        <v>46512</v>
      </c>
      <c r="B2683" s="3">
        <v>2027</v>
      </c>
      <c r="C2683" s="3" t="s">
        <v>2340</v>
      </c>
      <c r="D2683" s="3">
        <v>5</v>
      </c>
      <c r="E2683" s="3" t="s">
        <v>2342</v>
      </c>
      <c r="F2683" s="45">
        <v>46508</v>
      </c>
      <c r="G2683" s="45">
        <v>46508</v>
      </c>
      <c r="H2683" s="45">
        <v>46538</v>
      </c>
      <c r="I2683" s="3">
        <v>5</v>
      </c>
      <c r="J2683" s="47" t="s">
        <v>2331</v>
      </c>
    </row>
    <row r="2684" spans="1:10" x14ac:dyDescent="0.3">
      <c r="A2684" s="45">
        <v>46513</v>
      </c>
      <c r="B2684" s="3">
        <v>2027</v>
      </c>
      <c r="C2684" s="3" t="s">
        <v>2340</v>
      </c>
      <c r="D2684" s="3">
        <v>5</v>
      </c>
      <c r="E2684" s="3" t="s">
        <v>2342</v>
      </c>
      <c r="F2684" s="45">
        <v>46508</v>
      </c>
      <c r="G2684" s="45">
        <v>46508</v>
      </c>
      <c r="H2684" s="45">
        <v>46538</v>
      </c>
      <c r="I2684" s="3">
        <v>6</v>
      </c>
      <c r="J2684" s="47" t="s">
        <v>2332</v>
      </c>
    </row>
    <row r="2685" spans="1:10" x14ac:dyDescent="0.3">
      <c r="A2685" s="45">
        <v>46514</v>
      </c>
      <c r="B2685" s="3">
        <v>2027</v>
      </c>
      <c r="C2685" s="3" t="s">
        <v>2340</v>
      </c>
      <c r="D2685" s="3">
        <v>5</v>
      </c>
      <c r="E2685" s="3" t="s">
        <v>2342</v>
      </c>
      <c r="F2685" s="45">
        <v>46508</v>
      </c>
      <c r="G2685" s="45">
        <v>46508</v>
      </c>
      <c r="H2685" s="45">
        <v>46538</v>
      </c>
      <c r="I2685" s="3">
        <v>7</v>
      </c>
      <c r="J2685" s="47" t="s">
        <v>2333</v>
      </c>
    </row>
    <row r="2686" spans="1:10" x14ac:dyDescent="0.3">
      <c r="A2686" s="45">
        <v>46515</v>
      </c>
      <c r="B2686" s="3">
        <v>2027</v>
      </c>
      <c r="C2686" s="3" t="s">
        <v>2340</v>
      </c>
      <c r="D2686" s="3">
        <v>5</v>
      </c>
      <c r="E2686" s="3" t="s">
        <v>2342</v>
      </c>
      <c r="F2686" s="45">
        <v>46508</v>
      </c>
      <c r="G2686" s="45">
        <v>46508</v>
      </c>
      <c r="H2686" s="45">
        <v>46538</v>
      </c>
      <c r="I2686" s="3">
        <v>8</v>
      </c>
      <c r="J2686" s="47" t="s">
        <v>2334</v>
      </c>
    </row>
    <row r="2687" spans="1:10" x14ac:dyDescent="0.3">
      <c r="A2687" s="45">
        <v>46516</v>
      </c>
      <c r="B2687" s="3">
        <v>2027</v>
      </c>
      <c r="C2687" s="3" t="s">
        <v>2340</v>
      </c>
      <c r="D2687" s="3">
        <v>5</v>
      </c>
      <c r="E2687" s="3" t="s">
        <v>2342</v>
      </c>
      <c r="F2687" s="45">
        <v>46508</v>
      </c>
      <c r="G2687" s="45">
        <v>46508</v>
      </c>
      <c r="H2687" s="45">
        <v>46538</v>
      </c>
      <c r="I2687" s="3">
        <v>9</v>
      </c>
      <c r="J2687" s="47" t="s">
        <v>2335</v>
      </c>
    </row>
    <row r="2688" spans="1:10" x14ac:dyDescent="0.3">
      <c r="A2688" s="45">
        <v>46517</v>
      </c>
      <c r="B2688" s="3">
        <v>2027</v>
      </c>
      <c r="C2688" s="3" t="s">
        <v>2340</v>
      </c>
      <c r="D2688" s="3">
        <v>5</v>
      </c>
      <c r="E2688" s="3" t="s">
        <v>2342</v>
      </c>
      <c r="F2688" s="45">
        <v>46508</v>
      </c>
      <c r="G2688" s="45">
        <v>46508</v>
      </c>
      <c r="H2688" s="45">
        <v>46538</v>
      </c>
      <c r="I2688" s="3">
        <v>10</v>
      </c>
      <c r="J2688" s="47" t="s">
        <v>2336</v>
      </c>
    </row>
    <row r="2689" spans="1:10" x14ac:dyDescent="0.3">
      <c r="A2689" s="45">
        <v>46518</v>
      </c>
      <c r="B2689" s="3">
        <v>2027</v>
      </c>
      <c r="C2689" s="3" t="s">
        <v>2340</v>
      </c>
      <c r="D2689" s="3">
        <v>5</v>
      </c>
      <c r="E2689" s="3" t="s">
        <v>2342</v>
      </c>
      <c r="F2689" s="45">
        <v>46508</v>
      </c>
      <c r="G2689" s="45">
        <v>46508</v>
      </c>
      <c r="H2689" s="45">
        <v>46538</v>
      </c>
      <c r="I2689" s="3">
        <v>11</v>
      </c>
      <c r="J2689" s="47" t="s">
        <v>2337</v>
      </c>
    </row>
    <row r="2690" spans="1:10" x14ac:dyDescent="0.3">
      <c r="A2690" s="45">
        <v>46519</v>
      </c>
      <c r="B2690" s="3">
        <v>2027</v>
      </c>
      <c r="C2690" s="3" t="s">
        <v>2340</v>
      </c>
      <c r="D2690" s="3">
        <v>5</v>
      </c>
      <c r="E2690" s="3" t="s">
        <v>2342</v>
      </c>
      <c r="F2690" s="45">
        <v>46508</v>
      </c>
      <c r="G2690" s="45">
        <v>46508</v>
      </c>
      <c r="H2690" s="45">
        <v>46538</v>
      </c>
      <c r="I2690" s="3">
        <v>12</v>
      </c>
      <c r="J2690" s="47" t="s">
        <v>2331</v>
      </c>
    </row>
    <row r="2691" spans="1:10" x14ac:dyDescent="0.3">
      <c r="A2691" s="45">
        <v>46520</v>
      </c>
      <c r="B2691" s="3">
        <v>2027</v>
      </c>
      <c r="C2691" s="3" t="s">
        <v>2340</v>
      </c>
      <c r="D2691" s="3">
        <v>5</v>
      </c>
      <c r="E2691" s="3" t="s">
        <v>2342</v>
      </c>
      <c r="F2691" s="45">
        <v>46508</v>
      </c>
      <c r="G2691" s="45">
        <v>46508</v>
      </c>
      <c r="H2691" s="45">
        <v>46538</v>
      </c>
      <c r="I2691" s="3">
        <v>13</v>
      </c>
      <c r="J2691" s="47" t="s">
        <v>2332</v>
      </c>
    </row>
    <row r="2692" spans="1:10" x14ac:dyDescent="0.3">
      <c r="A2692" s="45">
        <v>46521</v>
      </c>
      <c r="B2692" s="3">
        <v>2027</v>
      </c>
      <c r="C2692" s="3" t="s">
        <v>2340</v>
      </c>
      <c r="D2692" s="3">
        <v>5</v>
      </c>
      <c r="E2692" s="3" t="s">
        <v>2342</v>
      </c>
      <c r="F2692" s="45">
        <v>46508</v>
      </c>
      <c r="G2692" s="45">
        <v>46508</v>
      </c>
      <c r="H2692" s="45">
        <v>46538</v>
      </c>
      <c r="I2692" s="3">
        <v>14</v>
      </c>
      <c r="J2692" s="47" t="s">
        <v>2333</v>
      </c>
    </row>
    <row r="2693" spans="1:10" x14ac:dyDescent="0.3">
      <c r="A2693" s="45">
        <v>46522</v>
      </c>
      <c r="B2693" s="3">
        <v>2027</v>
      </c>
      <c r="C2693" s="3" t="s">
        <v>2340</v>
      </c>
      <c r="D2693" s="3">
        <v>5</v>
      </c>
      <c r="E2693" s="3" t="s">
        <v>2342</v>
      </c>
      <c r="F2693" s="45">
        <v>46508</v>
      </c>
      <c r="G2693" s="45">
        <v>46508</v>
      </c>
      <c r="H2693" s="45">
        <v>46538</v>
      </c>
      <c r="I2693" s="3">
        <v>15</v>
      </c>
      <c r="J2693" s="47" t="s">
        <v>2334</v>
      </c>
    </row>
    <row r="2694" spans="1:10" x14ac:dyDescent="0.3">
      <c r="A2694" s="45">
        <v>46523</v>
      </c>
      <c r="B2694" s="3">
        <v>2027</v>
      </c>
      <c r="C2694" s="3" t="s">
        <v>2340</v>
      </c>
      <c r="D2694" s="3">
        <v>5</v>
      </c>
      <c r="E2694" s="3" t="s">
        <v>2342</v>
      </c>
      <c r="F2694" s="45">
        <v>46508</v>
      </c>
      <c r="G2694" s="45">
        <v>46508</v>
      </c>
      <c r="H2694" s="45">
        <v>46538</v>
      </c>
      <c r="I2694" s="3">
        <v>16</v>
      </c>
      <c r="J2694" s="47" t="s">
        <v>2335</v>
      </c>
    </row>
    <row r="2695" spans="1:10" x14ac:dyDescent="0.3">
      <c r="A2695" s="45">
        <v>46524</v>
      </c>
      <c r="B2695" s="3">
        <v>2027</v>
      </c>
      <c r="C2695" s="3" t="s">
        <v>2340</v>
      </c>
      <c r="D2695" s="3">
        <v>5</v>
      </c>
      <c r="E2695" s="3" t="s">
        <v>2342</v>
      </c>
      <c r="F2695" s="45">
        <v>46508</v>
      </c>
      <c r="G2695" s="45">
        <v>46508</v>
      </c>
      <c r="H2695" s="45">
        <v>46538</v>
      </c>
      <c r="I2695" s="3">
        <v>17</v>
      </c>
      <c r="J2695" s="47" t="s">
        <v>2336</v>
      </c>
    </row>
    <row r="2696" spans="1:10" x14ac:dyDescent="0.3">
      <c r="A2696" s="45">
        <v>46525</v>
      </c>
      <c r="B2696" s="3">
        <v>2027</v>
      </c>
      <c r="C2696" s="3" t="s">
        <v>2340</v>
      </c>
      <c r="D2696" s="3">
        <v>5</v>
      </c>
      <c r="E2696" s="3" t="s">
        <v>2342</v>
      </c>
      <c r="F2696" s="45">
        <v>46508</v>
      </c>
      <c r="G2696" s="45">
        <v>46508</v>
      </c>
      <c r="H2696" s="45">
        <v>46538</v>
      </c>
      <c r="I2696" s="3">
        <v>18</v>
      </c>
      <c r="J2696" s="47" t="s">
        <v>2337</v>
      </c>
    </row>
    <row r="2697" spans="1:10" x14ac:dyDescent="0.3">
      <c r="A2697" s="45">
        <v>46526</v>
      </c>
      <c r="B2697" s="3">
        <v>2027</v>
      </c>
      <c r="C2697" s="3" t="s">
        <v>2340</v>
      </c>
      <c r="D2697" s="3">
        <v>5</v>
      </c>
      <c r="E2697" s="3" t="s">
        <v>2342</v>
      </c>
      <c r="F2697" s="45">
        <v>46508</v>
      </c>
      <c r="G2697" s="45">
        <v>46508</v>
      </c>
      <c r="H2697" s="45">
        <v>46538</v>
      </c>
      <c r="I2697" s="3">
        <v>19</v>
      </c>
      <c r="J2697" s="47" t="s">
        <v>2331</v>
      </c>
    </row>
    <row r="2698" spans="1:10" x14ac:dyDescent="0.3">
      <c r="A2698" s="45">
        <v>46527</v>
      </c>
      <c r="B2698" s="3">
        <v>2027</v>
      </c>
      <c r="C2698" s="3" t="s">
        <v>2340</v>
      </c>
      <c r="D2698" s="3">
        <v>5</v>
      </c>
      <c r="E2698" s="3" t="s">
        <v>2342</v>
      </c>
      <c r="F2698" s="45">
        <v>46508</v>
      </c>
      <c r="G2698" s="45">
        <v>46508</v>
      </c>
      <c r="H2698" s="45">
        <v>46538</v>
      </c>
      <c r="I2698" s="3">
        <v>20</v>
      </c>
      <c r="J2698" s="47" t="s">
        <v>2332</v>
      </c>
    </row>
    <row r="2699" spans="1:10" x14ac:dyDescent="0.3">
      <c r="A2699" s="45">
        <v>46528</v>
      </c>
      <c r="B2699" s="3">
        <v>2027</v>
      </c>
      <c r="C2699" s="3" t="s">
        <v>2340</v>
      </c>
      <c r="D2699" s="3">
        <v>5</v>
      </c>
      <c r="E2699" s="3" t="s">
        <v>2342</v>
      </c>
      <c r="F2699" s="45">
        <v>46508</v>
      </c>
      <c r="G2699" s="45">
        <v>46508</v>
      </c>
      <c r="H2699" s="45">
        <v>46538</v>
      </c>
      <c r="I2699" s="3">
        <v>21</v>
      </c>
      <c r="J2699" s="47" t="s">
        <v>2333</v>
      </c>
    </row>
    <row r="2700" spans="1:10" x14ac:dyDescent="0.3">
      <c r="A2700" s="45">
        <v>46529</v>
      </c>
      <c r="B2700" s="3">
        <v>2027</v>
      </c>
      <c r="C2700" s="3" t="s">
        <v>2340</v>
      </c>
      <c r="D2700" s="3">
        <v>5</v>
      </c>
      <c r="E2700" s="3" t="s">
        <v>2342</v>
      </c>
      <c r="F2700" s="45">
        <v>46508</v>
      </c>
      <c r="G2700" s="45">
        <v>46508</v>
      </c>
      <c r="H2700" s="45">
        <v>46538</v>
      </c>
      <c r="I2700" s="3">
        <v>22</v>
      </c>
      <c r="J2700" s="47" t="s">
        <v>2334</v>
      </c>
    </row>
    <row r="2701" spans="1:10" x14ac:dyDescent="0.3">
      <c r="A2701" s="45">
        <v>46530</v>
      </c>
      <c r="B2701" s="3">
        <v>2027</v>
      </c>
      <c r="C2701" s="3" t="s">
        <v>2340</v>
      </c>
      <c r="D2701" s="3">
        <v>5</v>
      </c>
      <c r="E2701" s="3" t="s">
        <v>2342</v>
      </c>
      <c r="F2701" s="45">
        <v>46508</v>
      </c>
      <c r="G2701" s="45">
        <v>46508</v>
      </c>
      <c r="H2701" s="45">
        <v>46538</v>
      </c>
      <c r="I2701" s="3">
        <v>23</v>
      </c>
      <c r="J2701" s="47" t="s">
        <v>2335</v>
      </c>
    </row>
    <row r="2702" spans="1:10" x14ac:dyDescent="0.3">
      <c r="A2702" s="45">
        <v>46531</v>
      </c>
      <c r="B2702" s="3">
        <v>2027</v>
      </c>
      <c r="C2702" s="3" t="s">
        <v>2340</v>
      </c>
      <c r="D2702" s="3">
        <v>5</v>
      </c>
      <c r="E2702" s="3" t="s">
        <v>2342</v>
      </c>
      <c r="F2702" s="45">
        <v>46508</v>
      </c>
      <c r="G2702" s="45">
        <v>46508</v>
      </c>
      <c r="H2702" s="45">
        <v>46538</v>
      </c>
      <c r="I2702" s="3">
        <v>24</v>
      </c>
      <c r="J2702" s="47" t="s">
        <v>2336</v>
      </c>
    </row>
    <row r="2703" spans="1:10" x14ac:dyDescent="0.3">
      <c r="A2703" s="45">
        <v>46532</v>
      </c>
      <c r="B2703" s="3">
        <v>2027</v>
      </c>
      <c r="C2703" s="3" t="s">
        <v>2340</v>
      </c>
      <c r="D2703" s="3">
        <v>5</v>
      </c>
      <c r="E2703" s="3" t="s">
        <v>2342</v>
      </c>
      <c r="F2703" s="45">
        <v>46508</v>
      </c>
      <c r="G2703" s="45">
        <v>46508</v>
      </c>
      <c r="H2703" s="45">
        <v>46538</v>
      </c>
      <c r="I2703" s="3">
        <v>25</v>
      </c>
      <c r="J2703" s="47" t="s">
        <v>2337</v>
      </c>
    </row>
    <row r="2704" spans="1:10" x14ac:dyDescent="0.3">
      <c r="A2704" s="45">
        <v>46533</v>
      </c>
      <c r="B2704" s="3">
        <v>2027</v>
      </c>
      <c r="C2704" s="3" t="s">
        <v>2340</v>
      </c>
      <c r="D2704" s="3">
        <v>5</v>
      </c>
      <c r="E2704" s="3" t="s">
        <v>2342</v>
      </c>
      <c r="F2704" s="45">
        <v>46508</v>
      </c>
      <c r="G2704" s="45">
        <v>46508</v>
      </c>
      <c r="H2704" s="45">
        <v>46538</v>
      </c>
      <c r="I2704" s="3">
        <v>26</v>
      </c>
      <c r="J2704" s="47" t="s">
        <v>2331</v>
      </c>
    </row>
    <row r="2705" spans="1:10" x14ac:dyDescent="0.3">
      <c r="A2705" s="45">
        <v>46534</v>
      </c>
      <c r="B2705" s="3">
        <v>2027</v>
      </c>
      <c r="C2705" s="3" t="s">
        <v>2340</v>
      </c>
      <c r="D2705" s="3">
        <v>5</v>
      </c>
      <c r="E2705" s="3" t="s">
        <v>2342</v>
      </c>
      <c r="F2705" s="45">
        <v>46508</v>
      </c>
      <c r="G2705" s="45">
        <v>46508</v>
      </c>
      <c r="H2705" s="45">
        <v>46538</v>
      </c>
      <c r="I2705" s="3">
        <v>27</v>
      </c>
      <c r="J2705" s="47" t="s">
        <v>2332</v>
      </c>
    </row>
    <row r="2706" spans="1:10" x14ac:dyDescent="0.3">
      <c r="A2706" s="45">
        <v>46535</v>
      </c>
      <c r="B2706" s="3">
        <v>2027</v>
      </c>
      <c r="C2706" s="3" t="s">
        <v>2340</v>
      </c>
      <c r="D2706" s="3">
        <v>5</v>
      </c>
      <c r="E2706" s="3" t="s">
        <v>2342</v>
      </c>
      <c r="F2706" s="45">
        <v>46508</v>
      </c>
      <c r="G2706" s="45">
        <v>46508</v>
      </c>
      <c r="H2706" s="45">
        <v>46538</v>
      </c>
      <c r="I2706" s="3">
        <v>28</v>
      </c>
      <c r="J2706" s="47" t="s">
        <v>2333</v>
      </c>
    </row>
    <row r="2707" spans="1:10" x14ac:dyDescent="0.3">
      <c r="A2707" s="45">
        <v>46536</v>
      </c>
      <c r="B2707" s="3">
        <v>2027</v>
      </c>
      <c r="C2707" s="3" t="s">
        <v>2340</v>
      </c>
      <c r="D2707" s="3">
        <v>5</v>
      </c>
      <c r="E2707" s="3" t="s">
        <v>2342</v>
      </c>
      <c r="F2707" s="45">
        <v>46508</v>
      </c>
      <c r="G2707" s="45">
        <v>46508</v>
      </c>
      <c r="H2707" s="45">
        <v>46538</v>
      </c>
      <c r="I2707" s="3">
        <v>29</v>
      </c>
      <c r="J2707" s="47" t="s">
        <v>2334</v>
      </c>
    </row>
    <row r="2708" spans="1:10" x14ac:dyDescent="0.3">
      <c r="A2708" s="45">
        <v>46537</v>
      </c>
      <c r="B2708" s="3">
        <v>2027</v>
      </c>
      <c r="C2708" s="3" t="s">
        <v>2340</v>
      </c>
      <c r="D2708" s="3">
        <v>5</v>
      </c>
      <c r="E2708" s="3" t="s">
        <v>2342</v>
      </c>
      <c r="F2708" s="45">
        <v>46508</v>
      </c>
      <c r="G2708" s="45">
        <v>46508</v>
      </c>
      <c r="H2708" s="45">
        <v>46538</v>
      </c>
      <c r="I2708" s="3">
        <v>30</v>
      </c>
      <c r="J2708" s="47" t="s">
        <v>2335</v>
      </c>
    </row>
    <row r="2709" spans="1:10" x14ac:dyDescent="0.3">
      <c r="A2709" s="45">
        <v>46538</v>
      </c>
      <c r="B2709" s="3">
        <v>2027</v>
      </c>
      <c r="C2709" s="3" t="s">
        <v>2340</v>
      </c>
      <c r="D2709" s="3">
        <v>5</v>
      </c>
      <c r="E2709" s="3" t="s">
        <v>2342</v>
      </c>
      <c r="F2709" s="45">
        <v>46508</v>
      </c>
      <c r="G2709" s="45">
        <v>46508</v>
      </c>
      <c r="H2709" s="45">
        <v>46538</v>
      </c>
      <c r="I2709" s="3">
        <v>31</v>
      </c>
      <c r="J2709" s="47" t="s">
        <v>2336</v>
      </c>
    </row>
    <row r="2710" spans="1:10" x14ac:dyDescent="0.3">
      <c r="A2710" s="45">
        <v>46539</v>
      </c>
      <c r="B2710" s="3">
        <v>2027</v>
      </c>
      <c r="C2710" s="3" t="s">
        <v>2340</v>
      </c>
      <c r="D2710" s="3">
        <v>6</v>
      </c>
      <c r="E2710" s="3" t="s">
        <v>2343</v>
      </c>
      <c r="F2710" s="45">
        <v>46539</v>
      </c>
      <c r="G2710" s="45">
        <v>46539</v>
      </c>
      <c r="H2710" s="45">
        <v>46568</v>
      </c>
      <c r="I2710" s="3">
        <v>1</v>
      </c>
      <c r="J2710" s="47" t="s">
        <v>2337</v>
      </c>
    </row>
    <row r="2711" spans="1:10" x14ac:dyDescent="0.3">
      <c r="A2711" s="45">
        <v>46540</v>
      </c>
      <c r="B2711" s="3">
        <v>2027</v>
      </c>
      <c r="C2711" s="3" t="s">
        <v>2340</v>
      </c>
      <c r="D2711" s="3">
        <v>6</v>
      </c>
      <c r="E2711" s="3" t="s">
        <v>2343</v>
      </c>
      <c r="F2711" s="45">
        <v>46539</v>
      </c>
      <c r="G2711" s="45">
        <v>46539</v>
      </c>
      <c r="H2711" s="45">
        <v>46568</v>
      </c>
      <c r="I2711" s="3">
        <v>2</v>
      </c>
      <c r="J2711" s="47" t="s">
        <v>2331</v>
      </c>
    </row>
    <row r="2712" spans="1:10" x14ac:dyDescent="0.3">
      <c r="A2712" s="45">
        <v>46541</v>
      </c>
      <c r="B2712" s="3">
        <v>2027</v>
      </c>
      <c r="C2712" s="3" t="s">
        <v>2340</v>
      </c>
      <c r="D2712" s="3">
        <v>6</v>
      </c>
      <c r="E2712" s="3" t="s">
        <v>2343</v>
      </c>
      <c r="F2712" s="45">
        <v>46539</v>
      </c>
      <c r="G2712" s="45">
        <v>46539</v>
      </c>
      <c r="H2712" s="45">
        <v>46568</v>
      </c>
      <c r="I2712" s="3">
        <v>3</v>
      </c>
      <c r="J2712" s="47" t="s">
        <v>2332</v>
      </c>
    </row>
    <row r="2713" spans="1:10" x14ac:dyDescent="0.3">
      <c r="A2713" s="45">
        <v>46542</v>
      </c>
      <c r="B2713" s="3">
        <v>2027</v>
      </c>
      <c r="C2713" s="3" t="s">
        <v>2340</v>
      </c>
      <c r="D2713" s="3">
        <v>6</v>
      </c>
      <c r="E2713" s="3" t="s">
        <v>2343</v>
      </c>
      <c r="F2713" s="45">
        <v>46539</v>
      </c>
      <c r="G2713" s="45">
        <v>46539</v>
      </c>
      <c r="H2713" s="45">
        <v>46568</v>
      </c>
      <c r="I2713" s="3">
        <v>4</v>
      </c>
      <c r="J2713" s="47" t="s">
        <v>2333</v>
      </c>
    </row>
    <row r="2714" spans="1:10" x14ac:dyDescent="0.3">
      <c r="A2714" s="45">
        <v>46543</v>
      </c>
      <c r="B2714" s="3">
        <v>2027</v>
      </c>
      <c r="C2714" s="3" t="s">
        <v>2340</v>
      </c>
      <c r="D2714" s="3">
        <v>6</v>
      </c>
      <c r="E2714" s="3" t="s">
        <v>2343</v>
      </c>
      <c r="F2714" s="45">
        <v>46539</v>
      </c>
      <c r="G2714" s="45">
        <v>46539</v>
      </c>
      <c r="H2714" s="45">
        <v>46568</v>
      </c>
      <c r="I2714" s="3">
        <v>5</v>
      </c>
      <c r="J2714" s="47" t="s">
        <v>2334</v>
      </c>
    </row>
    <row r="2715" spans="1:10" x14ac:dyDescent="0.3">
      <c r="A2715" s="45">
        <v>46544</v>
      </c>
      <c r="B2715" s="3">
        <v>2027</v>
      </c>
      <c r="C2715" s="3" t="s">
        <v>2340</v>
      </c>
      <c r="D2715" s="3">
        <v>6</v>
      </c>
      <c r="E2715" s="3" t="s">
        <v>2343</v>
      </c>
      <c r="F2715" s="45">
        <v>46539</v>
      </c>
      <c r="G2715" s="45">
        <v>46539</v>
      </c>
      <c r="H2715" s="45">
        <v>46568</v>
      </c>
      <c r="I2715" s="3">
        <v>6</v>
      </c>
      <c r="J2715" s="47" t="s">
        <v>2335</v>
      </c>
    </row>
    <row r="2716" spans="1:10" x14ac:dyDescent="0.3">
      <c r="A2716" s="45">
        <v>46545</v>
      </c>
      <c r="B2716" s="3">
        <v>2027</v>
      </c>
      <c r="C2716" s="3" t="s">
        <v>2340</v>
      </c>
      <c r="D2716" s="3">
        <v>6</v>
      </c>
      <c r="E2716" s="3" t="s">
        <v>2343</v>
      </c>
      <c r="F2716" s="45">
        <v>46539</v>
      </c>
      <c r="G2716" s="45">
        <v>46539</v>
      </c>
      <c r="H2716" s="45">
        <v>46568</v>
      </c>
      <c r="I2716" s="3">
        <v>7</v>
      </c>
      <c r="J2716" s="47" t="s">
        <v>2336</v>
      </c>
    </row>
    <row r="2717" spans="1:10" x14ac:dyDescent="0.3">
      <c r="A2717" s="45">
        <v>46546</v>
      </c>
      <c r="B2717" s="3">
        <v>2027</v>
      </c>
      <c r="C2717" s="3" t="s">
        <v>2340</v>
      </c>
      <c r="D2717" s="3">
        <v>6</v>
      </c>
      <c r="E2717" s="3" t="s">
        <v>2343</v>
      </c>
      <c r="F2717" s="45">
        <v>46539</v>
      </c>
      <c r="G2717" s="45">
        <v>46539</v>
      </c>
      <c r="H2717" s="45">
        <v>46568</v>
      </c>
      <c r="I2717" s="3">
        <v>8</v>
      </c>
      <c r="J2717" s="47" t="s">
        <v>2337</v>
      </c>
    </row>
    <row r="2718" spans="1:10" x14ac:dyDescent="0.3">
      <c r="A2718" s="45">
        <v>46547</v>
      </c>
      <c r="B2718" s="3">
        <v>2027</v>
      </c>
      <c r="C2718" s="3" t="s">
        <v>2340</v>
      </c>
      <c r="D2718" s="3">
        <v>6</v>
      </c>
      <c r="E2718" s="3" t="s">
        <v>2343</v>
      </c>
      <c r="F2718" s="45">
        <v>46539</v>
      </c>
      <c r="G2718" s="45">
        <v>46539</v>
      </c>
      <c r="H2718" s="45">
        <v>46568</v>
      </c>
      <c r="I2718" s="3">
        <v>9</v>
      </c>
      <c r="J2718" s="47" t="s">
        <v>2331</v>
      </c>
    </row>
    <row r="2719" spans="1:10" x14ac:dyDescent="0.3">
      <c r="A2719" s="45">
        <v>46548</v>
      </c>
      <c r="B2719" s="3">
        <v>2027</v>
      </c>
      <c r="C2719" s="3" t="s">
        <v>2340</v>
      </c>
      <c r="D2719" s="3">
        <v>6</v>
      </c>
      <c r="E2719" s="3" t="s">
        <v>2343</v>
      </c>
      <c r="F2719" s="45">
        <v>46539</v>
      </c>
      <c r="G2719" s="45">
        <v>46539</v>
      </c>
      <c r="H2719" s="45">
        <v>46568</v>
      </c>
      <c r="I2719" s="3">
        <v>10</v>
      </c>
      <c r="J2719" s="47" t="s">
        <v>2332</v>
      </c>
    </row>
    <row r="2720" spans="1:10" x14ac:dyDescent="0.3">
      <c r="A2720" s="45">
        <v>46549</v>
      </c>
      <c r="B2720" s="3">
        <v>2027</v>
      </c>
      <c r="C2720" s="3" t="s">
        <v>2340</v>
      </c>
      <c r="D2720" s="3">
        <v>6</v>
      </c>
      <c r="E2720" s="3" t="s">
        <v>2343</v>
      </c>
      <c r="F2720" s="45">
        <v>46539</v>
      </c>
      <c r="G2720" s="45">
        <v>46539</v>
      </c>
      <c r="H2720" s="45">
        <v>46568</v>
      </c>
      <c r="I2720" s="3">
        <v>11</v>
      </c>
      <c r="J2720" s="47" t="s">
        <v>2333</v>
      </c>
    </row>
    <row r="2721" spans="1:10" x14ac:dyDescent="0.3">
      <c r="A2721" s="45">
        <v>46550</v>
      </c>
      <c r="B2721" s="3">
        <v>2027</v>
      </c>
      <c r="C2721" s="3" t="s">
        <v>2340</v>
      </c>
      <c r="D2721" s="3">
        <v>6</v>
      </c>
      <c r="E2721" s="3" t="s">
        <v>2343</v>
      </c>
      <c r="F2721" s="45">
        <v>46539</v>
      </c>
      <c r="G2721" s="45">
        <v>46539</v>
      </c>
      <c r="H2721" s="45">
        <v>46568</v>
      </c>
      <c r="I2721" s="3">
        <v>12</v>
      </c>
      <c r="J2721" s="47" t="s">
        <v>2334</v>
      </c>
    </row>
    <row r="2722" spans="1:10" x14ac:dyDescent="0.3">
      <c r="A2722" s="45">
        <v>46551</v>
      </c>
      <c r="B2722" s="3">
        <v>2027</v>
      </c>
      <c r="C2722" s="3" t="s">
        <v>2340</v>
      </c>
      <c r="D2722" s="3">
        <v>6</v>
      </c>
      <c r="E2722" s="3" t="s">
        <v>2343</v>
      </c>
      <c r="F2722" s="45">
        <v>46539</v>
      </c>
      <c r="G2722" s="45">
        <v>46539</v>
      </c>
      <c r="H2722" s="45">
        <v>46568</v>
      </c>
      <c r="I2722" s="3">
        <v>13</v>
      </c>
      <c r="J2722" s="47" t="s">
        <v>2335</v>
      </c>
    </row>
    <row r="2723" spans="1:10" x14ac:dyDescent="0.3">
      <c r="A2723" s="45">
        <v>46552</v>
      </c>
      <c r="B2723" s="3">
        <v>2027</v>
      </c>
      <c r="C2723" s="3" t="s">
        <v>2340</v>
      </c>
      <c r="D2723" s="3">
        <v>6</v>
      </c>
      <c r="E2723" s="3" t="s">
        <v>2343</v>
      </c>
      <c r="F2723" s="45">
        <v>46539</v>
      </c>
      <c r="G2723" s="45">
        <v>46539</v>
      </c>
      <c r="H2723" s="45">
        <v>46568</v>
      </c>
      <c r="I2723" s="3">
        <v>14</v>
      </c>
      <c r="J2723" s="47" t="s">
        <v>2336</v>
      </c>
    </row>
    <row r="2724" spans="1:10" x14ac:dyDescent="0.3">
      <c r="A2724" s="45">
        <v>46553</v>
      </c>
      <c r="B2724" s="3">
        <v>2027</v>
      </c>
      <c r="C2724" s="3" t="s">
        <v>2340</v>
      </c>
      <c r="D2724" s="3">
        <v>6</v>
      </c>
      <c r="E2724" s="3" t="s">
        <v>2343</v>
      </c>
      <c r="F2724" s="45">
        <v>46539</v>
      </c>
      <c r="G2724" s="45">
        <v>46539</v>
      </c>
      <c r="H2724" s="45">
        <v>46568</v>
      </c>
      <c r="I2724" s="3">
        <v>15</v>
      </c>
      <c r="J2724" s="47" t="s">
        <v>2337</v>
      </c>
    </row>
    <row r="2725" spans="1:10" x14ac:dyDescent="0.3">
      <c r="A2725" s="45">
        <v>46554</v>
      </c>
      <c r="B2725" s="3">
        <v>2027</v>
      </c>
      <c r="C2725" s="3" t="s">
        <v>2340</v>
      </c>
      <c r="D2725" s="3">
        <v>6</v>
      </c>
      <c r="E2725" s="3" t="s">
        <v>2343</v>
      </c>
      <c r="F2725" s="45">
        <v>46539</v>
      </c>
      <c r="G2725" s="45">
        <v>46539</v>
      </c>
      <c r="H2725" s="45">
        <v>46568</v>
      </c>
      <c r="I2725" s="3">
        <v>16</v>
      </c>
      <c r="J2725" s="47" t="s">
        <v>2331</v>
      </c>
    </row>
    <row r="2726" spans="1:10" x14ac:dyDescent="0.3">
      <c r="A2726" s="45">
        <v>46555</v>
      </c>
      <c r="B2726" s="3">
        <v>2027</v>
      </c>
      <c r="C2726" s="3" t="s">
        <v>2340</v>
      </c>
      <c r="D2726" s="3">
        <v>6</v>
      </c>
      <c r="E2726" s="3" t="s">
        <v>2343</v>
      </c>
      <c r="F2726" s="45">
        <v>46539</v>
      </c>
      <c r="G2726" s="45">
        <v>46539</v>
      </c>
      <c r="H2726" s="45">
        <v>46568</v>
      </c>
      <c r="I2726" s="3">
        <v>17</v>
      </c>
      <c r="J2726" s="47" t="s">
        <v>2332</v>
      </c>
    </row>
    <row r="2727" spans="1:10" x14ac:dyDescent="0.3">
      <c r="A2727" s="45">
        <v>46556</v>
      </c>
      <c r="B2727" s="3">
        <v>2027</v>
      </c>
      <c r="C2727" s="3" t="s">
        <v>2340</v>
      </c>
      <c r="D2727" s="3">
        <v>6</v>
      </c>
      <c r="E2727" s="3" t="s">
        <v>2343</v>
      </c>
      <c r="F2727" s="45">
        <v>46539</v>
      </c>
      <c r="G2727" s="45">
        <v>46539</v>
      </c>
      <c r="H2727" s="45">
        <v>46568</v>
      </c>
      <c r="I2727" s="3">
        <v>18</v>
      </c>
      <c r="J2727" s="47" t="s">
        <v>2333</v>
      </c>
    </row>
    <row r="2728" spans="1:10" x14ac:dyDescent="0.3">
      <c r="A2728" s="45">
        <v>46557</v>
      </c>
      <c r="B2728" s="3">
        <v>2027</v>
      </c>
      <c r="C2728" s="3" t="s">
        <v>2340</v>
      </c>
      <c r="D2728" s="3">
        <v>6</v>
      </c>
      <c r="E2728" s="3" t="s">
        <v>2343</v>
      </c>
      <c r="F2728" s="45">
        <v>46539</v>
      </c>
      <c r="G2728" s="45">
        <v>46539</v>
      </c>
      <c r="H2728" s="45">
        <v>46568</v>
      </c>
      <c r="I2728" s="3">
        <v>19</v>
      </c>
      <c r="J2728" s="47" t="s">
        <v>2334</v>
      </c>
    </row>
    <row r="2729" spans="1:10" x14ac:dyDescent="0.3">
      <c r="A2729" s="45">
        <v>46558</v>
      </c>
      <c r="B2729" s="3">
        <v>2027</v>
      </c>
      <c r="C2729" s="3" t="s">
        <v>2340</v>
      </c>
      <c r="D2729" s="3">
        <v>6</v>
      </c>
      <c r="E2729" s="3" t="s">
        <v>2343</v>
      </c>
      <c r="F2729" s="45">
        <v>46539</v>
      </c>
      <c r="G2729" s="45">
        <v>46539</v>
      </c>
      <c r="H2729" s="45">
        <v>46568</v>
      </c>
      <c r="I2729" s="3">
        <v>20</v>
      </c>
      <c r="J2729" s="47" t="s">
        <v>2335</v>
      </c>
    </row>
    <row r="2730" spans="1:10" x14ac:dyDescent="0.3">
      <c r="A2730" s="45">
        <v>46559</v>
      </c>
      <c r="B2730" s="3">
        <v>2027</v>
      </c>
      <c r="C2730" s="3" t="s">
        <v>2340</v>
      </c>
      <c r="D2730" s="3">
        <v>6</v>
      </c>
      <c r="E2730" s="3" t="s">
        <v>2343</v>
      </c>
      <c r="F2730" s="45">
        <v>46539</v>
      </c>
      <c r="G2730" s="45">
        <v>46539</v>
      </c>
      <c r="H2730" s="45">
        <v>46568</v>
      </c>
      <c r="I2730" s="3">
        <v>21</v>
      </c>
      <c r="J2730" s="47" t="s">
        <v>2336</v>
      </c>
    </row>
    <row r="2731" spans="1:10" x14ac:dyDescent="0.3">
      <c r="A2731" s="45">
        <v>46560</v>
      </c>
      <c r="B2731" s="3">
        <v>2027</v>
      </c>
      <c r="C2731" s="3" t="s">
        <v>2340</v>
      </c>
      <c r="D2731" s="3">
        <v>6</v>
      </c>
      <c r="E2731" s="3" t="s">
        <v>2343</v>
      </c>
      <c r="F2731" s="45">
        <v>46539</v>
      </c>
      <c r="G2731" s="45">
        <v>46539</v>
      </c>
      <c r="H2731" s="45">
        <v>46568</v>
      </c>
      <c r="I2731" s="3">
        <v>22</v>
      </c>
      <c r="J2731" s="47" t="s">
        <v>2337</v>
      </c>
    </row>
    <row r="2732" spans="1:10" x14ac:dyDescent="0.3">
      <c r="A2732" s="45">
        <v>46561</v>
      </c>
      <c r="B2732" s="3">
        <v>2027</v>
      </c>
      <c r="C2732" s="3" t="s">
        <v>2340</v>
      </c>
      <c r="D2732" s="3">
        <v>6</v>
      </c>
      <c r="E2732" s="3" t="s">
        <v>2343</v>
      </c>
      <c r="F2732" s="45">
        <v>46539</v>
      </c>
      <c r="G2732" s="45">
        <v>46539</v>
      </c>
      <c r="H2732" s="45">
        <v>46568</v>
      </c>
      <c r="I2732" s="3">
        <v>23</v>
      </c>
      <c r="J2732" s="47" t="s">
        <v>2331</v>
      </c>
    </row>
    <row r="2733" spans="1:10" x14ac:dyDescent="0.3">
      <c r="A2733" s="45">
        <v>46562</v>
      </c>
      <c r="B2733" s="3">
        <v>2027</v>
      </c>
      <c r="C2733" s="3" t="s">
        <v>2340</v>
      </c>
      <c r="D2733" s="3">
        <v>6</v>
      </c>
      <c r="E2733" s="3" t="s">
        <v>2343</v>
      </c>
      <c r="F2733" s="45">
        <v>46539</v>
      </c>
      <c r="G2733" s="45">
        <v>46539</v>
      </c>
      <c r="H2733" s="45">
        <v>46568</v>
      </c>
      <c r="I2733" s="3">
        <v>24</v>
      </c>
      <c r="J2733" s="47" t="s">
        <v>2332</v>
      </c>
    </row>
    <row r="2734" spans="1:10" x14ac:dyDescent="0.3">
      <c r="A2734" s="45">
        <v>46563</v>
      </c>
      <c r="B2734" s="3">
        <v>2027</v>
      </c>
      <c r="C2734" s="3" t="s">
        <v>2340</v>
      </c>
      <c r="D2734" s="3">
        <v>6</v>
      </c>
      <c r="E2734" s="3" t="s">
        <v>2343</v>
      </c>
      <c r="F2734" s="45">
        <v>46539</v>
      </c>
      <c r="G2734" s="45">
        <v>46539</v>
      </c>
      <c r="H2734" s="45">
        <v>46568</v>
      </c>
      <c r="I2734" s="3">
        <v>25</v>
      </c>
      <c r="J2734" s="47" t="s">
        <v>2333</v>
      </c>
    </row>
    <row r="2735" spans="1:10" x14ac:dyDescent="0.3">
      <c r="A2735" s="45">
        <v>46564</v>
      </c>
      <c r="B2735" s="3">
        <v>2027</v>
      </c>
      <c r="C2735" s="3" t="s">
        <v>2340</v>
      </c>
      <c r="D2735" s="3">
        <v>6</v>
      </c>
      <c r="E2735" s="3" t="s">
        <v>2343</v>
      </c>
      <c r="F2735" s="45">
        <v>46539</v>
      </c>
      <c r="G2735" s="45">
        <v>46539</v>
      </c>
      <c r="H2735" s="45">
        <v>46568</v>
      </c>
      <c r="I2735" s="3">
        <v>26</v>
      </c>
      <c r="J2735" s="47" t="s">
        <v>2334</v>
      </c>
    </row>
    <row r="2736" spans="1:10" x14ac:dyDescent="0.3">
      <c r="A2736" s="45">
        <v>46565</v>
      </c>
      <c r="B2736" s="3">
        <v>2027</v>
      </c>
      <c r="C2736" s="3" t="s">
        <v>2340</v>
      </c>
      <c r="D2736" s="3">
        <v>6</v>
      </c>
      <c r="E2736" s="3" t="s">
        <v>2343</v>
      </c>
      <c r="F2736" s="45">
        <v>46539</v>
      </c>
      <c r="G2736" s="45">
        <v>46539</v>
      </c>
      <c r="H2736" s="45">
        <v>46568</v>
      </c>
      <c r="I2736" s="3">
        <v>27</v>
      </c>
      <c r="J2736" s="47" t="s">
        <v>2335</v>
      </c>
    </row>
    <row r="2737" spans="1:10" x14ac:dyDescent="0.3">
      <c r="A2737" s="45">
        <v>46566</v>
      </c>
      <c r="B2737" s="3">
        <v>2027</v>
      </c>
      <c r="C2737" s="3" t="s">
        <v>2340</v>
      </c>
      <c r="D2737" s="3">
        <v>6</v>
      </c>
      <c r="E2737" s="3" t="s">
        <v>2343</v>
      </c>
      <c r="F2737" s="45">
        <v>46539</v>
      </c>
      <c r="G2737" s="45">
        <v>46539</v>
      </c>
      <c r="H2737" s="45">
        <v>46568</v>
      </c>
      <c r="I2737" s="3">
        <v>28</v>
      </c>
      <c r="J2737" s="47" t="s">
        <v>2336</v>
      </c>
    </row>
    <row r="2738" spans="1:10" x14ac:dyDescent="0.3">
      <c r="A2738" s="45">
        <v>46567</v>
      </c>
      <c r="B2738" s="3">
        <v>2027</v>
      </c>
      <c r="C2738" s="3" t="s">
        <v>2340</v>
      </c>
      <c r="D2738" s="3">
        <v>6</v>
      </c>
      <c r="E2738" s="3" t="s">
        <v>2343</v>
      </c>
      <c r="F2738" s="45">
        <v>46539</v>
      </c>
      <c r="G2738" s="45">
        <v>46539</v>
      </c>
      <c r="H2738" s="45">
        <v>46568</v>
      </c>
      <c r="I2738" s="3">
        <v>29</v>
      </c>
      <c r="J2738" s="47" t="s">
        <v>2337</v>
      </c>
    </row>
    <row r="2739" spans="1:10" x14ac:dyDescent="0.3">
      <c r="A2739" s="45">
        <v>46568</v>
      </c>
      <c r="B2739" s="3">
        <v>2027</v>
      </c>
      <c r="C2739" s="3" t="s">
        <v>2340</v>
      </c>
      <c r="D2739" s="3">
        <v>6</v>
      </c>
      <c r="E2739" s="3" t="s">
        <v>2343</v>
      </c>
      <c r="F2739" s="45">
        <v>46539</v>
      </c>
      <c r="G2739" s="45">
        <v>46539</v>
      </c>
      <c r="H2739" s="45">
        <v>46568</v>
      </c>
      <c r="I2739" s="3">
        <v>30</v>
      </c>
      <c r="J2739" s="47" t="s">
        <v>2331</v>
      </c>
    </row>
    <row r="2740" spans="1:10" x14ac:dyDescent="0.3">
      <c r="A2740" s="45">
        <v>46569</v>
      </c>
      <c r="B2740" s="3">
        <v>2027</v>
      </c>
      <c r="C2740" s="3" t="s">
        <v>2344</v>
      </c>
      <c r="D2740" s="3">
        <v>7</v>
      </c>
      <c r="E2740" s="3" t="s">
        <v>2345</v>
      </c>
      <c r="F2740" s="45">
        <v>46569</v>
      </c>
      <c r="G2740" s="45">
        <v>46569</v>
      </c>
      <c r="H2740" s="45">
        <v>46599</v>
      </c>
      <c r="I2740" s="3">
        <v>1</v>
      </c>
      <c r="J2740" s="47" t="s">
        <v>2332</v>
      </c>
    </row>
    <row r="2741" spans="1:10" x14ac:dyDescent="0.3">
      <c r="A2741" s="45">
        <v>46570</v>
      </c>
      <c r="B2741" s="3">
        <v>2027</v>
      </c>
      <c r="C2741" s="3" t="s">
        <v>2344</v>
      </c>
      <c r="D2741" s="3">
        <v>7</v>
      </c>
      <c r="E2741" s="3" t="s">
        <v>2345</v>
      </c>
      <c r="F2741" s="45">
        <v>46569</v>
      </c>
      <c r="G2741" s="45">
        <v>46569</v>
      </c>
      <c r="H2741" s="45">
        <v>46599</v>
      </c>
      <c r="I2741" s="3">
        <v>2</v>
      </c>
      <c r="J2741" s="47" t="s">
        <v>2333</v>
      </c>
    </row>
    <row r="2742" spans="1:10" x14ac:dyDescent="0.3">
      <c r="A2742" s="45">
        <v>46571</v>
      </c>
      <c r="B2742" s="3">
        <v>2027</v>
      </c>
      <c r="C2742" s="3" t="s">
        <v>2344</v>
      </c>
      <c r="D2742" s="3">
        <v>7</v>
      </c>
      <c r="E2742" s="3" t="s">
        <v>2345</v>
      </c>
      <c r="F2742" s="45">
        <v>46569</v>
      </c>
      <c r="G2742" s="45">
        <v>46569</v>
      </c>
      <c r="H2742" s="45">
        <v>46599</v>
      </c>
      <c r="I2742" s="3">
        <v>3</v>
      </c>
      <c r="J2742" s="47" t="s">
        <v>2334</v>
      </c>
    </row>
    <row r="2743" spans="1:10" x14ac:dyDescent="0.3">
      <c r="A2743" s="45">
        <v>46572</v>
      </c>
      <c r="B2743" s="3">
        <v>2027</v>
      </c>
      <c r="C2743" s="3" t="s">
        <v>2344</v>
      </c>
      <c r="D2743" s="3">
        <v>7</v>
      </c>
      <c r="E2743" s="3" t="s">
        <v>2345</v>
      </c>
      <c r="F2743" s="45">
        <v>46569</v>
      </c>
      <c r="G2743" s="45">
        <v>46569</v>
      </c>
      <c r="H2743" s="45">
        <v>46599</v>
      </c>
      <c r="I2743" s="3">
        <v>4</v>
      </c>
      <c r="J2743" s="47" t="s">
        <v>2335</v>
      </c>
    </row>
    <row r="2744" spans="1:10" x14ac:dyDescent="0.3">
      <c r="A2744" s="45">
        <v>46573</v>
      </c>
      <c r="B2744" s="3">
        <v>2027</v>
      </c>
      <c r="C2744" s="3" t="s">
        <v>2344</v>
      </c>
      <c r="D2744" s="3">
        <v>7</v>
      </c>
      <c r="E2744" s="3" t="s">
        <v>2345</v>
      </c>
      <c r="F2744" s="45">
        <v>46569</v>
      </c>
      <c r="G2744" s="45">
        <v>46569</v>
      </c>
      <c r="H2744" s="45">
        <v>46599</v>
      </c>
      <c r="I2744" s="3">
        <v>5</v>
      </c>
      <c r="J2744" s="47" t="s">
        <v>2336</v>
      </c>
    </row>
    <row r="2745" spans="1:10" x14ac:dyDescent="0.3">
      <c r="A2745" s="45">
        <v>46574</v>
      </c>
      <c r="B2745" s="3">
        <v>2027</v>
      </c>
      <c r="C2745" s="3" t="s">
        <v>2344</v>
      </c>
      <c r="D2745" s="3">
        <v>7</v>
      </c>
      <c r="E2745" s="3" t="s">
        <v>2345</v>
      </c>
      <c r="F2745" s="45">
        <v>46569</v>
      </c>
      <c r="G2745" s="45">
        <v>46569</v>
      </c>
      <c r="H2745" s="45">
        <v>46599</v>
      </c>
      <c r="I2745" s="3">
        <v>6</v>
      </c>
      <c r="J2745" s="47" t="s">
        <v>2337</v>
      </c>
    </row>
    <row r="2746" spans="1:10" x14ac:dyDescent="0.3">
      <c r="A2746" s="45">
        <v>46575</v>
      </c>
      <c r="B2746" s="3">
        <v>2027</v>
      </c>
      <c r="C2746" s="3" t="s">
        <v>2344</v>
      </c>
      <c r="D2746" s="3">
        <v>7</v>
      </c>
      <c r="E2746" s="3" t="s">
        <v>2345</v>
      </c>
      <c r="F2746" s="45">
        <v>46569</v>
      </c>
      <c r="G2746" s="45">
        <v>46569</v>
      </c>
      <c r="H2746" s="45">
        <v>46599</v>
      </c>
      <c r="I2746" s="3">
        <v>7</v>
      </c>
      <c r="J2746" s="47" t="s">
        <v>2331</v>
      </c>
    </row>
    <row r="2747" spans="1:10" x14ac:dyDescent="0.3">
      <c r="A2747" s="45">
        <v>46576</v>
      </c>
      <c r="B2747" s="3">
        <v>2027</v>
      </c>
      <c r="C2747" s="3" t="s">
        <v>2344</v>
      </c>
      <c r="D2747" s="3">
        <v>7</v>
      </c>
      <c r="E2747" s="3" t="s">
        <v>2345</v>
      </c>
      <c r="F2747" s="45">
        <v>46569</v>
      </c>
      <c r="G2747" s="45">
        <v>46569</v>
      </c>
      <c r="H2747" s="45">
        <v>46599</v>
      </c>
      <c r="I2747" s="3">
        <v>8</v>
      </c>
      <c r="J2747" s="47" t="s">
        <v>2332</v>
      </c>
    </row>
    <row r="2748" spans="1:10" x14ac:dyDescent="0.3">
      <c r="A2748" s="45">
        <v>46577</v>
      </c>
      <c r="B2748" s="3">
        <v>2027</v>
      </c>
      <c r="C2748" s="3" t="s">
        <v>2344</v>
      </c>
      <c r="D2748" s="3">
        <v>7</v>
      </c>
      <c r="E2748" s="3" t="s">
        <v>2345</v>
      </c>
      <c r="F2748" s="45">
        <v>46569</v>
      </c>
      <c r="G2748" s="45">
        <v>46569</v>
      </c>
      <c r="H2748" s="45">
        <v>46599</v>
      </c>
      <c r="I2748" s="3">
        <v>9</v>
      </c>
      <c r="J2748" s="47" t="s">
        <v>2333</v>
      </c>
    </row>
    <row r="2749" spans="1:10" x14ac:dyDescent="0.3">
      <c r="A2749" s="45">
        <v>46578</v>
      </c>
      <c r="B2749" s="3">
        <v>2027</v>
      </c>
      <c r="C2749" s="3" t="s">
        <v>2344</v>
      </c>
      <c r="D2749" s="3">
        <v>7</v>
      </c>
      <c r="E2749" s="3" t="s">
        <v>2345</v>
      </c>
      <c r="F2749" s="45">
        <v>46569</v>
      </c>
      <c r="G2749" s="45">
        <v>46569</v>
      </c>
      <c r="H2749" s="45">
        <v>46599</v>
      </c>
      <c r="I2749" s="3">
        <v>10</v>
      </c>
      <c r="J2749" s="47" t="s">
        <v>2334</v>
      </c>
    </row>
    <row r="2750" spans="1:10" x14ac:dyDescent="0.3">
      <c r="A2750" s="45">
        <v>46579</v>
      </c>
      <c r="B2750" s="3">
        <v>2027</v>
      </c>
      <c r="C2750" s="3" t="s">
        <v>2344</v>
      </c>
      <c r="D2750" s="3">
        <v>7</v>
      </c>
      <c r="E2750" s="3" t="s">
        <v>2345</v>
      </c>
      <c r="F2750" s="45">
        <v>46569</v>
      </c>
      <c r="G2750" s="45">
        <v>46569</v>
      </c>
      <c r="H2750" s="45">
        <v>46599</v>
      </c>
      <c r="I2750" s="3">
        <v>11</v>
      </c>
      <c r="J2750" s="47" t="s">
        <v>2335</v>
      </c>
    </row>
    <row r="2751" spans="1:10" x14ac:dyDescent="0.3">
      <c r="A2751" s="45">
        <v>46580</v>
      </c>
      <c r="B2751" s="3">
        <v>2027</v>
      </c>
      <c r="C2751" s="3" t="s">
        <v>2344</v>
      </c>
      <c r="D2751" s="3">
        <v>7</v>
      </c>
      <c r="E2751" s="3" t="s">
        <v>2345</v>
      </c>
      <c r="F2751" s="45">
        <v>46569</v>
      </c>
      <c r="G2751" s="45">
        <v>46569</v>
      </c>
      <c r="H2751" s="45">
        <v>46599</v>
      </c>
      <c r="I2751" s="3">
        <v>12</v>
      </c>
      <c r="J2751" s="47" t="s">
        <v>2336</v>
      </c>
    </row>
    <row r="2752" spans="1:10" x14ac:dyDescent="0.3">
      <c r="A2752" s="45">
        <v>46581</v>
      </c>
      <c r="B2752" s="3">
        <v>2027</v>
      </c>
      <c r="C2752" s="3" t="s">
        <v>2344</v>
      </c>
      <c r="D2752" s="3">
        <v>7</v>
      </c>
      <c r="E2752" s="3" t="s">
        <v>2345</v>
      </c>
      <c r="F2752" s="45">
        <v>46569</v>
      </c>
      <c r="G2752" s="45">
        <v>46569</v>
      </c>
      <c r="H2752" s="45">
        <v>46599</v>
      </c>
      <c r="I2752" s="3">
        <v>13</v>
      </c>
      <c r="J2752" s="47" t="s">
        <v>2337</v>
      </c>
    </row>
    <row r="2753" spans="1:10" x14ac:dyDescent="0.3">
      <c r="A2753" s="45">
        <v>46582</v>
      </c>
      <c r="B2753" s="3">
        <v>2027</v>
      </c>
      <c r="C2753" s="3" t="s">
        <v>2344</v>
      </c>
      <c r="D2753" s="3">
        <v>7</v>
      </c>
      <c r="E2753" s="3" t="s">
        <v>2345</v>
      </c>
      <c r="F2753" s="45">
        <v>46569</v>
      </c>
      <c r="G2753" s="45">
        <v>46569</v>
      </c>
      <c r="H2753" s="45">
        <v>46599</v>
      </c>
      <c r="I2753" s="3">
        <v>14</v>
      </c>
      <c r="J2753" s="47" t="s">
        <v>2331</v>
      </c>
    </row>
    <row r="2754" spans="1:10" x14ac:dyDescent="0.3">
      <c r="A2754" s="45">
        <v>46583</v>
      </c>
      <c r="B2754" s="3">
        <v>2027</v>
      </c>
      <c r="C2754" s="3" t="s">
        <v>2344</v>
      </c>
      <c r="D2754" s="3">
        <v>7</v>
      </c>
      <c r="E2754" s="3" t="s">
        <v>2345</v>
      </c>
      <c r="F2754" s="45">
        <v>46569</v>
      </c>
      <c r="G2754" s="45">
        <v>46569</v>
      </c>
      <c r="H2754" s="45">
        <v>46599</v>
      </c>
      <c r="I2754" s="3">
        <v>15</v>
      </c>
      <c r="J2754" s="47" t="s">
        <v>2332</v>
      </c>
    </row>
    <row r="2755" spans="1:10" x14ac:dyDescent="0.3">
      <c r="A2755" s="45">
        <v>46584</v>
      </c>
      <c r="B2755" s="3">
        <v>2027</v>
      </c>
      <c r="C2755" s="3" t="s">
        <v>2344</v>
      </c>
      <c r="D2755" s="3">
        <v>7</v>
      </c>
      <c r="E2755" s="3" t="s">
        <v>2345</v>
      </c>
      <c r="F2755" s="45">
        <v>46569</v>
      </c>
      <c r="G2755" s="45">
        <v>46569</v>
      </c>
      <c r="H2755" s="45">
        <v>46599</v>
      </c>
      <c r="I2755" s="3">
        <v>16</v>
      </c>
      <c r="J2755" s="47" t="s">
        <v>2333</v>
      </c>
    </row>
    <row r="2756" spans="1:10" x14ac:dyDescent="0.3">
      <c r="A2756" s="45">
        <v>46585</v>
      </c>
      <c r="B2756" s="3">
        <v>2027</v>
      </c>
      <c r="C2756" s="3" t="s">
        <v>2344</v>
      </c>
      <c r="D2756" s="3">
        <v>7</v>
      </c>
      <c r="E2756" s="3" t="s">
        <v>2345</v>
      </c>
      <c r="F2756" s="45">
        <v>46569</v>
      </c>
      <c r="G2756" s="45">
        <v>46569</v>
      </c>
      <c r="H2756" s="45">
        <v>46599</v>
      </c>
      <c r="I2756" s="3">
        <v>17</v>
      </c>
      <c r="J2756" s="47" t="s">
        <v>2334</v>
      </c>
    </row>
    <row r="2757" spans="1:10" x14ac:dyDescent="0.3">
      <c r="A2757" s="45">
        <v>46586</v>
      </c>
      <c r="B2757" s="3">
        <v>2027</v>
      </c>
      <c r="C2757" s="3" t="s">
        <v>2344</v>
      </c>
      <c r="D2757" s="3">
        <v>7</v>
      </c>
      <c r="E2757" s="3" t="s">
        <v>2345</v>
      </c>
      <c r="F2757" s="45">
        <v>46569</v>
      </c>
      <c r="G2757" s="45">
        <v>46569</v>
      </c>
      <c r="H2757" s="45">
        <v>46599</v>
      </c>
      <c r="I2757" s="3">
        <v>18</v>
      </c>
      <c r="J2757" s="47" t="s">
        <v>2335</v>
      </c>
    </row>
    <row r="2758" spans="1:10" x14ac:dyDescent="0.3">
      <c r="A2758" s="45">
        <v>46587</v>
      </c>
      <c r="B2758" s="3">
        <v>2027</v>
      </c>
      <c r="C2758" s="3" t="s">
        <v>2344</v>
      </c>
      <c r="D2758" s="3">
        <v>7</v>
      </c>
      <c r="E2758" s="3" t="s">
        <v>2345</v>
      </c>
      <c r="F2758" s="45">
        <v>46569</v>
      </c>
      <c r="G2758" s="45">
        <v>46569</v>
      </c>
      <c r="H2758" s="45">
        <v>46599</v>
      </c>
      <c r="I2758" s="3">
        <v>19</v>
      </c>
      <c r="J2758" s="47" t="s">
        <v>2336</v>
      </c>
    </row>
    <row r="2759" spans="1:10" x14ac:dyDescent="0.3">
      <c r="A2759" s="45">
        <v>46588</v>
      </c>
      <c r="B2759" s="3">
        <v>2027</v>
      </c>
      <c r="C2759" s="3" t="s">
        <v>2344</v>
      </c>
      <c r="D2759" s="3">
        <v>7</v>
      </c>
      <c r="E2759" s="3" t="s">
        <v>2345</v>
      </c>
      <c r="F2759" s="45">
        <v>46569</v>
      </c>
      <c r="G2759" s="45">
        <v>46569</v>
      </c>
      <c r="H2759" s="45">
        <v>46599</v>
      </c>
      <c r="I2759" s="3">
        <v>20</v>
      </c>
      <c r="J2759" s="47" t="s">
        <v>2337</v>
      </c>
    </row>
    <row r="2760" spans="1:10" x14ac:dyDescent="0.3">
      <c r="A2760" s="45">
        <v>46589</v>
      </c>
      <c r="B2760" s="3">
        <v>2027</v>
      </c>
      <c r="C2760" s="3" t="s">
        <v>2344</v>
      </c>
      <c r="D2760" s="3">
        <v>7</v>
      </c>
      <c r="E2760" s="3" t="s">
        <v>2345</v>
      </c>
      <c r="F2760" s="45">
        <v>46569</v>
      </c>
      <c r="G2760" s="45">
        <v>46569</v>
      </c>
      <c r="H2760" s="45">
        <v>46599</v>
      </c>
      <c r="I2760" s="3">
        <v>21</v>
      </c>
      <c r="J2760" s="47" t="s">
        <v>2331</v>
      </c>
    </row>
    <row r="2761" spans="1:10" x14ac:dyDescent="0.3">
      <c r="A2761" s="45">
        <v>46590</v>
      </c>
      <c r="B2761" s="3">
        <v>2027</v>
      </c>
      <c r="C2761" s="3" t="s">
        <v>2344</v>
      </c>
      <c r="D2761" s="3">
        <v>7</v>
      </c>
      <c r="E2761" s="3" t="s">
        <v>2345</v>
      </c>
      <c r="F2761" s="45">
        <v>46569</v>
      </c>
      <c r="G2761" s="45">
        <v>46569</v>
      </c>
      <c r="H2761" s="45">
        <v>46599</v>
      </c>
      <c r="I2761" s="3">
        <v>22</v>
      </c>
      <c r="J2761" s="47" t="s">
        <v>2332</v>
      </c>
    </row>
    <row r="2762" spans="1:10" x14ac:dyDescent="0.3">
      <c r="A2762" s="45">
        <v>46591</v>
      </c>
      <c r="B2762" s="3">
        <v>2027</v>
      </c>
      <c r="C2762" s="3" t="s">
        <v>2344</v>
      </c>
      <c r="D2762" s="3">
        <v>7</v>
      </c>
      <c r="E2762" s="3" t="s">
        <v>2345</v>
      </c>
      <c r="F2762" s="45">
        <v>46569</v>
      </c>
      <c r="G2762" s="45">
        <v>46569</v>
      </c>
      <c r="H2762" s="45">
        <v>46599</v>
      </c>
      <c r="I2762" s="3">
        <v>23</v>
      </c>
      <c r="J2762" s="47" t="s">
        <v>2333</v>
      </c>
    </row>
    <row r="2763" spans="1:10" x14ac:dyDescent="0.3">
      <c r="A2763" s="45">
        <v>46592</v>
      </c>
      <c r="B2763" s="3">
        <v>2027</v>
      </c>
      <c r="C2763" s="3" t="s">
        <v>2344</v>
      </c>
      <c r="D2763" s="3">
        <v>7</v>
      </c>
      <c r="E2763" s="3" t="s">
        <v>2345</v>
      </c>
      <c r="F2763" s="45">
        <v>46569</v>
      </c>
      <c r="G2763" s="45">
        <v>46569</v>
      </c>
      <c r="H2763" s="45">
        <v>46599</v>
      </c>
      <c r="I2763" s="3">
        <v>24</v>
      </c>
      <c r="J2763" s="47" t="s">
        <v>2334</v>
      </c>
    </row>
    <row r="2764" spans="1:10" x14ac:dyDescent="0.3">
      <c r="A2764" s="45">
        <v>46593</v>
      </c>
      <c r="B2764" s="3">
        <v>2027</v>
      </c>
      <c r="C2764" s="3" t="s">
        <v>2344</v>
      </c>
      <c r="D2764" s="3">
        <v>7</v>
      </c>
      <c r="E2764" s="3" t="s">
        <v>2345</v>
      </c>
      <c r="F2764" s="45">
        <v>46569</v>
      </c>
      <c r="G2764" s="45">
        <v>46569</v>
      </c>
      <c r="H2764" s="45">
        <v>46599</v>
      </c>
      <c r="I2764" s="3">
        <v>25</v>
      </c>
      <c r="J2764" s="47" t="s">
        <v>2335</v>
      </c>
    </row>
    <row r="2765" spans="1:10" x14ac:dyDescent="0.3">
      <c r="A2765" s="45">
        <v>46594</v>
      </c>
      <c r="B2765" s="3">
        <v>2027</v>
      </c>
      <c r="C2765" s="3" t="s">
        <v>2344</v>
      </c>
      <c r="D2765" s="3">
        <v>7</v>
      </c>
      <c r="E2765" s="3" t="s">
        <v>2345</v>
      </c>
      <c r="F2765" s="45">
        <v>46569</v>
      </c>
      <c r="G2765" s="45">
        <v>46569</v>
      </c>
      <c r="H2765" s="45">
        <v>46599</v>
      </c>
      <c r="I2765" s="3">
        <v>26</v>
      </c>
      <c r="J2765" s="47" t="s">
        <v>2336</v>
      </c>
    </row>
    <row r="2766" spans="1:10" x14ac:dyDescent="0.3">
      <c r="A2766" s="45">
        <v>46595</v>
      </c>
      <c r="B2766" s="3">
        <v>2027</v>
      </c>
      <c r="C2766" s="3" t="s">
        <v>2344</v>
      </c>
      <c r="D2766" s="3">
        <v>7</v>
      </c>
      <c r="E2766" s="3" t="s">
        <v>2345</v>
      </c>
      <c r="F2766" s="45">
        <v>46569</v>
      </c>
      <c r="G2766" s="45">
        <v>46569</v>
      </c>
      <c r="H2766" s="45">
        <v>46599</v>
      </c>
      <c r="I2766" s="3">
        <v>27</v>
      </c>
      <c r="J2766" s="47" t="s">
        <v>2337</v>
      </c>
    </row>
    <row r="2767" spans="1:10" x14ac:dyDescent="0.3">
      <c r="A2767" s="45">
        <v>46596</v>
      </c>
      <c r="B2767" s="3">
        <v>2027</v>
      </c>
      <c r="C2767" s="3" t="s">
        <v>2344</v>
      </c>
      <c r="D2767" s="3">
        <v>7</v>
      </c>
      <c r="E2767" s="3" t="s">
        <v>2345</v>
      </c>
      <c r="F2767" s="45">
        <v>46569</v>
      </c>
      <c r="G2767" s="45">
        <v>46569</v>
      </c>
      <c r="H2767" s="45">
        <v>46599</v>
      </c>
      <c r="I2767" s="3">
        <v>28</v>
      </c>
      <c r="J2767" s="47" t="s">
        <v>2331</v>
      </c>
    </row>
    <row r="2768" spans="1:10" x14ac:dyDescent="0.3">
      <c r="A2768" s="45">
        <v>46597</v>
      </c>
      <c r="B2768" s="3">
        <v>2027</v>
      </c>
      <c r="C2768" s="3" t="s">
        <v>2344</v>
      </c>
      <c r="D2768" s="3">
        <v>7</v>
      </c>
      <c r="E2768" s="3" t="s">
        <v>2345</v>
      </c>
      <c r="F2768" s="45">
        <v>46569</v>
      </c>
      <c r="G2768" s="45">
        <v>46569</v>
      </c>
      <c r="H2768" s="45">
        <v>46599</v>
      </c>
      <c r="I2768" s="3">
        <v>29</v>
      </c>
      <c r="J2768" s="47" t="s">
        <v>2332</v>
      </c>
    </row>
    <row r="2769" spans="1:10" x14ac:dyDescent="0.3">
      <c r="A2769" s="45">
        <v>46598</v>
      </c>
      <c r="B2769" s="3">
        <v>2027</v>
      </c>
      <c r="C2769" s="3" t="s">
        <v>2344</v>
      </c>
      <c r="D2769" s="3">
        <v>7</v>
      </c>
      <c r="E2769" s="3" t="s">
        <v>2345</v>
      </c>
      <c r="F2769" s="45">
        <v>46569</v>
      </c>
      <c r="G2769" s="45">
        <v>46569</v>
      </c>
      <c r="H2769" s="45">
        <v>46599</v>
      </c>
      <c r="I2769" s="3">
        <v>30</v>
      </c>
      <c r="J2769" s="47" t="s">
        <v>2333</v>
      </c>
    </row>
    <row r="2770" spans="1:10" x14ac:dyDescent="0.3">
      <c r="A2770" s="45">
        <v>46599</v>
      </c>
      <c r="B2770" s="3">
        <v>2027</v>
      </c>
      <c r="C2770" s="3" t="s">
        <v>2344</v>
      </c>
      <c r="D2770" s="3">
        <v>7</v>
      </c>
      <c r="E2770" s="3" t="s">
        <v>2345</v>
      </c>
      <c r="F2770" s="45">
        <v>46569</v>
      </c>
      <c r="G2770" s="45">
        <v>46569</v>
      </c>
      <c r="H2770" s="45">
        <v>46599</v>
      </c>
      <c r="I2770" s="3">
        <v>31</v>
      </c>
      <c r="J2770" s="47" t="s">
        <v>2334</v>
      </c>
    </row>
    <row r="2771" spans="1:10" x14ac:dyDescent="0.3">
      <c r="A2771" s="45">
        <v>46600</v>
      </c>
      <c r="B2771" s="3">
        <v>2027</v>
      </c>
      <c r="C2771" s="3" t="s">
        <v>2344</v>
      </c>
      <c r="D2771" s="3">
        <v>8</v>
      </c>
      <c r="E2771" s="3" t="s">
        <v>2346</v>
      </c>
      <c r="F2771" s="45">
        <v>46600</v>
      </c>
      <c r="G2771" s="45">
        <v>46600</v>
      </c>
      <c r="H2771" s="45">
        <v>46630</v>
      </c>
      <c r="I2771" s="3">
        <v>1</v>
      </c>
      <c r="J2771" s="47" t="s">
        <v>2335</v>
      </c>
    </row>
    <row r="2772" spans="1:10" x14ac:dyDescent="0.3">
      <c r="A2772" s="45">
        <v>46601</v>
      </c>
      <c r="B2772" s="3">
        <v>2027</v>
      </c>
      <c r="C2772" s="3" t="s">
        <v>2344</v>
      </c>
      <c r="D2772" s="3">
        <v>8</v>
      </c>
      <c r="E2772" s="3" t="s">
        <v>2346</v>
      </c>
      <c r="F2772" s="45">
        <v>46600</v>
      </c>
      <c r="G2772" s="45">
        <v>46600</v>
      </c>
      <c r="H2772" s="45">
        <v>46630</v>
      </c>
      <c r="I2772" s="3">
        <v>2</v>
      </c>
      <c r="J2772" s="47" t="s">
        <v>2336</v>
      </c>
    </row>
    <row r="2773" spans="1:10" x14ac:dyDescent="0.3">
      <c r="A2773" s="45">
        <v>46602</v>
      </c>
      <c r="B2773" s="3">
        <v>2027</v>
      </c>
      <c r="C2773" s="3" t="s">
        <v>2344</v>
      </c>
      <c r="D2773" s="3">
        <v>8</v>
      </c>
      <c r="E2773" s="3" t="s">
        <v>2346</v>
      </c>
      <c r="F2773" s="45">
        <v>46600</v>
      </c>
      <c r="G2773" s="45">
        <v>46600</v>
      </c>
      <c r="H2773" s="45">
        <v>46630</v>
      </c>
      <c r="I2773" s="3">
        <v>3</v>
      </c>
      <c r="J2773" s="47" t="s">
        <v>2337</v>
      </c>
    </row>
    <row r="2774" spans="1:10" x14ac:dyDescent="0.3">
      <c r="A2774" s="45">
        <v>46603</v>
      </c>
      <c r="B2774" s="3">
        <v>2027</v>
      </c>
      <c r="C2774" s="3" t="s">
        <v>2344</v>
      </c>
      <c r="D2774" s="3">
        <v>8</v>
      </c>
      <c r="E2774" s="3" t="s">
        <v>2346</v>
      </c>
      <c r="F2774" s="45">
        <v>46600</v>
      </c>
      <c r="G2774" s="45">
        <v>46600</v>
      </c>
      <c r="H2774" s="45">
        <v>46630</v>
      </c>
      <c r="I2774" s="3">
        <v>4</v>
      </c>
      <c r="J2774" s="47" t="s">
        <v>2331</v>
      </c>
    </row>
    <row r="2775" spans="1:10" x14ac:dyDescent="0.3">
      <c r="A2775" s="45">
        <v>46604</v>
      </c>
      <c r="B2775" s="3">
        <v>2027</v>
      </c>
      <c r="C2775" s="3" t="s">
        <v>2344</v>
      </c>
      <c r="D2775" s="3">
        <v>8</v>
      </c>
      <c r="E2775" s="3" t="s">
        <v>2346</v>
      </c>
      <c r="F2775" s="45">
        <v>46600</v>
      </c>
      <c r="G2775" s="45">
        <v>46600</v>
      </c>
      <c r="H2775" s="45">
        <v>46630</v>
      </c>
      <c r="I2775" s="3">
        <v>5</v>
      </c>
      <c r="J2775" s="47" t="s">
        <v>2332</v>
      </c>
    </row>
    <row r="2776" spans="1:10" x14ac:dyDescent="0.3">
      <c r="A2776" s="45">
        <v>46605</v>
      </c>
      <c r="B2776" s="3">
        <v>2027</v>
      </c>
      <c r="C2776" s="3" t="s">
        <v>2344</v>
      </c>
      <c r="D2776" s="3">
        <v>8</v>
      </c>
      <c r="E2776" s="3" t="s">
        <v>2346</v>
      </c>
      <c r="F2776" s="45">
        <v>46600</v>
      </c>
      <c r="G2776" s="45">
        <v>46600</v>
      </c>
      <c r="H2776" s="45">
        <v>46630</v>
      </c>
      <c r="I2776" s="3">
        <v>6</v>
      </c>
      <c r="J2776" s="47" t="s">
        <v>2333</v>
      </c>
    </row>
    <row r="2777" spans="1:10" x14ac:dyDescent="0.3">
      <c r="A2777" s="45">
        <v>46606</v>
      </c>
      <c r="B2777" s="3">
        <v>2027</v>
      </c>
      <c r="C2777" s="3" t="s">
        <v>2344</v>
      </c>
      <c r="D2777" s="3">
        <v>8</v>
      </c>
      <c r="E2777" s="3" t="s">
        <v>2346</v>
      </c>
      <c r="F2777" s="45">
        <v>46600</v>
      </c>
      <c r="G2777" s="45">
        <v>46600</v>
      </c>
      <c r="H2777" s="45">
        <v>46630</v>
      </c>
      <c r="I2777" s="3">
        <v>7</v>
      </c>
      <c r="J2777" s="47" t="s">
        <v>2334</v>
      </c>
    </row>
    <row r="2778" spans="1:10" x14ac:dyDescent="0.3">
      <c r="A2778" s="45">
        <v>46607</v>
      </c>
      <c r="B2778" s="3">
        <v>2027</v>
      </c>
      <c r="C2778" s="3" t="s">
        <v>2344</v>
      </c>
      <c r="D2778" s="3">
        <v>8</v>
      </c>
      <c r="E2778" s="3" t="s">
        <v>2346</v>
      </c>
      <c r="F2778" s="45">
        <v>46600</v>
      </c>
      <c r="G2778" s="45">
        <v>46600</v>
      </c>
      <c r="H2778" s="45">
        <v>46630</v>
      </c>
      <c r="I2778" s="3">
        <v>8</v>
      </c>
      <c r="J2778" s="47" t="s">
        <v>2335</v>
      </c>
    </row>
    <row r="2779" spans="1:10" x14ac:dyDescent="0.3">
      <c r="A2779" s="45">
        <v>46608</v>
      </c>
      <c r="B2779" s="3">
        <v>2027</v>
      </c>
      <c r="C2779" s="3" t="s">
        <v>2344</v>
      </c>
      <c r="D2779" s="3">
        <v>8</v>
      </c>
      <c r="E2779" s="3" t="s">
        <v>2346</v>
      </c>
      <c r="F2779" s="45">
        <v>46600</v>
      </c>
      <c r="G2779" s="45">
        <v>46600</v>
      </c>
      <c r="H2779" s="45">
        <v>46630</v>
      </c>
      <c r="I2779" s="3">
        <v>9</v>
      </c>
      <c r="J2779" s="47" t="s">
        <v>2336</v>
      </c>
    </row>
    <row r="2780" spans="1:10" x14ac:dyDescent="0.3">
      <c r="A2780" s="45">
        <v>46609</v>
      </c>
      <c r="B2780" s="3">
        <v>2027</v>
      </c>
      <c r="C2780" s="3" t="s">
        <v>2344</v>
      </c>
      <c r="D2780" s="3">
        <v>8</v>
      </c>
      <c r="E2780" s="3" t="s">
        <v>2346</v>
      </c>
      <c r="F2780" s="45">
        <v>46600</v>
      </c>
      <c r="G2780" s="45">
        <v>46600</v>
      </c>
      <c r="H2780" s="45">
        <v>46630</v>
      </c>
      <c r="I2780" s="3">
        <v>10</v>
      </c>
      <c r="J2780" s="47" t="s">
        <v>2337</v>
      </c>
    </row>
    <row r="2781" spans="1:10" x14ac:dyDescent="0.3">
      <c r="A2781" s="45">
        <v>46610</v>
      </c>
      <c r="B2781" s="3">
        <v>2027</v>
      </c>
      <c r="C2781" s="3" t="s">
        <v>2344</v>
      </c>
      <c r="D2781" s="3">
        <v>8</v>
      </c>
      <c r="E2781" s="3" t="s">
        <v>2346</v>
      </c>
      <c r="F2781" s="45">
        <v>46600</v>
      </c>
      <c r="G2781" s="45">
        <v>46600</v>
      </c>
      <c r="H2781" s="45">
        <v>46630</v>
      </c>
      <c r="I2781" s="3">
        <v>11</v>
      </c>
      <c r="J2781" s="47" t="s">
        <v>2331</v>
      </c>
    </row>
    <row r="2782" spans="1:10" x14ac:dyDescent="0.3">
      <c r="A2782" s="45">
        <v>46611</v>
      </c>
      <c r="B2782" s="3">
        <v>2027</v>
      </c>
      <c r="C2782" s="3" t="s">
        <v>2344</v>
      </c>
      <c r="D2782" s="3">
        <v>8</v>
      </c>
      <c r="E2782" s="3" t="s">
        <v>2346</v>
      </c>
      <c r="F2782" s="45">
        <v>46600</v>
      </c>
      <c r="G2782" s="45">
        <v>46600</v>
      </c>
      <c r="H2782" s="45">
        <v>46630</v>
      </c>
      <c r="I2782" s="3">
        <v>12</v>
      </c>
      <c r="J2782" s="47" t="s">
        <v>2332</v>
      </c>
    </row>
    <row r="2783" spans="1:10" x14ac:dyDescent="0.3">
      <c r="A2783" s="45">
        <v>46612</v>
      </c>
      <c r="B2783" s="3">
        <v>2027</v>
      </c>
      <c r="C2783" s="3" t="s">
        <v>2344</v>
      </c>
      <c r="D2783" s="3">
        <v>8</v>
      </c>
      <c r="E2783" s="3" t="s">
        <v>2346</v>
      </c>
      <c r="F2783" s="45">
        <v>46600</v>
      </c>
      <c r="G2783" s="45">
        <v>46600</v>
      </c>
      <c r="H2783" s="45">
        <v>46630</v>
      </c>
      <c r="I2783" s="3">
        <v>13</v>
      </c>
      <c r="J2783" s="47" t="s">
        <v>2333</v>
      </c>
    </row>
    <row r="2784" spans="1:10" x14ac:dyDescent="0.3">
      <c r="A2784" s="45">
        <v>46613</v>
      </c>
      <c r="B2784" s="3">
        <v>2027</v>
      </c>
      <c r="C2784" s="3" t="s">
        <v>2344</v>
      </c>
      <c r="D2784" s="3">
        <v>8</v>
      </c>
      <c r="E2784" s="3" t="s">
        <v>2346</v>
      </c>
      <c r="F2784" s="45">
        <v>46600</v>
      </c>
      <c r="G2784" s="45">
        <v>46600</v>
      </c>
      <c r="H2784" s="45">
        <v>46630</v>
      </c>
      <c r="I2784" s="3">
        <v>14</v>
      </c>
      <c r="J2784" s="47" t="s">
        <v>2334</v>
      </c>
    </row>
    <row r="2785" spans="1:10" x14ac:dyDescent="0.3">
      <c r="A2785" s="45">
        <v>46614</v>
      </c>
      <c r="B2785" s="3">
        <v>2027</v>
      </c>
      <c r="C2785" s="3" t="s">
        <v>2344</v>
      </c>
      <c r="D2785" s="3">
        <v>8</v>
      </c>
      <c r="E2785" s="3" t="s">
        <v>2346</v>
      </c>
      <c r="F2785" s="45">
        <v>46600</v>
      </c>
      <c r="G2785" s="45">
        <v>46600</v>
      </c>
      <c r="H2785" s="45">
        <v>46630</v>
      </c>
      <c r="I2785" s="3">
        <v>15</v>
      </c>
      <c r="J2785" s="47" t="s">
        <v>2335</v>
      </c>
    </row>
    <row r="2786" spans="1:10" x14ac:dyDescent="0.3">
      <c r="A2786" s="45">
        <v>46615</v>
      </c>
      <c r="B2786" s="3">
        <v>2027</v>
      </c>
      <c r="C2786" s="3" t="s">
        <v>2344</v>
      </c>
      <c r="D2786" s="3">
        <v>8</v>
      </c>
      <c r="E2786" s="3" t="s">
        <v>2346</v>
      </c>
      <c r="F2786" s="45">
        <v>46600</v>
      </c>
      <c r="G2786" s="45">
        <v>46600</v>
      </c>
      <c r="H2786" s="45">
        <v>46630</v>
      </c>
      <c r="I2786" s="3">
        <v>16</v>
      </c>
      <c r="J2786" s="47" t="s">
        <v>2336</v>
      </c>
    </row>
    <row r="2787" spans="1:10" x14ac:dyDescent="0.3">
      <c r="A2787" s="45">
        <v>46616</v>
      </c>
      <c r="B2787" s="3">
        <v>2027</v>
      </c>
      <c r="C2787" s="3" t="s">
        <v>2344</v>
      </c>
      <c r="D2787" s="3">
        <v>8</v>
      </c>
      <c r="E2787" s="3" t="s">
        <v>2346</v>
      </c>
      <c r="F2787" s="45">
        <v>46600</v>
      </c>
      <c r="G2787" s="45">
        <v>46600</v>
      </c>
      <c r="H2787" s="45">
        <v>46630</v>
      </c>
      <c r="I2787" s="3">
        <v>17</v>
      </c>
      <c r="J2787" s="47" t="s">
        <v>2337</v>
      </c>
    </row>
    <row r="2788" spans="1:10" x14ac:dyDescent="0.3">
      <c r="A2788" s="45">
        <v>46617</v>
      </c>
      <c r="B2788" s="3">
        <v>2027</v>
      </c>
      <c r="C2788" s="3" t="s">
        <v>2344</v>
      </c>
      <c r="D2788" s="3">
        <v>8</v>
      </c>
      <c r="E2788" s="3" t="s">
        <v>2346</v>
      </c>
      <c r="F2788" s="45">
        <v>46600</v>
      </c>
      <c r="G2788" s="45">
        <v>46600</v>
      </c>
      <c r="H2788" s="45">
        <v>46630</v>
      </c>
      <c r="I2788" s="3">
        <v>18</v>
      </c>
      <c r="J2788" s="47" t="s">
        <v>2331</v>
      </c>
    </row>
    <row r="2789" spans="1:10" x14ac:dyDescent="0.3">
      <c r="A2789" s="45">
        <v>46618</v>
      </c>
      <c r="B2789" s="3">
        <v>2027</v>
      </c>
      <c r="C2789" s="3" t="s">
        <v>2344</v>
      </c>
      <c r="D2789" s="3">
        <v>8</v>
      </c>
      <c r="E2789" s="3" t="s">
        <v>2346</v>
      </c>
      <c r="F2789" s="45">
        <v>46600</v>
      </c>
      <c r="G2789" s="45">
        <v>46600</v>
      </c>
      <c r="H2789" s="45">
        <v>46630</v>
      </c>
      <c r="I2789" s="3">
        <v>19</v>
      </c>
      <c r="J2789" s="47" t="s">
        <v>2332</v>
      </c>
    </row>
    <row r="2790" spans="1:10" x14ac:dyDescent="0.3">
      <c r="A2790" s="45">
        <v>46619</v>
      </c>
      <c r="B2790" s="3">
        <v>2027</v>
      </c>
      <c r="C2790" s="3" t="s">
        <v>2344</v>
      </c>
      <c r="D2790" s="3">
        <v>8</v>
      </c>
      <c r="E2790" s="3" t="s">
        <v>2346</v>
      </c>
      <c r="F2790" s="45">
        <v>46600</v>
      </c>
      <c r="G2790" s="45">
        <v>46600</v>
      </c>
      <c r="H2790" s="45">
        <v>46630</v>
      </c>
      <c r="I2790" s="3">
        <v>20</v>
      </c>
      <c r="J2790" s="47" t="s">
        <v>2333</v>
      </c>
    </row>
    <row r="2791" spans="1:10" x14ac:dyDescent="0.3">
      <c r="A2791" s="45">
        <v>46620</v>
      </c>
      <c r="B2791" s="3">
        <v>2027</v>
      </c>
      <c r="C2791" s="3" t="s">
        <v>2344</v>
      </c>
      <c r="D2791" s="3">
        <v>8</v>
      </c>
      <c r="E2791" s="3" t="s">
        <v>2346</v>
      </c>
      <c r="F2791" s="45">
        <v>46600</v>
      </c>
      <c r="G2791" s="45">
        <v>46600</v>
      </c>
      <c r="H2791" s="45">
        <v>46630</v>
      </c>
      <c r="I2791" s="3">
        <v>21</v>
      </c>
      <c r="J2791" s="47" t="s">
        <v>2334</v>
      </c>
    </row>
    <row r="2792" spans="1:10" x14ac:dyDescent="0.3">
      <c r="A2792" s="45">
        <v>46621</v>
      </c>
      <c r="B2792" s="3">
        <v>2027</v>
      </c>
      <c r="C2792" s="3" t="s">
        <v>2344</v>
      </c>
      <c r="D2792" s="3">
        <v>8</v>
      </c>
      <c r="E2792" s="3" t="s">
        <v>2346</v>
      </c>
      <c r="F2792" s="45">
        <v>46600</v>
      </c>
      <c r="G2792" s="45">
        <v>46600</v>
      </c>
      <c r="H2792" s="45">
        <v>46630</v>
      </c>
      <c r="I2792" s="3">
        <v>22</v>
      </c>
      <c r="J2792" s="47" t="s">
        <v>2335</v>
      </c>
    </row>
    <row r="2793" spans="1:10" x14ac:dyDescent="0.3">
      <c r="A2793" s="45">
        <v>46622</v>
      </c>
      <c r="B2793" s="3">
        <v>2027</v>
      </c>
      <c r="C2793" s="3" t="s">
        <v>2344</v>
      </c>
      <c r="D2793" s="3">
        <v>8</v>
      </c>
      <c r="E2793" s="3" t="s">
        <v>2346</v>
      </c>
      <c r="F2793" s="45">
        <v>46600</v>
      </c>
      <c r="G2793" s="45">
        <v>46600</v>
      </c>
      <c r="H2793" s="45">
        <v>46630</v>
      </c>
      <c r="I2793" s="3">
        <v>23</v>
      </c>
      <c r="J2793" s="47" t="s">
        <v>2336</v>
      </c>
    </row>
    <row r="2794" spans="1:10" x14ac:dyDescent="0.3">
      <c r="A2794" s="45">
        <v>46623</v>
      </c>
      <c r="B2794" s="3">
        <v>2027</v>
      </c>
      <c r="C2794" s="3" t="s">
        <v>2344</v>
      </c>
      <c r="D2794" s="3">
        <v>8</v>
      </c>
      <c r="E2794" s="3" t="s">
        <v>2346</v>
      </c>
      <c r="F2794" s="45">
        <v>46600</v>
      </c>
      <c r="G2794" s="45">
        <v>46600</v>
      </c>
      <c r="H2794" s="45">
        <v>46630</v>
      </c>
      <c r="I2794" s="3">
        <v>24</v>
      </c>
      <c r="J2794" s="47" t="s">
        <v>2337</v>
      </c>
    </row>
    <row r="2795" spans="1:10" x14ac:dyDescent="0.3">
      <c r="A2795" s="45">
        <v>46624</v>
      </c>
      <c r="B2795" s="3">
        <v>2027</v>
      </c>
      <c r="C2795" s="3" t="s">
        <v>2344</v>
      </c>
      <c r="D2795" s="3">
        <v>8</v>
      </c>
      <c r="E2795" s="3" t="s">
        <v>2346</v>
      </c>
      <c r="F2795" s="45">
        <v>46600</v>
      </c>
      <c r="G2795" s="45">
        <v>46600</v>
      </c>
      <c r="H2795" s="45">
        <v>46630</v>
      </c>
      <c r="I2795" s="3">
        <v>25</v>
      </c>
      <c r="J2795" s="47" t="s">
        <v>2331</v>
      </c>
    </row>
    <row r="2796" spans="1:10" x14ac:dyDescent="0.3">
      <c r="A2796" s="45">
        <v>46625</v>
      </c>
      <c r="B2796" s="3">
        <v>2027</v>
      </c>
      <c r="C2796" s="3" t="s">
        <v>2344</v>
      </c>
      <c r="D2796" s="3">
        <v>8</v>
      </c>
      <c r="E2796" s="3" t="s">
        <v>2346</v>
      </c>
      <c r="F2796" s="45">
        <v>46600</v>
      </c>
      <c r="G2796" s="45">
        <v>46600</v>
      </c>
      <c r="H2796" s="45">
        <v>46630</v>
      </c>
      <c r="I2796" s="3">
        <v>26</v>
      </c>
      <c r="J2796" s="47" t="s">
        <v>2332</v>
      </c>
    </row>
    <row r="2797" spans="1:10" x14ac:dyDescent="0.3">
      <c r="A2797" s="45">
        <v>46626</v>
      </c>
      <c r="B2797" s="3">
        <v>2027</v>
      </c>
      <c r="C2797" s="3" t="s">
        <v>2344</v>
      </c>
      <c r="D2797" s="3">
        <v>8</v>
      </c>
      <c r="E2797" s="3" t="s">
        <v>2346</v>
      </c>
      <c r="F2797" s="45">
        <v>46600</v>
      </c>
      <c r="G2797" s="45">
        <v>46600</v>
      </c>
      <c r="H2797" s="45">
        <v>46630</v>
      </c>
      <c r="I2797" s="3">
        <v>27</v>
      </c>
      <c r="J2797" s="47" t="s">
        <v>2333</v>
      </c>
    </row>
    <row r="2798" spans="1:10" x14ac:dyDescent="0.3">
      <c r="A2798" s="45">
        <v>46627</v>
      </c>
      <c r="B2798" s="3">
        <v>2027</v>
      </c>
      <c r="C2798" s="3" t="s">
        <v>2344</v>
      </c>
      <c r="D2798" s="3">
        <v>8</v>
      </c>
      <c r="E2798" s="3" t="s">
        <v>2346</v>
      </c>
      <c r="F2798" s="45">
        <v>46600</v>
      </c>
      <c r="G2798" s="45">
        <v>46600</v>
      </c>
      <c r="H2798" s="45">
        <v>46630</v>
      </c>
      <c r="I2798" s="3">
        <v>28</v>
      </c>
      <c r="J2798" s="47" t="s">
        <v>2334</v>
      </c>
    </row>
    <row r="2799" spans="1:10" x14ac:dyDescent="0.3">
      <c r="A2799" s="45">
        <v>46628</v>
      </c>
      <c r="B2799" s="3">
        <v>2027</v>
      </c>
      <c r="C2799" s="3" t="s">
        <v>2344</v>
      </c>
      <c r="D2799" s="3">
        <v>8</v>
      </c>
      <c r="E2799" s="3" t="s">
        <v>2346</v>
      </c>
      <c r="F2799" s="45">
        <v>46600</v>
      </c>
      <c r="G2799" s="45">
        <v>46600</v>
      </c>
      <c r="H2799" s="45">
        <v>46630</v>
      </c>
      <c r="I2799" s="3">
        <v>29</v>
      </c>
      <c r="J2799" s="47" t="s">
        <v>2335</v>
      </c>
    </row>
    <row r="2800" spans="1:10" x14ac:dyDescent="0.3">
      <c r="A2800" s="45">
        <v>46629</v>
      </c>
      <c r="B2800" s="3">
        <v>2027</v>
      </c>
      <c r="C2800" s="3" t="s">
        <v>2344</v>
      </c>
      <c r="D2800" s="3">
        <v>8</v>
      </c>
      <c r="E2800" s="3" t="s">
        <v>2346</v>
      </c>
      <c r="F2800" s="45">
        <v>46600</v>
      </c>
      <c r="G2800" s="45">
        <v>46600</v>
      </c>
      <c r="H2800" s="45">
        <v>46630</v>
      </c>
      <c r="I2800" s="3">
        <v>30</v>
      </c>
      <c r="J2800" s="47" t="s">
        <v>2336</v>
      </c>
    </row>
    <row r="2801" spans="1:10" x14ac:dyDescent="0.3">
      <c r="A2801" s="45">
        <v>46630</v>
      </c>
      <c r="B2801" s="3">
        <v>2027</v>
      </c>
      <c r="C2801" s="3" t="s">
        <v>2344</v>
      </c>
      <c r="D2801" s="3">
        <v>8</v>
      </c>
      <c r="E2801" s="3" t="s">
        <v>2346</v>
      </c>
      <c r="F2801" s="45">
        <v>46600</v>
      </c>
      <c r="G2801" s="45">
        <v>46600</v>
      </c>
      <c r="H2801" s="45">
        <v>46630</v>
      </c>
      <c r="I2801" s="3">
        <v>31</v>
      </c>
      <c r="J2801" s="47" t="s">
        <v>2337</v>
      </c>
    </row>
    <row r="2802" spans="1:10" x14ac:dyDescent="0.3">
      <c r="A2802" s="45">
        <v>46631</v>
      </c>
      <c r="B2802" s="3">
        <v>2027</v>
      </c>
      <c r="C2802" s="3" t="s">
        <v>2344</v>
      </c>
      <c r="D2802" s="3">
        <v>9</v>
      </c>
      <c r="E2802" s="3" t="s">
        <v>2347</v>
      </c>
      <c r="F2802" s="45">
        <v>46631</v>
      </c>
      <c r="G2802" s="45">
        <v>46631</v>
      </c>
      <c r="H2802" s="45">
        <v>46660</v>
      </c>
      <c r="I2802" s="3">
        <v>1</v>
      </c>
      <c r="J2802" s="47" t="s">
        <v>2331</v>
      </c>
    </row>
    <row r="2803" spans="1:10" x14ac:dyDescent="0.3">
      <c r="A2803" s="45">
        <v>46632</v>
      </c>
      <c r="B2803" s="3">
        <v>2027</v>
      </c>
      <c r="C2803" s="3" t="s">
        <v>2344</v>
      </c>
      <c r="D2803" s="3">
        <v>9</v>
      </c>
      <c r="E2803" s="3" t="s">
        <v>2347</v>
      </c>
      <c r="F2803" s="45">
        <v>46631</v>
      </c>
      <c r="G2803" s="45">
        <v>46631</v>
      </c>
      <c r="H2803" s="45">
        <v>46660</v>
      </c>
      <c r="I2803" s="3">
        <v>2</v>
      </c>
      <c r="J2803" s="47" t="s">
        <v>2332</v>
      </c>
    </row>
    <row r="2804" spans="1:10" x14ac:dyDescent="0.3">
      <c r="A2804" s="45">
        <v>46633</v>
      </c>
      <c r="B2804" s="3">
        <v>2027</v>
      </c>
      <c r="C2804" s="3" t="s">
        <v>2344</v>
      </c>
      <c r="D2804" s="3">
        <v>9</v>
      </c>
      <c r="E2804" s="3" t="s">
        <v>2347</v>
      </c>
      <c r="F2804" s="45">
        <v>46631</v>
      </c>
      <c r="G2804" s="45">
        <v>46631</v>
      </c>
      <c r="H2804" s="45">
        <v>46660</v>
      </c>
      <c r="I2804" s="3">
        <v>3</v>
      </c>
      <c r="J2804" s="47" t="s">
        <v>2333</v>
      </c>
    </row>
    <row r="2805" spans="1:10" x14ac:dyDescent="0.3">
      <c r="A2805" s="45">
        <v>46634</v>
      </c>
      <c r="B2805" s="3">
        <v>2027</v>
      </c>
      <c r="C2805" s="3" t="s">
        <v>2344</v>
      </c>
      <c r="D2805" s="3">
        <v>9</v>
      </c>
      <c r="E2805" s="3" t="s">
        <v>2347</v>
      </c>
      <c r="F2805" s="45">
        <v>46631</v>
      </c>
      <c r="G2805" s="45">
        <v>46631</v>
      </c>
      <c r="H2805" s="45">
        <v>46660</v>
      </c>
      <c r="I2805" s="3">
        <v>4</v>
      </c>
      <c r="J2805" s="47" t="s">
        <v>2334</v>
      </c>
    </row>
    <row r="2806" spans="1:10" x14ac:dyDescent="0.3">
      <c r="A2806" s="45">
        <v>46635</v>
      </c>
      <c r="B2806" s="3">
        <v>2027</v>
      </c>
      <c r="C2806" s="3" t="s">
        <v>2344</v>
      </c>
      <c r="D2806" s="3">
        <v>9</v>
      </c>
      <c r="E2806" s="3" t="s">
        <v>2347</v>
      </c>
      <c r="F2806" s="45">
        <v>46631</v>
      </c>
      <c r="G2806" s="45">
        <v>46631</v>
      </c>
      <c r="H2806" s="45">
        <v>46660</v>
      </c>
      <c r="I2806" s="3">
        <v>5</v>
      </c>
      <c r="J2806" s="47" t="s">
        <v>2335</v>
      </c>
    </row>
    <row r="2807" spans="1:10" x14ac:dyDescent="0.3">
      <c r="A2807" s="45">
        <v>46636</v>
      </c>
      <c r="B2807" s="3">
        <v>2027</v>
      </c>
      <c r="C2807" s="3" t="s">
        <v>2344</v>
      </c>
      <c r="D2807" s="3">
        <v>9</v>
      </c>
      <c r="E2807" s="3" t="s">
        <v>2347</v>
      </c>
      <c r="F2807" s="45">
        <v>46631</v>
      </c>
      <c r="G2807" s="45">
        <v>46631</v>
      </c>
      <c r="H2807" s="45">
        <v>46660</v>
      </c>
      <c r="I2807" s="3">
        <v>6</v>
      </c>
      <c r="J2807" s="47" t="s">
        <v>2336</v>
      </c>
    </row>
    <row r="2808" spans="1:10" x14ac:dyDescent="0.3">
      <c r="A2808" s="45">
        <v>46637</v>
      </c>
      <c r="B2808" s="3">
        <v>2027</v>
      </c>
      <c r="C2808" s="3" t="s">
        <v>2344</v>
      </c>
      <c r="D2808" s="3">
        <v>9</v>
      </c>
      <c r="E2808" s="3" t="s">
        <v>2347</v>
      </c>
      <c r="F2808" s="45">
        <v>46631</v>
      </c>
      <c r="G2808" s="45">
        <v>46631</v>
      </c>
      <c r="H2808" s="45">
        <v>46660</v>
      </c>
      <c r="I2808" s="3">
        <v>7</v>
      </c>
      <c r="J2808" s="47" t="s">
        <v>2337</v>
      </c>
    </row>
    <row r="2809" spans="1:10" x14ac:dyDescent="0.3">
      <c r="A2809" s="45">
        <v>46638</v>
      </c>
      <c r="B2809" s="3">
        <v>2027</v>
      </c>
      <c r="C2809" s="3" t="s">
        <v>2344</v>
      </c>
      <c r="D2809" s="3">
        <v>9</v>
      </c>
      <c r="E2809" s="3" t="s">
        <v>2347</v>
      </c>
      <c r="F2809" s="45">
        <v>46631</v>
      </c>
      <c r="G2809" s="45">
        <v>46631</v>
      </c>
      <c r="H2809" s="45">
        <v>46660</v>
      </c>
      <c r="I2809" s="3">
        <v>8</v>
      </c>
      <c r="J2809" s="47" t="s">
        <v>2331</v>
      </c>
    </row>
    <row r="2810" spans="1:10" x14ac:dyDescent="0.3">
      <c r="A2810" s="45">
        <v>46639</v>
      </c>
      <c r="B2810" s="3">
        <v>2027</v>
      </c>
      <c r="C2810" s="3" t="s">
        <v>2344</v>
      </c>
      <c r="D2810" s="3">
        <v>9</v>
      </c>
      <c r="E2810" s="3" t="s">
        <v>2347</v>
      </c>
      <c r="F2810" s="45">
        <v>46631</v>
      </c>
      <c r="G2810" s="45">
        <v>46631</v>
      </c>
      <c r="H2810" s="45">
        <v>46660</v>
      </c>
      <c r="I2810" s="3">
        <v>9</v>
      </c>
      <c r="J2810" s="47" t="s">
        <v>2332</v>
      </c>
    </row>
    <row r="2811" spans="1:10" x14ac:dyDescent="0.3">
      <c r="A2811" s="45">
        <v>46640</v>
      </c>
      <c r="B2811" s="3">
        <v>2027</v>
      </c>
      <c r="C2811" s="3" t="s">
        <v>2344</v>
      </c>
      <c r="D2811" s="3">
        <v>9</v>
      </c>
      <c r="E2811" s="3" t="s">
        <v>2347</v>
      </c>
      <c r="F2811" s="45">
        <v>46631</v>
      </c>
      <c r="G2811" s="45">
        <v>46631</v>
      </c>
      <c r="H2811" s="45">
        <v>46660</v>
      </c>
      <c r="I2811" s="3">
        <v>10</v>
      </c>
      <c r="J2811" s="47" t="s">
        <v>2333</v>
      </c>
    </row>
    <row r="2812" spans="1:10" x14ac:dyDescent="0.3">
      <c r="A2812" s="45">
        <v>46641</v>
      </c>
      <c r="B2812" s="3">
        <v>2027</v>
      </c>
      <c r="C2812" s="3" t="s">
        <v>2344</v>
      </c>
      <c r="D2812" s="3">
        <v>9</v>
      </c>
      <c r="E2812" s="3" t="s">
        <v>2347</v>
      </c>
      <c r="F2812" s="45">
        <v>46631</v>
      </c>
      <c r="G2812" s="45">
        <v>46631</v>
      </c>
      <c r="H2812" s="45">
        <v>46660</v>
      </c>
      <c r="I2812" s="3">
        <v>11</v>
      </c>
      <c r="J2812" s="47" t="s">
        <v>2334</v>
      </c>
    </row>
    <row r="2813" spans="1:10" x14ac:dyDescent="0.3">
      <c r="A2813" s="45">
        <v>46642</v>
      </c>
      <c r="B2813" s="3">
        <v>2027</v>
      </c>
      <c r="C2813" s="3" t="s">
        <v>2344</v>
      </c>
      <c r="D2813" s="3">
        <v>9</v>
      </c>
      <c r="E2813" s="3" t="s">
        <v>2347</v>
      </c>
      <c r="F2813" s="45">
        <v>46631</v>
      </c>
      <c r="G2813" s="45">
        <v>46631</v>
      </c>
      <c r="H2813" s="45">
        <v>46660</v>
      </c>
      <c r="I2813" s="3">
        <v>12</v>
      </c>
      <c r="J2813" s="47" t="s">
        <v>2335</v>
      </c>
    </row>
    <row r="2814" spans="1:10" x14ac:dyDescent="0.3">
      <c r="A2814" s="45">
        <v>46643</v>
      </c>
      <c r="B2814" s="3">
        <v>2027</v>
      </c>
      <c r="C2814" s="3" t="s">
        <v>2344</v>
      </c>
      <c r="D2814" s="3">
        <v>9</v>
      </c>
      <c r="E2814" s="3" t="s">
        <v>2347</v>
      </c>
      <c r="F2814" s="45">
        <v>46631</v>
      </c>
      <c r="G2814" s="45">
        <v>46631</v>
      </c>
      <c r="H2814" s="45">
        <v>46660</v>
      </c>
      <c r="I2814" s="3">
        <v>13</v>
      </c>
      <c r="J2814" s="47" t="s">
        <v>2336</v>
      </c>
    </row>
    <row r="2815" spans="1:10" x14ac:dyDescent="0.3">
      <c r="A2815" s="45">
        <v>46644</v>
      </c>
      <c r="B2815" s="3">
        <v>2027</v>
      </c>
      <c r="C2815" s="3" t="s">
        <v>2344</v>
      </c>
      <c r="D2815" s="3">
        <v>9</v>
      </c>
      <c r="E2815" s="3" t="s">
        <v>2347</v>
      </c>
      <c r="F2815" s="45">
        <v>46631</v>
      </c>
      <c r="G2815" s="45">
        <v>46631</v>
      </c>
      <c r="H2815" s="45">
        <v>46660</v>
      </c>
      <c r="I2815" s="3">
        <v>14</v>
      </c>
      <c r="J2815" s="47" t="s">
        <v>2337</v>
      </c>
    </row>
    <row r="2816" spans="1:10" x14ac:dyDescent="0.3">
      <c r="A2816" s="45">
        <v>46645</v>
      </c>
      <c r="B2816" s="3">
        <v>2027</v>
      </c>
      <c r="C2816" s="3" t="s">
        <v>2344</v>
      </c>
      <c r="D2816" s="3">
        <v>9</v>
      </c>
      <c r="E2816" s="3" t="s">
        <v>2347</v>
      </c>
      <c r="F2816" s="45">
        <v>46631</v>
      </c>
      <c r="G2816" s="45">
        <v>46631</v>
      </c>
      <c r="H2816" s="45">
        <v>46660</v>
      </c>
      <c r="I2816" s="3">
        <v>15</v>
      </c>
      <c r="J2816" s="47" t="s">
        <v>2331</v>
      </c>
    </row>
    <row r="2817" spans="1:10" x14ac:dyDescent="0.3">
      <c r="A2817" s="45">
        <v>46646</v>
      </c>
      <c r="B2817" s="3">
        <v>2027</v>
      </c>
      <c r="C2817" s="3" t="s">
        <v>2344</v>
      </c>
      <c r="D2817" s="3">
        <v>9</v>
      </c>
      <c r="E2817" s="3" t="s">
        <v>2347</v>
      </c>
      <c r="F2817" s="45">
        <v>46631</v>
      </c>
      <c r="G2817" s="45">
        <v>46631</v>
      </c>
      <c r="H2817" s="45">
        <v>46660</v>
      </c>
      <c r="I2817" s="3">
        <v>16</v>
      </c>
      <c r="J2817" s="47" t="s">
        <v>2332</v>
      </c>
    </row>
    <row r="2818" spans="1:10" x14ac:dyDescent="0.3">
      <c r="A2818" s="45">
        <v>46647</v>
      </c>
      <c r="B2818" s="3">
        <v>2027</v>
      </c>
      <c r="C2818" s="3" t="s">
        <v>2344</v>
      </c>
      <c r="D2818" s="3">
        <v>9</v>
      </c>
      <c r="E2818" s="3" t="s">
        <v>2347</v>
      </c>
      <c r="F2818" s="45">
        <v>46631</v>
      </c>
      <c r="G2818" s="45">
        <v>46631</v>
      </c>
      <c r="H2818" s="45">
        <v>46660</v>
      </c>
      <c r="I2818" s="3">
        <v>17</v>
      </c>
      <c r="J2818" s="47" t="s">
        <v>2333</v>
      </c>
    </row>
    <row r="2819" spans="1:10" x14ac:dyDescent="0.3">
      <c r="A2819" s="45">
        <v>46648</v>
      </c>
      <c r="B2819" s="3">
        <v>2027</v>
      </c>
      <c r="C2819" s="3" t="s">
        <v>2344</v>
      </c>
      <c r="D2819" s="3">
        <v>9</v>
      </c>
      <c r="E2819" s="3" t="s">
        <v>2347</v>
      </c>
      <c r="F2819" s="45">
        <v>46631</v>
      </c>
      <c r="G2819" s="45">
        <v>46631</v>
      </c>
      <c r="H2819" s="45">
        <v>46660</v>
      </c>
      <c r="I2819" s="3">
        <v>18</v>
      </c>
      <c r="J2819" s="47" t="s">
        <v>2334</v>
      </c>
    </row>
    <row r="2820" spans="1:10" x14ac:dyDescent="0.3">
      <c r="A2820" s="45">
        <v>46649</v>
      </c>
      <c r="B2820" s="3">
        <v>2027</v>
      </c>
      <c r="C2820" s="3" t="s">
        <v>2344</v>
      </c>
      <c r="D2820" s="3">
        <v>9</v>
      </c>
      <c r="E2820" s="3" t="s">
        <v>2347</v>
      </c>
      <c r="F2820" s="45">
        <v>46631</v>
      </c>
      <c r="G2820" s="45">
        <v>46631</v>
      </c>
      <c r="H2820" s="45">
        <v>46660</v>
      </c>
      <c r="I2820" s="3">
        <v>19</v>
      </c>
      <c r="J2820" s="47" t="s">
        <v>2335</v>
      </c>
    </row>
    <row r="2821" spans="1:10" x14ac:dyDescent="0.3">
      <c r="A2821" s="45">
        <v>46650</v>
      </c>
      <c r="B2821" s="3">
        <v>2027</v>
      </c>
      <c r="C2821" s="3" t="s">
        <v>2344</v>
      </c>
      <c r="D2821" s="3">
        <v>9</v>
      </c>
      <c r="E2821" s="3" t="s">
        <v>2347</v>
      </c>
      <c r="F2821" s="45">
        <v>46631</v>
      </c>
      <c r="G2821" s="45">
        <v>46631</v>
      </c>
      <c r="H2821" s="45">
        <v>46660</v>
      </c>
      <c r="I2821" s="3">
        <v>20</v>
      </c>
      <c r="J2821" s="47" t="s">
        <v>2336</v>
      </c>
    </row>
    <row r="2822" spans="1:10" x14ac:dyDescent="0.3">
      <c r="A2822" s="45">
        <v>46651</v>
      </c>
      <c r="B2822" s="3">
        <v>2027</v>
      </c>
      <c r="C2822" s="3" t="s">
        <v>2344</v>
      </c>
      <c r="D2822" s="3">
        <v>9</v>
      </c>
      <c r="E2822" s="3" t="s">
        <v>2347</v>
      </c>
      <c r="F2822" s="45">
        <v>46631</v>
      </c>
      <c r="G2822" s="45">
        <v>46631</v>
      </c>
      <c r="H2822" s="45">
        <v>46660</v>
      </c>
      <c r="I2822" s="3">
        <v>21</v>
      </c>
      <c r="J2822" s="47" t="s">
        <v>2337</v>
      </c>
    </row>
    <row r="2823" spans="1:10" x14ac:dyDescent="0.3">
      <c r="A2823" s="45">
        <v>46652</v>
      </c>
      <c r="B2823" s="3">
        <v>2027</v>
      </c>
      <c r="C2823" s="3" t="s">
        <v>2344</v>
      </c>
      <c r="D2823" s="3">
        <v>9</v>
      </c>
      <c r="E2823" s="3" t="s">
        <v>2347</v>
      </c>
      <c r="F2823" s="45">
        <v>46631</v>
      </c>
      <c r="G2823" s="45">
        <v>46631</v>
      </c>
      <c r="H2823" s="45">
        <v>46660</v>
      </c>
      <c r="I2823" s="3">
        <v>22</v>
      </c>
      <c r="J2823" s="47" t="s">
        <v>2331</v>
      </c>
    </row>
    <row r="2824" spans="1:10" x14ac:dyDescent="0.3">
      <c r="A2824" s="45">
        <v>46653</v>
      </c>
      <c r="B2824" s="3">
        <v>2027</v>
      </c>
      <c r="C2824" s="3" t="s">
        <v>2344</v>
      </c>
      <c r="D2824" s="3">
        <v>9</v>
      </c>
      <c r="E2824" s="3" t="s">
        <v>2347</v>
      </c>
      <c r="F2824" s="45">
        <v>46631</v>
      </c>
      <c r="G2824" s="45">
        <v>46631</v>
      </c>
      <c r="H2824" s="45">
        <v>46660</v>
      </c>
      <c r="I2824" s="3">
        <v>23</v>
      </c>
      <c r="J2824" s="47" t="s">
        <v>2332</v>
      </c>
    </row>
    <row r="2825" spans="1:10" x14ac:dyDescent="0.3">
      <c r="A2825" s="45">
        <v>46654</v>
      </c>
      <c r="B2825" s="3">
        <v>2027</v>
      </c>
      <c r="C2825" s="3" t="s">
        <v>2344</v>
      </c>
      <c r="D2825" s="3">
        <v>9</v>
      </c>
      <c r="E2825" s="3" t="s">
        <v>2347</v>
      </c>
      <c r="F2825" s="45">
        <v>46631</v>
      </c>
      <c r="G2825" s="45">
        <v>46631</v>
      </c>
      <c r="H2825" s="45">
        <v>46660</v>
      </c>
      <c r="I2825" s="3">
        <v>24</v>
      </c>
      <c r="J2825" s="47" t="s">
        <v>2333</v>
      </c>
    </row>
    <row r="2826" spans="1:10" x14ac:dyDescent="0.3">
      <c r="A2826" s="45">
        <v>46655</v>
      </c>
      <c r="B2826" s="3">
        <v>2027</v>
      </c>
      <c r="C2826" s="3" t="s">
        <v>2344</v>
      </c>
      <c r="D2826" s="3">
        <v>9</v>
      </c>
      <c r="E2826" s="3" t="s">
        <v>2347</v>
      </c>
      <c r="F2826" s="45">
        <v>46631</v>
      </c>
      <c r="G2826" s="45">
        <v>46631</v>
      </c>
      <c r="H2826" s="45">
        <v>46660</v>
      </c>
      <c r="I2826" s="3">
        <v>25</v>
      </c>
      <c r="J2826" s="47" t="s">
        <v>2334</v>
      </c>
    </row>
    <row r="2827" spans="1:10" x14ac:dyDescent="0.3">
      <c r="A2827" s="45">
        <v>46656</v>
      </c>
      <c r="B2827" s="3">
        <v>2027</v>
      </c>
      <c r="C2827" s="3" t="s">
        <v>2344</v>
      </c>
      <c r="D2827" s="3">
        <v>9</v>
      </c>
      <c r="E2827" s="3" t="s">
        <v>2347</v>
      </c>
      <c r="F2827" s="45">
        <v>46631</v>
      </c>
      <c r="G2827" s="45">
        <v>46631</v>
      </c>
      <c r="H2827" s="45">
        <v>46660</v>
      </c>
      <c r="I2827" s="3">
        <v>26</v>
      </c>
      <c r="J2827" s="47" t="s">
        <v>2335</v>
      </c>
    </row>
    <row r="2828" spans="1:10" x14ac:dyDescent="0.3">
      <c r="A2828" s="45">
        <v>46657</v>
      </c>
      <c r="B2828" s="3">
        <v>2027</v>
      </c>
      <c r="C2828" s="3" t="s">
        <v>2344</v>
      </c>
      <c r="D2828" s="3">
        <v>9</v>
      </c>
      <c r="E2828" s="3" t="s">
        <v>2347</v>
      </c>
      <c r="F2828" s="45">
        <v>46631</v>
      </c>
      <c r="G2828" s="45">
        <v>46631</v>
      </c>
      <c r="H2828" s="45">
        <v>46660</v>
      </c>
      <c r="I2828" s="3">
        <v>27</v>
      </c>
      <c r="J2828" s="47" t="s">
        <v>2336</v>
      </c>
    </row>
    <row r="2829" spans="1:10" x14ac:dyDescent="0.3">
      <c r="A2829" s="45">
        <v>46658</v>
      </c>
      <c r="B2829" s="3">
        <v>2027</v>
      </c>
      <c r="C2829" s="3" t="s">
        <v>2344</v>
      </c>
      <c r="D2829" s="3">
        <v>9</v>
      </c>
      <c r="E2829" s="3" t="s">
        <v>2347</v>
      </c>
      <c r="F2829" s="45">
        <v>46631</v>
      </c>
      <c r="G2829" s="45">
        <v>46631</v>
      </c>
      <c r="H2829" s="45">
        <v>46660</v>
      </c>
      <c r="I2829" s="3">
        <v>28</v>
      </c>
      <c r="J2829" s="47" t="s">
        <v>2337</v>
      </c>
    </row>
    <row r="2830" spans="1:10" x14ac:dyDescent="0.3">
      <c r="A2830" s="45">
        <v>46659</v>
      </c>
      <c r="B2830" s="3">
        <v>2027</v>
      </c>
      <c r="C2830" s="3" t="s">
        <v>2344</v>
      </c>
      <c r="D2830" s="3">
        <v>9</v>
      </c>
      <c r="E2830" s="3" t="s">
        <v>2347</v>
      </c>
      <c r="F2830" s="45">
        <v>46631</v>
      </c>
      <c r="G2830" s="45">
        <v>46631</v>
      </c>
      <c r="H2830" s="45">
        <v>46660</v>
      </c>
      <c r="I2830" s="3">
        <v>29</v>
      </c>
      <c r="J2830" s="47" t="s">
        <v>2331</v>
      </c>
    </row>
    <row r="2831" spans="1:10" x14ac:dyDescent="0.3">
      <c r="A2831" s="45">
        <v>46660</v>
      </c>
      <c r="B2831" s="3">
        <v>2027</v>
      </c>
      <c r="C2831" s="3" t="s">
        <v>2344</v>
      </c>
      <c r="D2831" s="3">
        <v>9</v>
      </c>
      <c r="E2831" s="3" t="s">
        <v>2347</v>
      </c>
      <c r="F2831" s="45">
        <v>46631</v>
      </c>
      <c r="G2831" s="45">
        <v>46631</v>
      </c>
      <c r="H2831" s="45">
        <v>46660</v>
      </c>
      <c r="I2831" s="3">
        <v>30</v>
      </c>
      <c r="J2831" s="47" t="s">
        <v>2332</v>
      </c>
    </row>
    <row r="2832" spans="1:10" x14ac:dyDescent="0.3">
      <c r="A2832" s="45">
        <v>46661</v>
      </c>
      <c r="B2832" s="3">
        <v>2027</v>
      </c>
      <c r="C2832" s="3" t="s">
        <v>2348</v>
      </c>
      <c r="D2832" s="3">
        <v>10</v>
      </c>
      <c r="E2832" s="3" t="s">
        <v>2349</v>
      </c>
      <c r="F2832" s="45">
        <v>46661</v>
      </c>
      <c r="G2832" s="45">
        <v>46661</v>
      </c>
      <c r="H2832" s="45">
        <v>46691</v>
      </c>
      <c r="I2832" s="3">
        <v>1</v>
      </c>
      <c r="J2832" s="47" t="s">
        <v>2333</v>
      </c>
    </row>
    <row r="2833" spans="1:10" x14ac:dyDescent="0.3">
      <c r="A2833" s="45">
        <v>46662</v>
      </c>
      <c r="B2833" s="3">
        <v>2027</v>
      </c>
      <c r="C2833" s="3" t="s">
        <v>2348</v>
      </c>
      <c r="D2833" s="3">
        <v>10</v>
      </c>
      <c r="E2833" s="3" t="s">
        <v>2349</v>
      </c>
      <c r="F2833" s="45">
        <v>46661</v>
      </c>
      <c r="G2833" s="45">
        <v>46661</v>
      </c>
      <c r="H2833" s="45">
        <v>46691</v>
      </c>
      <c r="I2833" s="3">
        <v>2</v>
      </c>
      <c r="J2833" s="47" t="s">
        <v>2334</v>
      </c>
    </row>
    <row r="2834" spans="1:10" x14ac:dyDescent="0.3">
      <c r="A2834" s="45">
        <v>46663</v>
      </c>
      <c r="B2834" s="3">
        <v>2027</v>
      </c>
      <c r="C2834" s="3" t="s">
        <v>2348</v>
      </c>
      <c r="D2834" s="3">
        <v>10</v>
      </c>
      <c r="E2834" s="3" t="s">
        <v>2349</v>
      </c>
      <c r="F2834" s="45">
        <v>46661</v>
      </c>
      <c r="G2834" s="45">
        <v>46661</v>
      </c>
      <c r="H2834" s="45">
        <v>46691</v>
      </c>
      <c r="I2834" s="3">
        <v>3</v>
      </c>
      <c r="J2834" s="47" t="s">
        <v>2335</v>
      </c>
    </row>
    <row r="2835" spans="1:10" x14ac:dyDescent="0.3">
      <c r="A2835" s="45">
        <v>46664</v>
      </c>
      <c r="B2835" s="3">
        <v>2027</v>
      </c>
      <c r="C2835" s="3" t="s">
        <v>2348</v>
      </c>
      <c r="D2835" s="3">
        <v>10</v>
      </c>
      <c r="E2835" s="3" t="s">
        <v>2349</v>
      </c>
      <c r="F2835" s="45">
        <v>46661</v>
      </c>
      <c r="G2835" s="45">
        <v>46661</v>
      </c>
      <c r="H2835" s="45">
        <v>46691</v>
      </c>
      <c r="I2835" s="3">
        <v>4</v>
      </c>
      <c r="J2835" s="47" t="s">
        <v>2336</v>
      </c>
    </row>
    <row r="2836" spans="1:10" x14ac:dyDescent="0.3">
      <c r="A2836" s="45">
        <v>46665</v>
      </c>
      <c r="B2836" s="3">
        <v>2027</v>
      </c>
      <c r="C2836" s="3" t="s">
        <v>2348</v>
      </c>
      <c r="D2836" s="3">
        <v>10</v>
      </c>
      <c r="E2836" s="3" t="s">
        <v>2349</v>
      </c>
      <c r="F2836" s="45">
        <v>46661</v>
      </c>
      <c r="G2836" s="45">
        <v>46661</v>
      </c>
      <c r="H2836" s="45">
        <v>46691</v>
      </c>
      <c r="I2836" s="3">
        <v>5</v>
      </c>
      <c r="J2836" s="47" t="s">
        <v>2337</v>
      </c>
    </row>
    <row r="2837" spans="1:10" x14ac:dyDescent="0.3">
      <c r="A2837" s="45">
        <v>46666</v>
      </c>
      <c r="B2837" s="3">
        <v>2027</v>
      </c>
      <c r="C2837" s="3" t="s">
        <v>2348</v>
      </c>
      <c r="D2837" s="3">
        <v>10</v>
      </c>
      <c r="E2837" s="3" t="s">
        <v>2349</v>
      </c>
      <c r="F2837" s="45">
        <v>46661</v>
      </c>
      <c r="G2837" s="45">
        <v>46661</v>
      </c>
      <c r="H2837" s="45">
        <v>46691</v>
      </c>
      <c r="I2837" s="3">
        <v>6</v>
      </c>
      <c r="J2837" s="47" t="s">
        <v>2331</v>
      </c>
    </row>
    <row r="2838" spans="1:10" x14ac:dyDescent="0.3">
      <c r="A2838" s="45">
        <v>46667</v>
      </c>
      <c r="B2838" s="3">
        <v>2027</v>
      </c>
      <c r="C2838" s="3" t="s">
        <v>2348</v>
      </c>
      <c r="D2838" s="3">
        <v>10</v>
      </c>
      <c r="E2838" s="3" t="s">
        <v>2349</v>
      </c>
      <c r="F2838" s="45">
        <v>46661</v>
      </c>
      <c r="G2838" s="45">
        <v>46661</v>
      </c>
      <c r="H2838" s="45">
        <v>46691</v>
      </c>
      <c r="I2838" s="3">
        <v>7</v>
      </c>
      <c r="J2838" s="47" t="s">
        <v>2332</v>
      </c>
    </row>
    <row r="2839" spans="1:10" x14ac:dyDescent="0.3">
      <c r="A2839" s="45">
        <v>46668</v>
      </c>
      <c r="B2839" s="3">
        <v>2027</v>
      </c>
      <c r="C2839" s="3" t="s">
        <v>2348</v>
      </c>
      <c r="D2839" s="3">
        <v>10</v>
      </c>
      <c r="E2839" s="3" t="s">
        <v>2349</v>
      </c>
      <c r="F2839" s="45">
        <v>46661</v>
      </c>
      <c r="G2839" s="45">
        <v>46661</v>
      </c>
      <c r="H2839" s="45">
        <v>46691</v>
      </c>
      <c r="I2839" s="3">
        <v>8</v>
      </c>
      <c r="J2839" s="47" t="s">
        <v>2333</v>
      </c>
    </row>
    <row r="2840" spans="1:10" x14ac:dyDescent="0.3">
      <c r="A2840" s="45">
        <v>46669</v>
      </c>
      <c r="B2840" s="3">
        <v>2027</v>
      </c>
      <c r="C2840" s="3" t="s">
        <v>2348</v>
      </c>
      <c r="D2840" s="3">
        <v>10</v>
      </c>
      <c r="E2840" s="3" t="s">
        <v>2349</v>
      </c>
      <c r="F2840" s="45">
        <v>46661</v>
      </c>
      <c r="G2840" s="45">
        <v>46661</v>
      </c>
      <c r="H2840" s="45">
        <v>46691</v>
      </c>
      <c r="I2840" s="3">
        <v>9</v>
      </c>
      <c r="J2840" s="47" t="s">
        <v>2334</v>
      </c>
    </row>
    <row r="2841" spans="1:10" x14ac:dyDescent="0.3">
      <c r="A2841" s="45">
        <v>46670</v>
      </c>
      <c r="B2841" s="3">
        <v>2027</v>
      </c>
      <c r="C2841" s="3" t="s">
        <v>2348</v>
      </c>
      <c r="D2841" s="3">
        <v>10</v>
      </c>
      <c r="E2841" s="3" t="s">
        <v>2349</v>
      </c>
      <c r="F2841" s="45">
        <v>46661</v>
      </c>
      <c r="G2841" s="45">
        <v>46661</v>
      </c>
      <c r="H2841" s="45">
        <v>46691</v>
      </c>
      <c r="I2841" s="3">
        <v>10</v>
      </c>
      <c r="J2841" s="47" t="s">
        <v>2335</v>
      </c>
    </row>
    <row r="2842" spans="1:10" x14ac:dyDescent="0.3">
      <c r="A2842" s="45">
        <v>46671</v>
      </c>
      <c r="B2842" s="3">
        <v>2027</v>
      </c>
      <c r="C2842" s="3" t="s">
        <v>2348</v>
      </c>
      <c r="D2842" s="3">
        <v>10</v>
      </c>
      <c r="E2842" s="3" t="s">
        <v>2349</v>
      </c>
      <c r="F2842" s="45">
        <v>46661</v>
      </c>
      <c r="G2842" s="45">
        <v>46661</v>
      </c>
      <c r="H2842" s="45">
        <v>46691</v>
      </c>
      <c r="I2842" s="3">
        <v>11</v>
      </c>
      <c r="J2842" s="47" t="s">
        <v>2336</v>
      </c>
    </row>
    <row r="2843" spans="1:10" x14ac:dyDescent="0.3">
      <c r="A2843" s="45">
        <v>46672</v>
      </c>
      <c r="B2843" s="3">
        <v>2027</v>
      </c>
      <c r="C2843" s="3" t="s">
        <v>2348</v>
      </c>
      <c r="D2843" s="3">
        <v>10</v>
      </c>
      <c r="E2843" s="3" t="s">
        <v>2349</v>
      </c>
      <c r="F2843" s="45">
        <v>46661</v>
      </c>
      <c r="G2843" s="45">
        <v>46661</v>
      </c>
      <c r="H2843" s="45">
        <v>46691</v>
      </c>
      <c r="I2843" s="3">
        <v>12</v>
      </c>
      <c r="J2843" s="47" t="s">
        <v>2337</v>
      </c>
    </row>
    <row r="2844" spans="1:10" x14ac:dyDescent="0.3">
      <c r="A2844" s="45">
        <v>46673</v>
      </c>
      <c r="B2844" s="3">
        <v>2027</v>
      </c>
      <c r="C2844" s="3" t="s">
        <v>2348</v>
      </c>
      <c r="D2844" s="3">
        <v>10</v>
      </c>
      <c r="E2844" s="3" t="s">
        <v>2349</v>
      </c>
      <c r="F2844" s="45">
        <v>46661</v>
      </c>
      <c r="G2844" s="45">
        <v>46661</v>
      </c>
      <c r="H2844" s="45">
        <v>46691</v>
      </c>
      <c r="I2844" s="3">
        <v>13</v>
      </c>
      <c r="J2844" s="47" t="s">
        <v>2331</v>
      </c>
    </row>
    <row r="2845" spans="1:10" x14ac:dyDescent="0.3">
      <c r="A2845" s="45">
        <v>46674</v>
      </c>
      <c r="B2845" s="3">
        <v>2027</v>
      </c>
      <c r="C2845" s="3" t="s">
        <v>2348</v>
      </c>
      <c r="D2845" s="3">
        <v>10</v>
      </c>
      <c r="E2845" s="3" t="s">
        <v>2349</v>
      </c>
      <c r="F2845" s="45">
        <v>46661</v>
      </c>
      <c r="G2845" s="45">
        <v>46661</v>
      </c>
      <c r="H2845" s="45">
        <v>46691</v>
      </c>
      <c r="I2845" s="3">
        <v>14</v>
      </c>
      <c r="J2845" s="47" t="s">
        <v>2332</v>
      </c>
    </row>
    <row r="2846" spans="1:10" x14ac:dyDescent="0.3">
      <c r="A2846" s="45">
        <v>46675</v>
      </c>
      <c r="B2846" s="3">
        <v>2027</v>
      </c>
      <c r="C2846" s="3" t="s">
        <v>2348</v>
      </c>
      <c r="D2846" s="3">
        <v>10</v>
      </c>
      <c r="E2846" s="3" t="s">
        <v>2349</v>
      </c>
      <c r="F2846" s="45">
        <v>46661</v>
      </c>
      <c r="G2846" s="45">
        <v>46661</v>
      </c>
      <c r="H2846" s="45">
        <v>46691</v>
      </c>
      <c r="I2846" s="3">
        <v>15</v>
      </c>
      <c r="J2846" s="47" t="s">
        <v>2333</v>
      </c>
    </row>
    <row r="2847" spans="1:10" x14ac:dyDescent="0.3">
      <c r="A2847" s="45">
        <v>46676</v>
      </c>
      <c r="B2847" s="3">
        <v>2027</v>
      </c>
      <c r="C2847" s="3" t="s">
        <v>2348</v>
      </c>
      <c r="D2847" s="3">
        <v>10</v>
      </c>
      <c r="E2847" s="3" t="s">
        <v>2349</v>
      </c>
      <c r="F2847" s="45">
        <v>46661</v>
      </c>
      <c r="G2847" s="45">
        <v>46661</v>
      </c>
      <c r="H2847" s="45">
        <v>46691</v>
      </c>
      <c r="I2847" s="3">
        <v>16</v>
      </c>
      <c r="J2847" s="47" t="s">
        <v>2334</v>
      </c>
    </row>
    <row r="2848" spans="1:10" x14ac:dyDescent="0.3">
      <c r="A2848" s="45">
        <v>46677</v>
      </c>
      <c r="B2848" s="3">
        <v>2027</v>
      </c>
      <c r="C2848" s="3" t="s">
        <v>2348</v>
      </c>
      <c r="D2848" s="3">
        <v>10</v>
      </c>
      <c r="E2848" s="3" t="s">
        <v>2349</v>
      </c>
      <c r="F2848" s="45">
        <v>46661</v>
      </c>
      <c r="G2848" s="45">
        <v>46661</v>
      </c>
      <c r="H2848" s="45">
        <v>46691</v>
      </c>
      <c r="I2848" s="3">
        <v>17</v>
      </c>
      <c r="J2848" s="47" t="s">
        <v>2335</v>
      </c>
    </row>
    <row r="2849" spans="1:10" x14ac:dyDescent="0.3">
      <c r="A2849" s="45">
        <v>46678</v>
      </c>
      <c r="B2849" s="3">
        <v>2027</v>
      </c>
      <c r="C2849" s="3" t="s">
        <v>2348</v>
      </c>
      <c r="D2849" s="3">
        <v>10</v>
      </c>
      <c r="E2849" s="3" t="s">
        <v>2349</v>
      </c>
      <c r="F2849" s="45">
        <v>46661</v>
      </c>
      <c r="G2849" s="45">
        <v>46661</v>
      </c>
      <c r="H2849" s="45">
        <v>46691</v>
      </c>
      <c r="I2849" s="3">
        <v>18</v>
      </c>
      <c r="J2849" s="47" t="s">
        <v>2336</v>
      </c>
    </row>
    <row r="2850" spans="1:10" x14ac:dyDescent="0.3">
      <c r="A2850" s="45">
        <v>46679</v>
      </c>
      <c r="B2850" s="3">
        <v>2027</v>
      </c>
      <c r="C2850" s="3" t="s">
        <v>2348</v>
      </c>
      <c r="D2850" s="3">
        <v>10</v>
      </c>
      <c r="E2850" s="3" t="s">
        <v>2349</v>
      </c>
      <c r="F2850" s="45">
        <v>46661</v>
      </c>
      <c r="G2850" s="45">
        <v>46661</v>
      </c>
      <c r="H2850" s="45">
        <v>46691</v>
      </c>
      <c r="I2850" s="3">
        <v>19</v>
      </c>
      <c r="J2850" s="47" t="s">
        <v>2337</v>
      </c>
    </row>
    <row r="2851" spans="1:10" x14ac:dyDescent="0.3">
      <c r="A2851" s="45">
        <v>46680</v>
      </c>
      <c r="B2851" s="3">
        <v>2027</v>
      </c>
      <c r="C2851" s="3" t="s">
        <v>2348</v>
      </c>
      <c r="D2851" s="3">
        <v>10</v>
      </c>
      <c r="E2851" s="3" t="s">
        <v>2349</v>
      </c>
      <c r="F2851" s="45">
        <v>46661</v>
      </c>
      <c r="G2851" s="45">
        <v>46661</v>
      </c>
      <c r="H2851" s="45">
        <v>46691</v>
      </c>
      <c r="I2851" s="3">
        <v>20</v>
      </c>
      <c r="J2851" s="47" t="s">
        <v>2331</v>
      </c>
    </row>
    <row r="2852" spans="1:10" x14ac:dyDescent="0.3">
      <c r="A2852" s="45">
        <v>46681</v>
      </c>
      <c r="B2852" s="3">
        <v>2027</v>
      </c>
      <c r="C2852" s="3" t="s">
        <v>2348</v>
      </c>
      <c r="D2852" s="3">
        <v>10</v>
      </c>
      <c r="E2852" s="3" t="s">
        <v>2349</v>
      </c>
      <c r="F2852" s="45">
        <v>46661</v>
      </c>
      <c r="G2852" s="45">
        <v>46661</v>
      </c>
      <c r="H2852" s="45">
        <v>46691</v>
      </c>
      <c r="I2852" s="3">
        <v>21</v>
      </c>
      <c r="J2852" s="47" t="s">
        <v>2332</v>
      </c>
    </row>
    <row r="2853" spans="1:10" x14ac:dyDescent="0.3">
      <c r="A2853" s="45">
        <v>46682</v>
      </c>
      <c r="B2853" s="3">
        <v>2027</v>
      </c>
      <c r="C2853" s="3" t="s">
        <v>2348</v>
      </c>
      <c r="D2853" s="3">
        <v>10</v>
      </c>
      <c r="E2853" s="3" t="s">
        <v>2349</v>
      </c>
      <c r="F2853" s="45">
        <v>46661</v>
      </c>
      <c r="G2853" s="45">
        <v>46661</v>
      </c>
      <c r="H2853" s="45">
        <v>46691</v>
      </c>
      <c r="I2853" s="3">
        <v>22</v>
      </c>
      <c r="J2853" s="47" t="s">
        <v>2333</v>
      </c>
    </row>
    <row r="2854" spans="1:10" x14ac:dyDescent="0.3">
      <c r="A2854" s="45">
        <v>46683</v>
      </c>
      <c r="B2854" s="3">
        <v>2027</v>
      </c>
      <c r="C2854" s="3" t="s">
        <v>2348</v>
      </c>
      <c r="D2854" s="3">
        <v>10</v>
      </c>
      <c r="E2854" s="3" t="s">
        <v>2349</v>
      </c>
      <c r="F2854" s="45">
        <v>46661</v>
      </c>
      <c r="G2854" s="45">
        <v>46661</v>
      </c>
      <c r="H2854" s="45">
        <v>46691</v>
      </c>
      <c r="I2854" s="3">
        <v>23</v>
      </c>
      <c r="J2854" s="47" t="s">
        <v>2334</v>
      </c>
    </row>
    <row r="2855" spans="1:10" x14ac:dyDescent="0.3">
      <c r="A2855" s="45">
        <v>46684</v>
      </c>
      <c r="B2855" s="3">
        <v>2027</v>
      </c>
      <c r="C2855" s="3" t="s">
        <v>2348</v>
      </c>
      <c r="D2855" s="3">
        <v>10</v>
      </c>
      <c r="E2855" s="3" t="s">
        <v>2349</v>
      </c>
      <c r="F2855" s="45">
        <v>46661</v>
      </c>
      <c r="G2855" s="45">
        <v>46661</v>
      </c>
      <c r="H2855" s="45">
        <v>46691</v>
      </c>
      <c r="I2855" s="3">
        <v>24</v>
      </c>
      <c r="J2855" s="47" t="s">
        <v>2335</v>
      </c>
    </row>
    <row r="2856" spans="1:10" x14ac:dyDescent="0.3">
      <c r="A2856" s="45">
        <v>46685</v>
      </c>
      <c r="B2856" s="3">
        <v>2027</v>
      </c>
      <c r="C2856" s="3" t="s">
        <v>2348</v>
      </c>
      <c r="D2856" s="3">
        <v>10</v>
      </c>
      <c r="E2856" s="3" t="s">
        <v>2349</v>
      </c>
      <c r="F2856" s="45">
        <v>46661</v>
      </c>
      <c r="G2856" s="45">
        <v>46661</v>
      </c>
      <c r="H2856" s="45">
        <v>46691</v>
      </c>
      <c r="I2856" s="3">
        <v>25</v>
      </c>
      <c r="J2856" s="47" t="s">
        <v>2336</v>
      </c>
    </row>
    <row r="2857" spans="1:10" x14ac:dyDescent="0.3">
      <c r="A2857" s="45">
        <v>46686</v>
      </c>
      <c r="B2857" s="3">
        <v>2027</v>
      </c>
      <c r="C2857" s="3" t="s">
        <v>2348</v>
      </c>
      <c r="D2857" s="3">
        <v>10</v>
      </c>
      <c r="E2857" s="3" t="s">
        <v>2349</v>
      </c>
      <c r="F2857" s="45">
        <v>46661</v>
      </c>
      <c r="G2857" s="45">
        <v>46661</v>
      </c>
      <c r="H2857" s="45">
        <v>46691</v>
      </c>
      <c r="I2857" s="3">
        <v>26</v>
      </c>
      <c r="J2857" s="47" t="s">
        <v>2337</v>
      </c>
    </row>
    <row r="2858" spans="1:10" x14ac:dyDescent="0.3">
      <c r="A2858" s="45">
        <v>46687</v>
      </c>
      <c r="B2858" s="3">
        <v>2027</v>
      </c>
      <c r="C2858" s="3" t="s">
        <v>2348</v>
      </c>
      <c r="D2858" s="3">
        <v>10</v>
      </c>
      <c r="E2858" s="3" t="s">
        <v>2349</v>
      </c>
      <c r="F2858" s="45">
        <v>46661</v>
      </c>
      <c r="G2858" s="45">
        <v>46661</v>
      </c>
      <c r="H2858" s="45">
        <v>46691</v>
      </c>
      <c r="I2858" s="3">
        <v>27</v>
      </c>
      <c r="J2858" s="47" t="s">
        <v>2331</v>
      </c>
    </row>
    <row r="2859" spans="1:10" x14ac:dyDescent="0.3">
      <c r="A2859" s="45">
        <v>46688</v>
      </c>
      <c r="B2859" s="3">
        <v>2027</v>
      </c>
      <c r="C2859" s="3" t="s">
        <v>2348</v>
      </c>
      <c r="D2859" s="3">
        <v>10</v>
      </c>
      <c r="E2859" s="3" t="s">
        <v>2349</v>
      </c>
      <c r="F2859" s="45">
        <v>46661</v>
      </c>
      <c r="G2859" s="45">
        <v>46661</v>
      </c>
      <c r="H2859" s="45">
        <v>46691</v>
      </c>
      <c r="I2859" s="3">
        <v>28</v>
      </c>
      <c r="J2859" s="47" t="s">
        <v>2332</v>
      </c>
    </row>
    <row r="2860" spans="1:10" x14ac:dyDescent="0.3">
      <c r="A2860" s="45">
        <v>46689</v>
      </c>
      <c r="B2860" s="3">
        <v>2027</v>
      </c>
      <c r="C2860" s="3" t="s">
        <v>2348</v>
      </c>
      <c r="D2860" s="3">
        <v>10</v>
      </c>
      <c r="E2860" s="3" t="s">
        <v>2349</v>
      </c>
      <c r="F2860" s="45">
        <v>46661</v>
      </c>
      <c r="G2860" s="45">
        <v>46661</v>
      </c>
      <c r="H2860" s="45">
        <v>46691</v>
      </c>
      <c r="I2860" s="3">
        <v>29</v>
      </c>
      <c r="J2860" s="47" t="s">
        <v>2333</v>
      </c>
    </row>
    <row r="2861" spans="1:10" x14ac:dyDescent="0.3">
      <c r="A2861" s="45">
        <v>46690</v>
      </c>
      <c r="B2861" s="3">
        <v>2027</v>
      </c>
      <c r="C2861" s="3" t="s">
        <v>2348</v>
      </c>
      <c r="D2861" s="3">
        <v>10</v>
      </c>
      <c r="E2861" s="3" t="s">
        <v>2349</v>
      </c>
      <c r="F2861" s="45">
        <v>46661</v>
      </c>
      <c r="G2861" s="45">
        <v>46661</v>
      </c>
      <c r="H2861" s="45">
        <v>46691</v>
      </c>
      <c r="I2861" s="3">
        <v>30</v>
      </c>
      <c r="J2861" s="47" t="s">
        <v>2334</v>
      </c>
    </row>
    <row r="2862" spans="1:10" x14ac:dyDescent="0.3">
      <c r="A2862" s="45">
        <v>46691</v>
      </c>
      <c r="B2862" s="3">
        <v>2027</v>
      </c>
      <c r="C2862" s="3" t="s">
        <v>2348</v>
      </c>
      <c r="D2862" s="3">
        <v>10</v>
      </c>
      <c r="E2862" s="3" t="s">
        <v>2349</v>
      </c>
      <c r="F2862" s="45">
        <v>46661</v>
      </c>
      <c r="G2862" s="45">
        <v>46661</v>
      </c>
      <c r="H2862" s="45">
        <v>46691</v>
      </c>
      <c r="I2862" s="3">
        <v>31</v>
      </c>
      <c r="J2862" s="47" t="s">
        <v>2335</v>
      </c>
    </row>
    <row r="2863" spans="1:10" x14ac:dyDescent="0.3">
      <c r="A2863" s="45">
        <v>46692</v>
      </c>
      <c r="B2863" s="3">
        <v>2027</v>
      </c>
      <c r="C2863" s="3" t="s">
        <v>2348</v>
      </c>
      <c r="D2863" s="3">
        <v>11</v>
      </c>
      <c r="E2863" s="3" t="s">
        <v>2350</v>
      </c>
      <c r="F2863" s="45">
        <v>46692</v>
      </c>
      <c r="G2863" s="45">
        <v>46692</v>
      </c>
      <c r="H2863" s="45">
        <v>46721</v>
      </c>
      <c r="I2863" s="3">
        <v>1</v>
      </c>
      <c r="J2863" s="47" t="s">
        <v>2336</v>
      </c>
    </row>
    <row r="2864" spans="1:10" x14ac:dyDescent="0.3">
      <c r="A2864" s="45">
        <v>46693</v>
      </c>
      <c r="B2864" s="3">
        <v>2027</v>
      </c>
      <c r="C2864" s="3" t="s">
        <v>2348</v>
      </c>
      <c r="D2864" s="3">
        <v>11</v>
      </c>
      <c r="E2864" s="3" t="s">
        <v>2350</v>
      </c>
      <c r="F2864" s="45">
        <v>46692</v>
      </c>
      <c r="G2864" s="45">
        <v>46692</v>
      </c>
      <c r="H2864" s="45">
        <v>46721</v>
      </c>
      <c r="I2864" s="3">
        <v>2</v>
      </c>
      <c r="J2864" s="47" t="s">
        <v>2337</v>
      </c>
    </row>
    <row r="2865" spans="1:10" x14ac:dyDescent="0.3">
      <c r="A2865" s="45">
        <v>46694</v>
      </c>
      <c r="B2865" s="3">
        <v>2027</v>
      </c>
      <c r="C2865" s="3" t="s">
        <v>2348</v>
      </c>
      <c r="D2865" s="3">
        <v>11</v>
      </c>
      <c r="E2865" s="3" t="s">
        <v>2350</v>
      </c>
      <c r="F2865" s="45">
        <v>46692</v>
      </c>
      <c r="G2865" s="45">
        <v>46692</v>
      </c>
      <c r="H2865" s="45">
        <v>46721</v>
      </c>
      <c r="I2865" s="3">
        <v>3</v>
      </c>
      <c r="J2865" s="47" t="s">
        <v>2331</v>
      </c>
    </row>
    <row r="2866" spans="1:10" x14ac:dyDescent="0.3">
      <c r="A2866" s="45">
        <v>46695</v>
      </c>
      <c r="B2866" s="3">
        <v>2027</v>
      </c>
      <c r="C2866" s="3" t="s">
        <v>2348</v>
      </c>
      <c r="D2866" s="3">
        <v>11</v>
      </c>
      <c r="E2866" s="3" t="s">
        <v>2350</v>
      </c>
      <c r="F2866" s="45">
        <v>46692</v>
      </c>
      <c r="G2866" s="45">
        <v>46692</v>
      </c>
      <c r="H2866" s="45">
        <v>46721</v>
      </c>
      <c r="I2866" s="3">
        <v>4</v>
      </c>
      <c r="J2866" s="47" t="s">
        <v>2332</v>
      </c>
    </row>
    <row r="2867" spans="1:10" x14ac:dyDescent="0.3">
      <c r="A2867" s="45">
        <v>46696</v>
      </c>
      <c r="B2867" s="3">
        <v>2027</v>
      </c>
      <c r="C2867" s="3" t="s">
        <v>2348</v>
      </c>
      <c r="D2867" s="3">
        <v>11</v>
      </c>
      <c r="E2867" s="3" t="s">
        <v>2350</v>
      </c>
      <c r="F2867" s="45">
        <v>46692</v>
      </c>
      <c r="G2867" s="45">
        <v>46692</v>
      </c>
      <c r="H2867" s="45">
        <v>46721</v>
      </c>
      <c r="I2867" s="3">
        <v>5</v>
      </c>
      <c r="J2867" s="47" t="s">
        <v>2333</v>
      </c>
    </row>
    <row r="2868" spans="1:10" x14ac:dyDescent="0.3">
      <c r="A2868" s="45">
        <v>46697</v>
      </c>
      <c r="B2868" s="3">
        <v>2027</v>
      </c>
      <c r="C2868" s="3" t="s">
        <v>2348</v>
      </c>
      <c r="D2868" s="3">
        <v>11</v>
      </c>
      <c r="E2868" s="3" t="s">
        <v>2350</v>
      </c>
      <c r="F2868" s="45">
        <v>46692</v>
      </c>
      <c r="G2868" s="45">
        <v>46692</v>
      </c>
      <c r="H2868" s="45">
        <v>46721</v>
      </c>
      <c r="I2868" s="3">
        <v>6</v>
      </c>
      <c r="J2868" s="47" t="s">
        <v>2334</v>
      </c>
    </row>
    <row r="2869" spans="1:10" x14ac:dyDescent="0.3">
      <c r="A2869" s="45">
        <v>46698</v>
      </c>
      <c r="B2869" s="3">
        <v>2027</v>
      </c>
      <c r="C2869" s="3" t="s">
        <v>2348</v>
      </c>
      <c r="D2869" s="3">
        <v>11</v>
      </c>
      <c r="E2869" s="3" t="s">
        <v>2350</v>
      </c>
      <c r="F2869" s="45">
        <v>46692</v>
      </c>
      <c r="G2869" s="45">
        <v>46692</v>
      </c>
      <c r="H2869" s="45">
        <v>46721</v>
      </c>
      <c r="I2869" s="3">
        <v>7</v>
      </c>
      <c r="J2869" s="47" t="s">
        <v>2335</v>
      </c>
    </row>
    <row r="2870" spans="1:10" x14ac:dyDescent="0.3">
      <c r="A2870" s="45">
        <v>46699</v>
      </c>
      <c r="B2870" s="3">
        <v>2027</v>
      </c>
      <c r="C2870" s="3" t="s">
        <v>2348</v>
      </c>
      <c r="D2870" s="3">
        <v>11</v>
      </c>
      <c r="E2870" s="3" t="s">
        <v>2350</v>
      </c>
      <c r="F2870" s="45">
        <v>46692</v>
      </c>
      <c r="G2870" s="45">
        <v>46692</v>
      </c>
      <c r="H2870" s="45">
        <v>46721</v>
      </c>
      <c r="I2870" s="3">
        <v>8</v>
      </c>
      <c r="J2870" s="47" t="s">
        <v>2336</v>
      </c>
    </row>
    <row r="2871" spans="1:10" x14ac:dyDescent="0.3">
      <c r="A2871" s="45">
        <v>46700</v>
      </c>
      <c r="B2871" s="3">
        <v>2027</v>
      </c>
      <c r="C2871" s="3" t="s">
        <v>2348</v>
      </c>
      <c r="D2871" s="3">
        <v>11</v>
      </c>
      <c r="E2871" s="3" t="s">
        <v>2350</v>
      </c>
      <c r="F2871" s="45">
        <v>46692</v>
      </c>
      <c r="G2871" s="45">
        <v>46692</v>
      </c>
      <c r="H2871" s="45">
        <v>46721</v>
      </c>
      <c r="I2871" s="3">
        <v>9</v>
      </c>
      <c r="J2871" s="47" t="s">
        <v>2337</v>
      </c>
    </row>
    <row r="2872" spans="1:10" x14ac:dyDescent="0.3">
      <c r="A2872" s="45">
        <v>46701</v>
      </c>
      <c r="B2872" s="3">
        <v>2027</v>
      </c>
      <c r="C2872" s="3" t="s">
        <v>2348</v>
      </c>
      <c r="D2872" s="3">
        <v>11</v>
      </c>
      <c r="E2872" s="3" t="s">
        <v>2350</v>
      </c>
      <c r="F2872" s="45">
        <v>46692</v>
      </c>
      <c r="G2872" s="45">
        <v>46692</v>
      </c>
      <c r="H2872" s="45">
        <v>46721</v>
      </c>
      <c r="I2872" s="3">
        <v>10</v>
      </c>
      <c r="J2872" s="47" t="s">
        <v>2331</v>
      </c>
    </row>
    <row r="2873" spans="1:10" x14ac:dyDescent="0.3">
      <c r="A2873" s="45">
        <v>46702</v>
      </c>
      <c r="B2873" s="3">
        <v>2027</v>
      </c>
      <c r="C2873" s="3" t="s">
        <v>2348</v>
      </c>
      <c r="D2873" s="3">
        <v>11</v>
      </c>
      <c r="E2873" s="3" t="s">
        <v>2350</v>
      </c>
      <c r="F2873" s="45">
        <v>46692</v>
      </c>
      <c r="G2873" s="45">
        <v>46692</v>
      </c>
      <c r="H2873" s="45">
        <v>46721</v>
      </c>
      <c r="I2873" s="3">
        <v>11</v>
      </c>
      <c r="J2873" s="47" t="s">
        <v>2332</v>
      </c>
    </row>
    <row r="2874" spans="1:10" x14ac:dyDescent="0.3">
      <c r="A2874" s="45">
        <v>46703</v>
      </c>
      <c r="B2874" s="3">
        <v>2027</v>
      </c>
      <c r="C2874" s="3" t="s">
        <v>2348</v>
      </c>
      <c r="D2874" s="3">
        <v>11</v>
      </c>
      <c r="E2874" s="3" t="s">
        <v>2350</v>
      </c>
      <c r="F2874" s="45">
        <v>46692</v>
      </c>
      <c r="G2874" s="45">
        <v>46692</v>
      </c>
      <c r="H2874" s="45">
        <v>46721</v>
      </c>
      <c r="I2874" s="3">
        <v>12</v>
      </c>
      <c r="J2874" s="47" t="s">
        <v>2333</v>
      </c>
    </row>
    <row r="2875" spans="1:10" x14ac:dyDescent="0.3">
      <c r="A2875" s="45">
        <v>46704</v>
      </c>
      <c r="B2875" s="3">
        <v>2027</v>
      </c>
      <c r="C2875" s="3" t="s">
        <v>2348</v>
      </c>
      <c r="D2875" s="3">
        <v>11</v>
      </c>
      <c r="E2875" s="3" t="s">
        <v>2350</v>
      </c>
      <c r="F2875" s="45">
        <v>46692</v>
      </c>
      <c r="G2875" s="45">
        <v>46692</v>
      </c>
      <c r="H2875" s="45">
        <v>46721</v>
      </c>
      <c r="I2875" s="3">
        <v>13</v>
      </c>
      <c r="J2875" s="47" t="s">
        <v>2334</v>
      </c>
    </row>
    <row r="2876" spans="1:10" x14ac:dyDescent="0.3">
      <c r="A2876" s="45">
        <v>46705</v>
      </c>
      <c r="B2876" s="3">
        <v>2027</v>
      </c>
      <c r="C2876" s="3" t="s">
        <v>2348</v>
      </c>
      <c r="D2876" s="3">
        <v>11</v>
      </c>
      <c r="E2876" s="3" t="s">
        <v>2350</v>
      </c>
      <c r="F2876" s="45">
        <v>46692</v>
      </c>
      <c r="G2876" s="45">
        <v>46692</v>
      </c>
      <c r="H2876" s="45">
        <v>46721</v>
      </c>
      <c r="I2876" s="3">
        <v>14</v>
      </c>
      <c r="J2876" s="47" t="s">
        <v>2335</v>
      </c>
    </row>
    <row r="2877" spans="1:10" x14ac:dyDescent="0.3">
      <c r="A2877" s="45">
        <v>46706</v>
      </c>
      <c r="B2877" s="3">
        <v>2027</v>
      </c>
      <c r="C2877" s="3" t="s">
        <v>2348</v>
      </c>
      <c r="D2877" s="3">
        <v>11</v>
      </c>
      <c r="E2877" s="3" t="s">
        <v>2350</v>
      </c>
      <c r="F2877" s="45">
        <v>46692</v>
      </c>
      <c r="G2877" s="45">
        <v>46692</v>
      </c>
      <c r="H2877" s="45">
        <v>46721</v>
      </c>
      <c r="I2877" s="3">
        <v>15</v>
      </c>
      <c r="J2877" s="47" t="s">
        <v>2336</v>
      </c>
    </row>
    <row r="2878" spans="1:10" x14ac:dyDescent="0.3">
      <c r="A2878" s="45">
        <v>46707</v>
      </c>
      <c r="B2878" s="3">
        <v>2027</v>
      </c>
      <c r="C2878" s="3" t="s">
        <v>2348</v>
      </c>
      <c r="D2878" s="3">
        <v>11</v>
      </c>
      <c r="E2878" s="3" t="s">
        <v>2350</v>
      </c>
      <c r="F2878" s="45">
        <v>46692</v>
      </c>
      <c r="G2878" s="45">
        <v>46692</v>
      </c>
      <c r="H2878" s="45">
        <v>46721</v>
      </c>
      <c r="I2878" s="3">
        <v>16</v>
      </c>
      <c r="J2878" s="47" t="s">
        <v>2337</v>
      </c>
    </row>
    <row r="2879" spans="1:10" x14ac:dyDescent="0.3">
      <c r="A2879" s="45">
        <v>46708</v>
      </c>
      <c r="B2879" s="3">
        <v>2027</v>
      </c>
      <c r="C2879" s="3" t="s">
        <v>2348</v>
      </c>
      <c r="D2879" s="3">
        <v>11</v>
      </c>
      <c r="E2879" s="3" t="s">
        <v>2350</v>
      </c>
      <c r="F2879" s="45">
        <v>46692</v>
      </c>
      <c r="G2879" s="45">
        <v>46692</v>
      </c>
      <c r="H2879" s="45">
        <v>46721</v>
      </c>
      <c r="I2879" s="3">
        <v>17</v>
      </c>
      <c r="J2879" s="47" t="s">
        <v>2331</v>
      </c>
    </row>
    <row r="2880" spans="1:10" x14ac:dyDescent="0.3">
      <c r="A2880" s="45">
        <v>46709</v>
      </c>
      <c r="B2880" s="3">
        <v>2027</v>
      </c>
      <c r="C2880" s="3" t="s">
        <v>2348</v>
      </c>
      <c r="D2880" s="3">
        <v>11</v>
      </c>
      <c r="E2880" s="3" t="s">
        <v>2350</v>
      </c>
      <c r="F2880" s="45">
        <v>46692</v>
      </c>
      <c r="G2880" s="45">
        <v>46692</v>
      </c>
      <c r="H2880" s="45">
        <v>46721</v>
      </c>
      <c r="I2880" s="3">
        <v>18</v>
      </c>
      <c r="J2880" s="47" t="s">
        <v>2332</v>
      </c>
    </row>
    <row r="2881" spans="1:10" x14ac:dyDescent="0.3">
      <c r="A2881" s="45">
        <v>46710</v>
      </c>
      <c r="B2881" s="3">
        <v>2027</v>
      </c>
      <c r="C2881" s="3" t="s">
        <v>2348</v>
      </c>
      <c r="D2881" s="3">
        <v>11</v>
      </c>
      <c r="E2881" s="3" t="s">
        <v>2350</v>
      </c>
      <c r="F2881" s="45">
        <v>46692</v>
      </c>
      <c r="G2881" s="45">
        <v>46692</v>
      </c>
      <c r="H2881" s="45">
        <v>46721</v>
      </c>
      <c r="I2881" s="3">
        <v>19</v>
      </c>
      <c r="J2881" s="47" t="s">
        <v>2333</v>
      </c>
    </row>
    <row r="2882" spans="1:10" x14ac:dyDescent="0.3">
      <c r="A2882" s="45">
        <v>46711</v>
      </c>
      <c r="B2882" s="3">
        <v>2027</v>
      </c>
      <c r="C2882" s="3" t="s">
        <v>2348</v>
      </c>
      <c r="D2882" s="3">
        <v>11</v>
      </c>
      <c r="E2882" s="3" t="s">
        <v>2350</v>
      </c>
      <c r="F2882" s="45">
        <v>46692</v>
      </c>
      <c r="G2882" s="45">
        <v>46692</v>
      </c>
      <c r="H2882" s="45">
        <v>46721</v>
      </c>
      <c r="I2882" s="3">
        <v>20</v>
      </c>
      <c r="J2882" s="47" t="s">
        <v>2334</v>
      </c>
    </row>
    <row r="2883" spans="1:10" x14ac:dyDescent="0.3">
      <c r="A2883" s="45">
        <v>46712</v>
      </c>
      <c r="B2883" s="3">
        <v>2027</v>
      </c>
      <c r="C2883" s="3" t="s">
        <v>2348</v>
      </c>
      <c r="D2883" s="3">
        <v>11</v>
      </c>
      <c r="E2883" s="3" t="s">
        <v>2350</v>
      </c>
      <c r="F2883" s="45">
        <v>46692</v>
      </c>
      <c r="G2883" s="45">
        <v>46692</v>
      </c>
      <c r="H2883" s="45">
        <v>46721</v>
      </c>
      <c r="I2883" s="3">
        <v>21</v>
      </c>
      <c r="J2883" s="47" t="s">
        <v>2335</v>
      </c>
    </row>
    <row r="2884" spans="1:10" x14ac:dyDescent="0.3">
      <c r="A2884" s="45">
        <v>46713</v>
      </c>
      <c r="B2884" s="3">
        <v>2027</v>
      </c>
      <c r="C2884" s="3" t="s">
        <v>2348</v>
      </c>
      <c r="D2884" s="3">
        <v>11</v>
      </c>
      <c r="E2884" s="3" t="s">
        <v>2350</v>
      </c>
      <c r="F2884" s="45">
        <v>46692</v>
      </c>
      <c r="G2884" s="45">
        <v>46692</v>
      </c>
      <c r="H2884" s="45">
        <v>46721</v>
      </c>
      <c r="I2884" s="3">
        <v>22</v>
      </c>
      <c r="J2884" s="47" t="s">
        <v>2336</v>
      </c>
    </row>
    <row r="2885" spans="1:10" x14ac:dyDescent="0.3">
      <c r="A2885" s="45">
        <v>46714</v>
      </c>
      <c r="B2885" s="3">
        <v>2027</v>
      </c>
      <c r="C2885" s="3" t="s">
        <v>2348</v>
      </c>
      <c r="D2885" s="3">
        <v>11</v>
      </c>
      <c r="E2885" s="3" t="s">
        <v>2350</v>
      </c>
      <c r="F2885" s="45">
        <v>46692</v>
      </c>
      <c r="G2885" s="45">
        <v>46692</v>
      </c>
      <c r="H2885" s="45">
        <v>46721</v>
      </c>
      <c r="I2885" s="3">
        <v>23</v>
      </c>
      <c r="J2885" s="47" t="s">
        <v>2337</v>
      </c>
    </row>
    <row r="2886" spans="1:10" x14ac:dyDescent="0.3">
      <c r="A2886" s="45">
        <v>46715</v>
      </c>
      <c r="B2886" s="3">
        <v>2027</v>
      </c>
      <c r="C2886" s="3" t="s">
        <v>2348</v>
      </c>
      <c r="D2886" s="3">
        <v>11</v>
      </c>
      <c r="E2886" s="3" t="s">
        <v>2350</v>
      </c>
      <c r="F2886" s="45">
        <v>46692</v>
      </c>
      <c r="G2886" s="45">
        <v>46692</v>
      </c>
      <c r="H2886" s="45">
        <v>46721</v>
      </c>
      <c r="I2886" s="3">
        <v>24</v>
      </c>
      <c r="J2886" s="47" t="s">
        <v>2331</v>
      </c>
    </row>
    <row r="2887" spans="1:10" x14ac:dyDescent="0.3">
      <c r="A2887" s="45">
        <v>46716</v>
      </c>
      <c r="B2887" s="3">
        <v>2027</v>
      </c>
      <c r="C2887" s="3" t="s">
        <v>2348</v>
      </c>
      <c r="D2887" s="3">
        <v>11</v>
      </c>
      <c r="E2887" s="3" t="s">
        <v>2350</v>
      </c>
      <c r="F2887" s="45">
        <v>46692</v>
      </c>
      <c r="G2887" s="45">
        <v>46692</v>
      </c>
      <c r="H2887" s="45">
        <v>46721</v>
      </c>
      <c r="I2887" s="3">
        <v>25</v>
      </c>
      <c r="J2887" s="47" t="s">
        <v>2332</v>
      </c>
    </row>
    <row r="2888" spans="1:10" x14ac:dyDescent="0.3">
      <c r="A2888" s="45">
        <v>46717</v>
      </c>
      <c r="B2888" s="3">
        <v>2027</v>
      </c>
      <c r="C2888" s="3" t="s">
        <v>2348</v>
      </c>
      <c r="D2888" s="3">
        <v>11</v>
      </c>
      <c r="E2888" s="3" t="s">
        <v>2350</v>
      </c>
      <c r="F2888" s="45">
        <v>46692</v>
      </c>
      <c r="G2888" s="45">
        <v>46692</v>
      </c>
      <c r="H2888" s="45">
        <v>46721</v>
      </c>
      <c r="I2888" s="3">
        <v>26</v>
      </c>
      <c r="J2888" s="47" t="s">
        <v>2333</v>
      </c>
    </row>
    <row r="2889" spans="1:10" x14ac:dyDescent="0.3">
      <c r="A2889" s="45">
        <v>46718</v>
      </c>
      <c r="B2889" s="3">
        <v>2027</v>
      </c>
      <c r="C2889" s="3" t="s">
        <v>2348</v>
      </c>
      <c r="D2889" s="3">
        <v>11</v>
      </c>
      <c r="E2889" s="3" t="s">
        <v>2350</v>
      </c>
      <c r="F2889" s="45">
        <v>46692</v>
      </c>
      <c r="G2889" s="45">
        <v>46692</v>
      </c>
      <c r="H2889" s="45">
        <v>46721</v>
      </c>
      <c r="I2889" s="3">
        <v>27</v>
      </c>
      <c r="J2889" s="47" t="s">
        <v>2334</v>
      </c>
    </row>
    <row r="2890" spans="1:10" x14ac:dyDescent="0.3">
      <c r="A2890" s="45">
        <v>46719</v>
      </c>
      <c r="B2890" s="3">
        <v>2027</v>
      </c>
      <c r="C2890" s="3" t="s">
        <v>2348</v>
      </c>
      <c r="D2890" s="3">
        <v>11</v>
      </c>
      <c r="E2890" s="3" t="s">
        <v>2350</v>
      </c>
      <c r="F2890" s="45">
        <v>46692</v>
      </c>
      <c r="G2890" s="45">
        <v>46692</v>
      </c>
      <c r="H2890" s="45">
        <v>46721</v>
      </c>
      <c r="I2890" s="3">
        <v>28</v>
      </c>
      <c r="J2890" s="47" t="s">
        <v>2335</v>
      </c>
    </row>
    <row r="2891" spans="1:10" x14ac:dyDescent="0.3">
      <c r="A2891" s="45">
        <v>46720</v>
      </c>
      <c r="B2891" s="3">
        <v>2027</v>
      </c>
      <c r="C2891" s="3" t="s">
        <v>2348</v>
      </c>
      <c r="D2891" s="3">
        <v>11</v>
      </c>
      <c r="E2891" s="3" t="s">
        <v>2350</v>
      </c>
      <c r="F2891" s="45">
        <v>46692</v>
      </c>
      <c r="G2891" s="45">
        <v>46692</v>
      </c>
      <c r="H2891" s="45">
        <v>46721</v>
      </c>
      <c r="I2891" s="3">
        <v>29</v>
      </c>
      <c r="J2891" s="47" t="s">
        <v>2336</v>
      </c>
    </row>
    <row r="2892" spans="1:10" x14ac:dyDescent="0.3">
      <c r="A2892" s="45">
        <v>46721</v>
      </c>
      <c r="B2892" s="3">
        <v>2027</v>
      </c>
      <c r="C2892" s="3" t="s">
        <v>2348</v>
      </c>
      <c r="D2892" s="3">
        <v>11</v>
      </c>
      <c r="E2892" s="3" t="s">
        <v>2350</v>
      </c>
      <c r="F2892" s="45">
        <v>46692</v>
      </c>
      <c r="G2892" s="45">
        <v>46692</v>
      </c>
      <c r="H2892" s="45">
        <v>46721</v>
      </c>
      <c r="I2892" s="3">
        <v>30</v>
      </c>
      <c r="J2892" s="47" t="s">
        <v>2337</v>
      </c>
    </row>
    <row r="2893" spans="1:10" x14ac:dyDescent="0.3">
      <c r="A2893" s="45">
        <v>46722</v>
      </c>
      <c r="B2893" s="3">
        <v>2027</v>
      </c>
      <c r="C2893" s="3" t="s">
        <v>2348</v>
      </c>
      <c r="D2893" s="3">
        <v>12</v>
      </c>
      <c r="E2893" s="3" t="s">
        <v>2351</v>
      </c>
      <c r="F2893" s="45">
        <v>46722</v>
      </c>
      <c r="G2893" s="45">
        <v>46722</v>
      </c>
      <c r="H2893" s="45">
        <v>46752</v>
      </c>
      <c r="I2893" s="3">
        <v>1</v>
      </c>
      <c r="J2893" s="47" t="s">
        <v>2331</v>
      </c>
    </row>
    <row r="2894" spans="1:10" x14ac:dyDescent="0.3">
      <c r="A2894" s="45">
        <v>46723</v>
      </c>
      <c r="B2894" s="3">
        <v>2027</v>
      </c>
      <c r="C2894" s="3" t="s">
        <v>2348</v>
      </c>
      <c r="D2894" s="3">
        <v>12</v>
      </c>
      <c r="E2894" s="3" t="s">
        <v>2351</v>
      </c>
      <c r="F2894" s="45">
        <v>46722</v>
      </c>
      <c r="G2894" s="45">
        <v>46722</v>
      </c>
      <c r="H2894" s="45">
        <v>46752</v>
      </c>
      <c r="I2894" s="3">
        <v>2</v>
      </c>
      <c r="J2894" s="47" t="s">
        <v>2332</v>
      </c>
    </row>
    <row r="2895" spans="1:10" x14ac:dyDescent="0.3">
      <c r="A2895" s="45">
        <v>46724</v>
      </c>
      <c r="B2895" s="3">
        <v>2027</v>
      </c>
      <c r="C2895" s="3" t="s">
        <v>2348</v>
      </c>
      <c r="D2895" s="3">
        <v>12</v>
      </c>
      <c r="E2895" s="3" t="s">
        <v>2351</v>
      </c>
      <c r="F2895" s="45">
        <v>46722</v>
      </c>
      <c r="G2895" s="45">
        <v>46722</v>
      </c>
      <c r="H2895" s="45">
        <v>46752</v>
      </c>
      <c r="I2895" s="3">
        <v>3</v>
      </c>
      <c r="J2895" s="47" t="s">
        <v>2333</v>
      </c>
    </row>
    <row r="2896" spans="1:10" x14ac:dyDescent="0.3">
      <c r="A2896" s="45">
        <v>46725</v>
      </c>
      <c r="B2896" s="3">
        <v>2027</v>
      </c>
      <c r="C2896" s="3" t="s">
        <v>2348</v>
      </c>
      <c r="D2896" s="3">
        <v>12</v>
      </c>
      <c r="E2896" s="3" t="s">
        <v>2351</v>
      </c>
      <c r="F2896" s="45">
        <v>46722</v>
      </c>
      <c r="G2896" s="45">
        <v>46722</v>
      </c>
      <c r="H2896" s="45">
        <v>46752</v>
      </c>
      <c r="I2896" s="3">
        <v>4</v>
      </c>
      <c r="J2896" s="47" t="s">
        <v>2334</v>
      </c>
    </row>
    <row r="2897" spans="1:10" x14ac:dyDescent="0.3">
      <c r="A2897" s="45">
        <v>46726</v>
      </c>
      <c r="B2897" s="3">
        <v>2027</v>
      </c>
      <c r="C2897" s="3" t="s">
        <v>2348</v>
      </c>
      <c r="D2897" s="3">
        <v>12</v>
      </c>
      <c r="E2897" s="3" t="s">
        <v>2351</v>
      </c>
      <c r="F2897" s="45">
        <v>46722</v>
      </c>
      <c r="G2897" s="45">
        <v>46722</v>
      </c>
      <c r="H2897" s="45">
        <v>46752</v>
      </c>
      <c r="I2897" s="3">
        <v>5</v>
      </c>
      <c r="J2897" s="47" t="s">
        <v>2335</v>
      </c>
    </row>
    <row r="2898" spans="1:10" x14ac:dyDescent="0.3">
      <c r="A2898" s="45">
        <v>46727</v>
      </c>
      <c r="B2898" s="3">
        <v>2027</v>
      </c>
      <c r="C2898" s="3" t="s">
        <v>2348</v>
      </c>
      <c r="D2898" s="3">
        <v>12</v>
      </c>
      <c r="E2898" s="3" t="s">
        <v>2351</v>
      </c>
      <c r="F2898" s="45">
        <v>46722</v>
      </c>
      <c r="G2898" s="45">
        <v>46722</v>
      </c>
      <c r="H2898" s="45">
        <v>46752</v>
      </c>
      <c r="I2898" s="3">
        <v>6</v>
      </c>
      <c r="J2898" s="47" t="s">
        <v>2336</v>
      </c>
    </row>
    <row r="2899" spans="1:10" x14ac:dyDescent="0.3">
      <c r="A2899" s="45">
        <v>46728</v>
      </c>
      <c r="B2899" s="3">
        <v>2027</v>
      </c>
      <c r="C2899" s="3" t="s">
        <v>2348</v>
      </c>
      <c r="D2899" s="3">
        <v>12</v>
      </c>
      <c r="E2899" s="3" t="s">
        <v>2351</v>
      </c>
      <c r="F2899" s="45">
        <v>46722</v>
      </c>
      <c r="G2899" s="45">
        <v>46722</v>
      </c>
      <c r="H2899" s="45">
        <v>46752</v>
      </c>
      <c r="I2899" s="3">
        <v>7</v>
      </c>
      <c r="J2899" s="47" t="s">
        <v>2337</v>
      </c>
    </row>
    <row r="2900" spans="1:10" x14ac:dyDescent="0.3">
      <c r="A2900" s="45">
        <v>46729</v>
      </c>
      <c r="B2900" s="3">
        <v>2027</v>
      </c>
      <c r="C2900" s="3" t="s">
        <v>2348</v>
      </c>
      <c r="D2900" s="3">
        <v>12</v>
      </c>
      <c r="E2900" s="3" t="s">
        <v>2351</v>
      </c>
      <c r="F2900" s="45">
        <v>46722</v>
      </c>
      <c r="G2900" s="45">
        <v>46722</v>
      </c>
      <c r="H2900" s="45">
        <v>46752</v>
      </c>
      <c r="I2900" s="3">
        <v>8</v>
      </c>
      <c r="J2900" s="47" t="s">
        <v>2331</v>
      </c>
    </row>
    <row r="2901" spans="1:10" x14ac:dyDescent="0.3">
      <c r="A2901" s="45">
        <v>46730</v>
      </c>
      <c r="B2901" s="3">
        <v>2027</v>
      </c>
      <c r="C2901" s="3" t="s">
        <v>2348</v>
      </c>
      <c r="D2901" s="3">
        <v>12</v>
      </c>
      <c r="E2901" s="3" t="s">
        <v>2351</v>
      </c>
      <c r="F2901" s="45">
        <v>46722</v>
      </c>
      <c r="G2901" s="45">
        <v>46722</v>
      </c>
      <c r="H2901" s="45">
        <v>46752</v>
      </c>
      <c r="I2901" s="3">
        <v>9</v>
      </c>
      <c r="J2901" s="47" t="s">
        <v>2332</v>
      </c>
    </row>
    <row r="2902" spans="1:10" x14ac:dyDescent="0.3">
      <c r="A2902" s="45">
        <v>46731</v>
      </c>
      <c r="B2902" s="3">
        <v>2027</v>
      </c>
      <c r="C2902" s="3" t="s">
        <v>2348</v>
      </c>
      <c r="D2902" s="3">
        <v>12</v>
      </c>
      <c r="E2902" s="3" t="s">
        <v>2351</v>
      </c>
      <c r="F2902" s="45">
        <v>46722</v>
      </c>
      <c r="G2902" s="45">
        <v>46722</v>
      </c>
      <c r="H2902" s="45">
        <v>46752</v>
      </c>
      <c r="I2902" s="3">
        <v>10</v>
      </c>
      <c r="J2902" s="47" t="s">
        <v>2333</v>
      </c>
    </row>
    <row r="2903" spans="1:10" x14ac:dyDescent="0.3">
      <c r="A2903" s="45">
        <v>46732</v>
      </c>
      <c r="B2903" s="3">
        <v>2027</v>
      </c>
      <c r="C2903" s="3" t="s">
        <v>2348</v>
      </c>
      <c r="D2903" s="3">
        <v>12</v>
      </c>
      <c r="E2903" s="3" t="s">
        <v>2351</v>
      </c>
      <c r="F2903" s="45">
        <v>46722</v>
      </c>
      <c r="G2903" s="45">
        <v>46722</v>
      </c>
      <c r="H2903" s="45">
        <v>46752</v>
      </c>
      <c r="I2903" s="3">
        <v>11</v>
      </c>
      <c r="J2903" s="47" t="s">
        <v>2334</v>
      </c>
    </row>
    <row r="2904" spans="1:10" x14ac:dyDescent="0.3">
      <c r="A2904" s="45">
        <v>46733</v>
      </c>
      <c r="B2904" s="3">
        <v>2027</v>
      </c>
      <c r="C2904" s="3" t="s">
        <v>2348</v>
      </c>
      <c r="D2904" s="3">
        <v>12</v>
      </c>
      <c r="E2904" s="3" t="s">
        <v>2351</v>
      </c>
      <c r="F2904" s="45">
        <v>46722</v>
      </c>
      <c r="G2904" s="45">
        <v>46722</v>
      </c>
      <c r="H2904" s="45">
        <v>46752</v>
      </c>
      <c r="I2904" s="3">
        <v>12</v>
      </c>
      <c r="J2904" s="47" t="s">
        <v>2335</v>
      </c>
    </row>
    <row r="2905" spans="1:10" x14ac:dyDescent="0.3">
      <c r="A2905" s="45">
        <v>46734</v>
      </c>
      <c r="B2905" s="3">
        <v>2027</v>
      </c>
      <c r="C2905" s="3" t="s">
        <v>2348</v>
      </c>
      <c r="D2905" s="3">
        <v>12</v>
      </c>
      <c r="E2905" s="3" t="s">
        <v>2351</v>
      </c>
      <c r="F2905" s="45">
        <v>46722</v>
      </c>
      <c r="G2905" s="45">
        <v>46722</v>
      </c>
      <c r="H2905" s="45">
        <v>46752</v>
      </c>
      <c r="I2905" s="3">
        <v>13</v>
      </c>
      <c r="J2905" s="47" t="s">
        <v>2336</v>
      </c>
    </row>
    <row r="2906" spans="1:10" x14ac:dyDescent="0.3">
      <c r="A2906" s="45">
        <v>46735</v>
      </c>
      <c r="B2906" s="3">
        <v>2027</v>
      </c>
      <c r="C2906" s="3" t="s">
        <v>2348</v>
      </c>
      <c r="D2906" s="3">
        <v>12</v>
      </c>
      <c r="E2906" s="3" t="s">
        <v>2351</v>
      </c>
      <c r="F2906" s="45">
        <v>46722</v>
      </c>
      <c r="G2906" s="45">
        <v>46722</v>
      </c>
      <c r="H2906" s="45">
        <v>46752</v>
      </c>
      <c r="I2906" s="3">
        <v>14</v>
      </c>
      <c r="J2906" s="47" t="s">
        <v>2337</v>
      </c>
    </row>
    <row r="2907" spans="1:10" x14ac:dyDescent="0.3">
      <c r="A2907" s="45">
        <v>46736</v>
      </c>
      <c r="B2907" s="3">
        <v>2027</v>
      </c>
      <c r="C2907" s="3" t="s">
        <v>2348</v>
      </c>
      <c r="D2907" s="3">
        <v>12</v>
      </c>
      <c r="E2907" s="3" t="s">
        <v>2351</v>
      </c>
      <c r="F2907" s="45">
        <v>46722</v>
      </c>
      <c r="G2907" s="45">
        <v>46722</v>
      </c>
      <c r="H2907" s="45">
        <v>46752</v>
      </c>
      <c r="I2907" s="3">
        <v>15</v>
      </c>
      <c r="J2907" s="47" t="s">
        <v>2331</v>
      </c>
    </row>
    <row r="2908" spans="1:10" x14ac:dyDescent="0.3">
      <c r="A2908" s="45">
        <v>46737</v>
      </c>
      <c r="B2908" s="3">
        <v>2027</v>
      </c>
      <c r="C2908" s="3" t="s">
        <v>2348</v>
      </c>
      <c r="D2908" s="3">
        <v>12</v>
      </c>
      <c r="E2908" s="3" t="s">
        <v>2351</v>
      </c>
      <c r="F2908" s="45">
        <v>46722</v>
      </c>
      <c r="G2908" s="45">
        <v>46722</v>
      </c>
      <c r="H2908" s="45">
        <v>46752</v>
      </c>
      <c r="I2908" s="3">
        <v>16</v>
      </c>
      <c r="J2908" s="47" t="s">
        <v>2332</v>
      </c>
    </row>
    <row r="2909" spans="1:10" x14ac:dyDescent="0.3">
      <c r="A2909" s="45">
        <v>46738</v>
      </c>
      <c r="B2909" s="3">
        <v>2027</v>
      </c>
      <c r="C2909" s="3" t="s">
        <v>2348</v>
      </c>
      <c r="D2909" s="3">
        <v>12</v>
      </c>
      <c r="E2909" s="3" t="s">
        <v>2351</v>
      </c>
      <c r="F2909" s="45">
        <v>46722</v>
      </c>
      <c r="G2909" s="45">
        <v>46722</v>
      </c>
      <c r="H2909" s="45">
        <v>46752</v>
      </c>
      <c r="I2909" s="3">
        <v>17</v>
      </c>
      <c r="J2909" s="47" t="s">
        <v>2333</v>
      </c>
    </row>
    <row r="2910" spans="1:10" x14ac:dyDescent="0.3">
      <c r="A2910" s="45">
        <v>46739</v>
      </c>
      <c r="B2910" s="3">
        <v>2027</v>
      </c>
      <c r="C2910" s="3" t="s">
        <v>2348</v>
      </c>
      <c r="D2910" s="3">
        <v>12</v>
      </c>
      <c r="E2910" s="3" t="s">
        <v>2351</v>
      </c>
      <c r="F2910" s="45">
        <v>46722</v>
      </c>
      <c r="G2910" s="45">
        <v>46722</v>
      </c>
      <c r="H2910" s="45">
        <v>46752</v>
      </c>
      <c r="I2910" s="3">
        <v>18</v>
      </c>
      <c r="J2910" s="47" t="s">
        <v>2334</v>
      </c>
    </row>
    <row r="2911" spans="1:10" x14ac:dyDescent="0.3">
      <c r="A2911" s="45">
        <v>46740</v>
      </c>
      <c r="B2911" s="3">
        <v>2027</v>
      </c>
      <c r="C2911" s="3" t="s">
        <v>2348</v>
      </c>
      <c r="D2911" s="3">
        <v>12</v>
      </c>
      <c r="E2911" s="3" t="s">
        <v>2351</v>
      </c>
      <c r="F2911" s="45">
        <v>46722</v>
      </c>
      <c r="G2911" s="45">
        <v>46722</v>
      </c>
      <c r="H2911" s="45">
        <v>46752</v>
      </c>
      <c r="I2911" s="3">
        <v>19</v>
      </c>
      <c r="J2911" s="47" t="s">
        <v>2335</v>
      </c>
    </row>
    <row r="2912" spans="1:10" x14ac:dyDescent="0.3">
      <c r="A2912" s="45">
        <v>46741</v>
      </c>
      <c r="B2912" s="3">
        <v>2027</v>
      </c>
      <c r="C2912" s="3" t="s">
        <v>2348</v>
      </c>
      <c r="D2912" s="3">
        <v>12</v>
      </c>
      <c r="E2912" s="3" t="s">
        <v>2351</v>
      </c>
      <c r="F2912" s="45">
        <v>46722</v>
      </c>
      <c r="G2912" s="45">
        <v>46722</v>
      </c>
      <c r="H2912" s="45">
        <v>46752</v>
      </c>
      <c r="I2912" s="3">
        <v>20</v>
      </c>
      <c r="J2912" s="47" t="s">
        <v>2336</v>
      </c>
    </row>
    <row r="2913" spans="1:10" x14ac:dyDescent="0.3">
      <c r="A2913" s="45">
        <v>46742</v>
      </c>
      <c r="B2913" s="3">
        <v>2027</v>
      </c>
      <c r="C2913" s="3" t="s">
        <v>2348</v>
      </c>
      <c r="D2913" s="3">
        <v>12</v>
      </c>
      <c r="E2913" s="3" t="s">
        <v>2351</v>
      </c>
      <c r="F2913" s="45">
        <v>46722</v>
      </c>
      <c r="G2913" s="45">
        <v>46722</v>
      </c>
      <c r="H2913" s="45">
        <v>46752</v>
      </c>
      <c r="I2913" s="3">
        <v>21</v>
      </c>
      <c r="J2913" s="47" t="s">
        <v>2337</v>
      </c>
    </row>
    <row r="2914" spans="1:10" x14ac:dyDescent="0.3">
      <c r="A2914" s="45">
        <v>46743</v>
      </c>
      <c r="B2914" s="3">
        <v>2027</v>
      </c>
      <c r="C2914" s="3" t="s">
        <v>2348</v>
      </c>
      <c r="D2914" s="3">
        <v>12</v>
      </c>
      <c r="E2914" s="3" t="s">
        <v>2351</v>
      </c>
      <c r="F2914" s="45">
        <v>46722</v>
      </c>
      <c r="G2914" s="45">
        <v>46722</v>
      </c>
      <c r="H2914" s="45">
        <v>46752</v>
      </c>
      <c r="I2914" s="3">
        <v>22</v>
      </c>
      <c r="J2914" s="47" t="s">
        <v>2331</v>
      </c>
    </row>
    <row r="2915" spans="1:10" x14ac:dyDescent="0.3">
      <c r="A2915" s="45">
        <v>46744</v>
      </c>
      <c r="B2915" s="3">
        <v>2027</v>
      </c>
      <c r="C2915" s="3" t="s">
        <v>2348</v>
      </c>
      <c r="D2915" s="3">
        <v>12</v>
      </c>
      <c r="E2915" s="3" t="s">
        <v>2351</v>
      </c>
      <c r="F2915" s="45">
        <v>46722</v>
      </c>
      <c r="G2915" s="45">
        <v>46722</v>
      </c>
      <c r="H2915" s="45">
        <v>46752</v>
      </c>
      <c r="I2915" s="3">
        <v>23</v>
      </c>
      <c r="J2915" s="47" t="s">
        <v>2332</v>
      </c>
    </row>
    <row r="2916" spans="1:10" x14ac:dyDescent="0.3">
      <c r="A2916" s="45">
        <v>46745</v>
      </c>
      <c r="B2916" s="3">
        <v>2027</v>
      </c>
      <c r="C2916" s="3" t="s">
        <v>2348</v>
      </c>
      <c r="D2916" s="3">
        <v>12</v>
      </c>
      <c r="E2916" s="3" t="s">
        <v>2351</v>
      </c>
      <c r="F2916" s="45">
        <v>46722</v>
      </c>
      <c r="G2916" s="45">
        <v>46722</v>
      </c>
      <c r="H2916" s="45">
        <v>46752</v>
      </c>
      <c r="I2916" s="3">
        <v>24</v>
      </c>
      <c r="J2916" s="47" t="s">
        <v>2333</v>
      </c>
    </row>
    <row r="2917" spans="1:10" x14ac:dyDescent="0.3">
      <c r="A2917" s="45">
        <v>46746</v>
      </c>
      <c r="B2917" s="3">
        <v>2027</v>
      </c>
      <c r="C2917" s="3" t="s">
        <v>2348</v>
      </c>
      <c r="D2917" s="3">
        <v>12</v>
      </c>
      <c r="E2917" s="3" t="s">
        <v>2351</v>
      </c>
      <c r="F2917" s="45">
        <v>46722</v>
      </c>
      <c r="G2917" s="45">
        <v>46722</v>
      </c>
      <c r="H2917" s="45">
        <v>46752</v>
      </c>
      <c r="I2917" s="3">
        <v>25</v>
      </c>
      <c r="J2917" s="47" t="s">
        <v>2334</v>
      </c>
    </row>
    <row r="2918" spans="1:10" x14ac:dyDescent="0.3">
      <c r="A2918" s="45">
        <v>46747</v>
      </c>
      <c r="B2918" s="3">
        <v>2027</v>
      </c>
      <c r="C2918" s="3" t="s">
        <v>2348</v>
      </c>
      <c r="D2918" s="3">
        <v>12</v>
      </c>
      <c r="E2918" s="3" t="s">
        <v>2351</v>
      </c>
      <c r="F2918" s="45">
        <v>46722</v>
      </c>
      <c r="G2918" s="45">
        <v>46722</v>
      </c>
      <c r="H2918" s="45">
        <v>46752</v>
      </c>
      <c r="I2918" s="3">
        <v>26</v>
      </c>
      <c r="J2918" s="47" t="s">
        <v>2335</v>
      </c>
    </row>
    <row r="2919" spans="1:10" x14ac:dyDescent="0.3">
      <c r="A2919" s="45">
        <v>46748</v>
      </c>
      <c r="B2919" s="3">
        <v>2027</v>
      </c>
      <c r="C2919" s="3" t="s">
        <v>2348</v>
      </c>
      <c r="D2919" s="3">
        <v>12</v>
      </c>
      <c r="E2919" s="3" t="s">
        <v>2351</v>
      </c>
      <c r="F2919" s="45">
        <v>46722</v>
      </c>
      <c r="G2919" s="45">
        <v>46722</v>
      </c>
      <c r="H2919" s="45">
        <v>46752</v>
      </c>
      <c r="I2919" s="3">
        <v>27</v>
      </c>
      <c r="J2919" s="47" t="s">
        <v>2336</v>
      </c>
    </row>
    <row r="2920" spans="1:10" x14ac:dyDescent="0.3">
      <c r="A2920" s="45">
        <v>46749</v>
      </c>
      <c r="B2920" s="3">
        <v>2027</v>
      </c>
      <c r="C2920" s="3" t="s">
        <v>2348</v>
      </c>
      <c r="D2920" s="3">
        <v>12</v>
      </c>
      <c r="E2920" s="3" t="s">
        <v>2351</v>
      </c>
      <c r="F2920" s="45">
        <v>46722</v>
      </c>
      <c r="G2920" s="45">
        <v>46722</v>
      </c>
      <c r="H2920" s="45">
        <v>46752</v>
      </c>
      <c r="I2920" s="3">
        <v>28</v>
      </c>
      <c r="J2920" s="47" t="s">
        <v>2337</v>
      </c>
    </row>
    <row r="2921" spans="1:10" x14ac:dyDescent="0.3">
      <c r="A2921" s="45">
        <v>46750</v>
      </c>
      <c r="B2921" s="3">
        <v>2027</v>
      </c>
      <c r="C2921" s="3" t="s">
        <v>2348</v>
      </c>
      <c r="D2921" s="3">
        <v>12</v>
      </c>
      <c r="E2921" s="3" t="s">
        <v>2351</v>
      </c>
      <c r="F2921" s="45">
        <v>46722</v>
      </c>
      <c r="G2921" s="45">
        <v>46722</v>
      </c>
      <c r="H2921" s="45">
        <v>46752</v>
      </c>
      <c r="I2921" s="3">
        <v>29</v>
      </c>
      <c r="J2921" s="47" t="s">
        <v>2331</v>
      </c>
    </row>
    <row r="2922" spans="1:10" x14ac:dyDescent="0.3">
      <c r="A2922" s="45">
        <v>46751</v>
      </c>
      <c r="B2922" s="3">
        <v>2027</v>
      </c>
      <c r="C2922" s="3" t="s">
        <v>2348</v>
      </c>
      <c r="D2922" s="3">
        <v>12</v>
      </c>
      <c r="E2922" s="3" t="s">
        <v>2351</v>
      </c>
      <c r="F2922" s="45">
        <v>46722</v>
      </c>
      <c r="G2922" s="45">
        <v>46722</v>
      </c>
      <c r="H2922" s="45">
        <v>46752</v>
      </c>
      <c r="I2922" s="3">
        <v>30</v>
      </c>
      <c r="J2922" s="47" t="s">
        <v>2332</v>
      </c>
    </row>
    <row r="2923" spans="1:10" x14ac:dyDescent="0.3">
      <c r="A2923" s="45">
        <v>46752</v>
      </c>
      <c r="B2923" s="3">
        <v>2027</v>
      </c>
      <c r="C2923" s="3" t="s">
        <v>2348</v>
      </c>
      <c r="D2923" s="3">
        <v>12</v>
      </c>
      <c r="E2923" s="3" t="s">
        <v>2351</v>
      </c>
      <c r="F2923" s="45">
        <v>46722</v>
      </c>
      <c r="G2923" s="45">
        <v>46722</v>
      </c>
      <c r="H2923" s="45">
        <v>46752</v>
      </c>
      <c r="I2923" s="3">
        <v>31</v>
      </c>
      <c r="J2923" s="47" t="s">
        <v>2333</v>
      </c>
    </row>
    <row r="2924" spans="1:10" x14ac:dyDescent="0.3">
      <c r="A2924" s="45">
        <v>46753</v>
      </c>
      <c r="B2924" s="3">
        <v>2028</v>
      </c>
      <c r="C2924" s="3" t="s">
        <v>2329</v>
      </c>
      <c r="D2924" s="3">
        <v>1</v>
      </c>
      <c r="E2924" s="3" t="s">
        <v>2330</v>
      </c>
      <c r="F2924" s="45">
        <v>46753</v>
      </c>
      <c r="G2924" s="45">
        <v>46753</v>
      </c>
      <c r="H2924" s="45">
        <v>46783</v>
      </c>
      <c r="I2924" s="3">
        <v>1</v>
      </c>
      <c r="J2924" s="47" t="s">
        <v>2334</v>
      </c>
    </row>
    <row r="2925" spans="1:10" x14ac:dyDescent="0.3">
      <c r="A2925" s="45">
        <v>46754</v>
      </c>
      <c r="B2925" s="3">
        <v>2028</v>
      </c>
      <c r="C2925" s="3" t="s">
        <v>2329</v>
      </c>
      <c r="D2925" s="3">
        <v>1</v>
      </c>
      <c r="E2925" s="3" t="s">
        <v>2330</v>
      </c>
      <c r="F2925" s="45">
        <v>46753</v>
      </c>
      <c r="G2925" s="45">
        <v>46753</v>
      </c>
      <c r="H2925" s="45">
        <v>46783</v>
      </c>
      <c r="I2925" s="3">
        <v>2</v>
      </c>
      <c r="J2925" s="47" t="s">
        <v>2335</v>
      </c>
    </row>
    <row r="2926" spans="1:10" x14ac:dyDescent="0.3">
      <c r="A2926" s="45">
        <v>46755</v>
      </c>
      <c r="B2926" s="3">
        <v>2028</v>
      </c>
      <c r="C2926" s="3" t="s">
        <v>2329</v>
      </c>
      <c r="D2926" s="3">
        <v>1</v>
      </c>
      <c r="E2926" s="3" t="s">
        <v>2330</v>
      </c>
      <c r="F2926" s="45">
        <v>46753</v>
      </c>
      <c r="G2926" s="45">
        <v>46753</v>
      </c>
      <c r="H2926" s="45">
        <v>46783</v>
      </c>
      <c r="I2926" s="3">
        <v>3</v>
      </c>
      <c r="J2926" s="47" t="s">
        <v>2336</v>
      </c>
    </row>
    <row r="2927" spans="1:10" x14ac:dyDescent="0.3">
      <c r="A2927" s="45">
        <v>46756</v>
      </c>
      <c r="B2927" s="3">
        <v>2028</v>
      </c>
      <c r="C2927" s="3" t="s">
        <v>2329</v>
      </c>
      <c r="D2927" s="3">
        <v>1</v>
      </c>
      <c r="E2927" s="3" t="s">
        <v>2330</v>
      </c>
      <c r="F2927" s="45">
        <v>46753</v>
      </c>
      <c r="G2927" s="45">
        <v>46753</v>
      </c>
      <c r="H2927" s="45">
        <v>46783</v>
      </c>
      <c r="I2927" s="3">
        <v>4</v>
      </c>
      <c r="J2927" s="47" t="s">
        <v>2337</v>
      </c>
    </row>
    <row r="2928" spans="1:10" x14ac:dyDescent="0.3">
      <c r="A2928" s="45">
        <v>46757</v>
      </c>
      <c r="B2928" s="3">
        <v>2028</v>
      </c>
      <c r="C2928" s="3" t="s">
        <v>2329</v>
      </c>
      <c r="D2928" s="3">
        <v>1</v>
      </c>
      <c r="E2928" s="3" t="s">
        <v>2330</v>
      </c>
      <c r="F2928" s="45">
        <v>46753</v>
      </c>
      <c r="G2928" s="45">
        <v>46753</v>
      </c>
      <c r="H2928" s="45">
        <v>46783</v>
      </c>
      <c r="I2928" s="3">
        <v>5</v>
      </c>
      <c r="J2928" s="47" t="s">
        <v>2331</v>
      </c>
    </row>
    <row r="2929" spans="1:10" x14ac:dyDescent="0.3">
      <c r="A2929" s="45">
        <v>46758</v>
      </c>
      <c r="B2929" s="3">
        <v>2028</v>
      </c>
      <c r="C2929" s="3" t="s">
        <v>2329</v>
      </c>
      <c r="D2929" s="3">
        <v>1</v>
      </c>
      <c r="E2929" s="3" t="s">
        <v>2330</v>
      </c>
      <c r="F2929" s="45">
        <v>46753</v>
      </c>
      <c r="G2929" s="45">
        <v>46753</v>
      </c>
      <c r="H2929" s="45">
        <v>46783</v>
      </c>
      <c r="I2929" s="3">
        <v>6</v>
      </c>
      <c r="J2929" s="47" t="s">
        <v>2332</v>
      </c>
    </row>
    <row r="2930" spans="1:10" x14ac:dyDescent="0.3">
      <c r="A2930" s="45">
        <v>46759</v>
      </c>
      <c r="B2930" s="3">
        <v>2028</v>
      </c>
      <c r="C2930" s="3" t="s">
        <v>2329</v>
      </c>
      <c r="D2930" s="3">
        <v>1</v>
      </c>
      <c r="E2930" s="3" t="s">
        <v>2330</v>
      </c>
      <c r="F2930" s="45">
        <v>46753</v>
      </c>
      <c r="G2930" s="45">
        <v>46753</v>
      </c>
      <c r="H2930" s="45">
        <v>46783</v>
      </c>
      <c r="I2930" s="3">
        <v>7</v>
      </c>
      <c r="J2930" s="47" t="s">
        <v>2333</v>
      </c>
    </row>
    <row r="2931" spans="1:10" x14ac:dyDescent="0.3">
      <c r="A2931" s="45">
        <v>46760</v>
      </c>
      <c r="B2931" s="3">
        <v>2028</v>
      </c>
      <c r="C2931" s="3" t="s">
        <v>2329</v>
      </c>
      <c r="D2931" s="3">
        <v>1</v>
      </c>
      <c r="E2931" s="3" t="s">
        <v>2330</v>
      </c>
      <c r="F2931" s="45">
        <v>46753</v>
      </c>
      <c r="G2931" s="45">
        <v>46753</v>
      </c>
      <c r="H2931" s="45">
        <v>46783</v>
      </c>
      <c r="I2931" s="3">
        <v>8</v>
      </c>
      <c r="J2931" s="47" t="s">
        <v>2334</v>
      </c>
    </row>
    <row r="2932" spans="1:10" x14ac:dyDescent="0.3">
      <c r="A2932" s="45">
        <v>46761</v>
      </c>
      <c r="B2932" s="3">
        <v>2028</v>
      </c>
      <c r="C2932" s="3" t="s">
        <v>2329</v>
      </c>
      <c r="D2932" s="3">
        <v>1</v>
      </c>
      <c r="E2932" s="3" t="s">
        <v>2330</v>
      </c>
      <c r="F2932" s="45">
        <v>46753</v>
      </c>
      <c r="G2932" s="45">
        <v>46753</v>
      </c>
      <c r="H2932" s="45">
        <v>46783</v>
      </c>
      <c r="I2932" s="3">
        <v>9</v>
      </c>
      <c r="J2932" s="47" t="s">
        <v>2335</v>
      </c>
    </row>
    <row r="2933" spans="1:10" x14ac:dyDescent="0.3">
      <c r="A2933" s="45">
        <v>46762</v>
      </c>
      <c r="B2933" s="3">
        <v>2028</v>
      </c>
      <c r="C2933" s="3" t="s">
        <v>2329</v>
      </c>
      <c r="D2933" s="3">
        <v>1</v>
      </c>
      <c r="E2933" s="3" t="s">
        <v>2330</v>
      </c>
      <c r="F2933" s="45">
        <v>46753</v>
      </c>
      <c r="G2933" s="45">
        <v>46753</v>
      </c>
      <c r="H2933" s="45">
        <v>46783</v>
      </c>
      <c r="I2933" s="3">
        <v>10</v>
      </c>
      <c r="J2933" s="47" t="s">
        <v>2336</v>
      </c>
    </row>
    <row r="2934" spans="1:10" x14ac:dyDescent="0.3">
      <c r="A2934" s="45">
        <v>46763</v>
      </c>
      <c r="B2934" s="3">
        <v>2028</v>
      </c>
      <c r="C2934" s="3" t="s">
        <v>2329</v>
      </c>
      <c r="D2934" s="3">
        <v>1</v>
      </c>
      <c r="E2934" s="3" t="s">
        <v>2330</v>
      </c>
      <c r="F2934" s="45">
        <v>46753</v>
      </c>
      <c r="G2934" s="45">
        <v>46753</v>
      </c>
      <c r="H2934" s="45">
        <v>46783</v>
      </c>
      <c r="I2934" s="3">
        <v>11</v>
      </c>
      <c r="J2934" s="47" t="s">
        <v>2337</v>
      </c>
    </row>
    <row r="2935" spans="1:10" x14ac:dyDescent="0.3">
      <c r="A2935" s="45">
        <v>46764</v>
      </c>
      <c r="B2935" s="3">
        <v>2028</v>
      </c>
      <c r="C2935" s="3" t="s">
        <v>2329</v>
      </c>
      <c r="D2935" s="3">
        <v>1</v>
      </c>
      <c r="E2935" s="3" t="s">
        <v>2330</v>
      </c>
      <c r="F2935" s="45">
        <v>46753</v>
      </c>
      <c r="G2935" s="45">
        <v>46753</v>
      </c>
      <c r="H2935" s="45">
        <v>46783</v>
      </c>
      <c r="I2935" s="3">
        <v>12</v>
      </c>
      <c r="J2935" s="47" t="s">
        <v>2331</v>
      </c>
    </row>
    <row r="2936" spans="1:10" x14ac:dyDescent="0.3">
      <c r="A2936" s="45">
        <v>46765</v>
      </c>
      <c r="B2936" s="3">
        <v>2028</v>
      </c>
      <c r="C2936" s="3" t="s">
        <v>2329</v>
      </c>
      <c r="D2936" s="3">
        <v>1</v>
      </c>
      <c r="E2936" s="3" t="s">
        <v>2330</v>
      </c>
      <c r="F2936" s="45">
        <v>46753</v>
      </c>
      <c r="G2936" s="45">
        <v>46753</v>
      </c>
      <c r="H2936" s="45">
        <v>46783</v>
      </c>
      <c r="I2936" s="3">
        <v>13</v>
      </c>
      <c r="J2936" s="47" t="s">
        <v>2332</v>
      </c>
    </row>
    <row r="2937" spans="1:10" x14ac:dyDescent="0.3">
      <c r="A2937" s="45">
        <v>46766</v>
      </c>
      <c r="B2937" s="3">
        <v>2028</v>
      </c>
      <c r="C2937" s="3" t="s">
        <v>2329</v>
      </c>
      <c r="D2937" s="3">
        <v>1</v>
      </c>
      <c r="E2937" s="3" t="s">
        <v>2330</v>
      </c>
      <c r="F2937" s="45">
        <v>46753</v>
      </c>
      <c r="G2937" s="45">
        <v>46753</v>
      </c>
      <c r="H2937" s="45">
        <v>46783</v>
      </c>
      <c r="I2937" s="3">
        <v>14</v>
      </c>
      <c r="J2937" s="47" t="s">
        <v>2333</v>
      </c>
    </row>
    <row r="2938" spans="1:10" x14ac:dyDescent="0.3">
      <c r="A2938" s="45">
        <v>46767</v>
      </c>
      <c r="B2938" s="3">
        <v>2028</v>
      </c>
      <c r="C2938" s="3" t="s">
        <v>2329</v>
      </c>
      <c r="D2938" s="3">
        <v>1</v>
      </c>
      <c r="E2938" s="3" t="s">
        <v>2330</v>
      </c>
      <c r="F2938" s="45">
        <v>46753</v>
      </c>
      <c r="G2938" s="45">
        <v>46753</v>
      </c>
      <c r="H2938" s="45">
        <v>46783</v>
      </c>
      <c r="I2938" s="3">
        <v>15</v>
      </c>
      <c r="J2938" s="47" t="s">
        <v>2334</v>
      </c>
    </row>
    <row r="2939" spans="1:10" x14ac:dyDescent="0.3">
      <c r="A2939" s="45">
        <v>46768</v>
      </c>
      <c r="B2939" s="3">
        <v>2028</v>
      </c>
      <c r="C2939" s="3" t="s">
        <v>2329</v>
      </c>
      <c r="D2939" s="3">
        <v>1</v>
      </c>
      <c r="E2939" s="3" t="s">
        <v>2330</v>
      </c>
      <c r="F2939" s="45">
        <v>46753</v>
      </c>
      <c r="G2939" s="45">
        <v>46753</v>
      </c>
      <c r="H2939" s="45">
        <v>46783</v>
      </c>
      <c r="I2939" s="3">
        <v>16</v>
      </c>
      <c r="J2939" s="47" t="s">
        <v>2335</v>
      </c>
    </row>
    <row r="2940" spans="1:10" x14ac:dyDescent="0.3">
      <c r="A2940" s="45">
        <v>46769</v>
      </c>
      <c r="B2940" s="3">
        <v>2028</v>
      </c>
      <c r="C2940" s="3" t="s">
        <v>2329</v>
      </c>
      <c r="D2940" s="3">
        <v>1</v>
      </c>
      <c r="E2940" s="3" t="s">
        <v>2330</v>
      </c>
      <c r="F2940" s="45">
        <v>46753</v>
      </c>
      <c r="G2940" s="45">
        <v>46753</v>
      </c>
      <c r="H2940" s="45">
        <v>46783</v>
      </c>
      <c r="I2940" s="3">
        <v>17</v>
      </c>
      <c r="J2940" s="47" t="s">
        <v>2336</v>
      </c>
    </row>
    <row r="2941" spans="1:10" x14ac:dyDescent="0.3">
      <c r="A2941" s="45">
        <v>46770</v>
      </c>
      <c r="B2941" s="3">
        <v>2028</v>
      </c>
      <c r="C2941" s="3" t="s">
        <v>2329</v>
      </c>
      <c r="D2941" s="3">
        <v>1</v>
      </c>
      <c r="E2941" s="3" t="s">
        <v>2330</v>
      </c>
      <c r="F2941" s="45">
        <v>46753</v>
      </c>
      <c r="G2941" s="45">
        <v>46753</v>
      </c>
      <c r="H2941" s="45">
        <v>46783</v>
      </c>
      <c r="I2941" s="3">
        <v>18</v>
      </c>
      <c r="J2941" s="47" t="s">
        <v>2337</v>
      </c>
    </row>
    <row r="2942" spans="1:10" x14ac:dyDescent="0.3">
      <c r="A2942" s="45">
        <v>46771</v>
      </c>
      <c r="B2942" s="3">
        <v>2028</v>
      </c>
      <c r="C2942" s="3" t="s">
        <v>2329</v>
      </c>
      <c r="D2942" s="3">
        <v>1</v>
      </c>
      <c r="E2942" s="3" t="s">
        <v>2330</v>
      </c>
      <c r="F2942" s="45">
        <v>46753</v>
      </c>
      <c r="G2942" s="45">
        <v>46753</v>
      </c>
      <c r="H2942" s="45">
        <v>46783</v>
      </c>
      <c r="I2942" s="3">
        <v>19</v>
      </c>
      <c r="J2942" s="47" t="s">
        <v>2331</v>
      </c>
    </row>
    <row r="2943" spans="1:10" x14ac:dyDescent="0.3">
      <c r="A2943" s="45">
        <v>46772</v>
      </c>
      <c r="B2943" s="3">
        <v>2028</v>
      </c>
      <c r="C2943" s="3" t="s">
        <v>2329</v>
      </c>
      <c r="D2943" s="3">
        <v>1</v>
      </c>
      <c r="E2943" s="3" t="s">
        <v>2330</v>
      </c>
      <c r="F2943" s="45">
        <v>46753</v>
      </c>
      <c r="G2943" s="45">
        <v>46753</v>
      </c>
      <c r="H2943" s="45">
        <v>46783</v>
      </c>
      <c r="I2943" s="3">
        <v>20</v>
      </c>
      <c r="J2943" s="47" t="s">
        <v>2332</v>
      </c>
    </row>
    <row r="2944" spans="1:10" x14ac:dyDescent="0.3">
      <c r="A2944" s="45">
        <v>46773</v>
      </c>
      <c r="B2944" s="3">
        <v>2028</v>
      </c>
      <c r="C2944" s="3" t="s">
        <v>2329</v>
      </c>
      <c r="D2944" s="3">
        <v>1</v>
      </c>
      <c r="E2944" s="3" t="s">
        <v>2330</v>
      </c>
      <c r="F2944" s="45">
        <v>46753</v>
      </c>
      <c r="G2944" s="45">
        <v>46753</v>
      </c>
      <c r="H2944" s="45">
        <v>46783</v>
      </c>
      <c r="I2944" s="3">
        <v>21</v>
      </c>
      <c r="J2944" s="47" t="s">
        <v>2333</v>
      </c>
    </row>
    <row r="2945" spans="1:10" x14ac:dyDescent="0.3">
      <c r="A2945" s="45">
        <v>46774</v>
      </c>
      <c r="B2945" s="3">
        <v>2028</v>
      </c>
      <c r="C2945" s="3" t="s">
        <v>2329</v>
      </c>
      <c r="D2945" s="3">
        <v>1</v>
      </c>
      <c r="E2945" s="3" t="s">
        <v>2330</v>
      </c>
      <c r="F2945" s="45">
        <v>46753</v>
      </c>
      <c r="G2945" s="45">
        <v>46753</v>
      </c>
      <c r="H2945" s="45">
        <v>46783</v>
      </c>
      <c r="I2945" s="3">
        <v>22</v>
      </c>
      <c r="J2945" s="47" t="s">
        <v>2334</v>
      </c>
    </row>
    <row r="2946" spans="1:10" x14ac:dyDescent="0.3">
      <c r="A2946" s="45">
        <v>46775</v>
      </c>
      <c r="B2946" s="3">
        <v>2028</v>
      </c>
      <c r="C2946" s="3" t="s">
        <v>2329</v>
      </c>
      <c r="D2946" s="3">
        <v>1</v>
      </c>
      <c r="E2946" s="3" t="s">
        <v>2330</v>
      </c>
      <c r="F2946" s="45">
        <v>46753</v>
      </c>
      <c r="G2946" s="45">
        <v>46753</v>
      </c>
      <c r="H2946" s="45">
        <v>46783</v>
      </c>
      <c r="I2946" s="3">
        <v>23</v>
      </c>
      <c r="J2946" s="47" t="s">
        <v>2335</v>
      </c>
    </row>
    <row r="2947" spans="1:10" x14ac:dyDescent="0.3">
      <c r="A2947" s="45">
        <v>46776</v>
      </c>
      <c r="B2947" s="3">
        <v>2028</v>
      </c>
      <c r="C2947" s="3" t="s">
        <v>2329</v>
      </c>
      <c r="D2947" s="3">
        <v>1</v>
      </c>
      <c r="E2947" s="3" t="s">
        <v>2330</v>
      </c>
      <c r="F2947" s="45">
        <v>46753</v>
      </c>
      <c r="G2947" s="45">
        <v>46753</v>
      </c>
      <c r="H2947" s="45">
        <v>46783</v>
      </c>
      <c r="I2947" s="3">
        <v>24</v>
      </c>
      <c r="J2947" s="47" t="s">
        <v>2336</v>
      </c>
    </row>
    <row r="2948" spans="1:10" x14ac:dyDescent="0.3">
      <c r="A2948" s="45">
        <v>46777</v>
      </c>
      <c r="B2948" s="3">
        <v>2028</v>
      </c>
      <c r="C2948" s="3" t="s">
        <v>2329</v>
      </c>
      <c r="D2948" s="3">
        <v>1</v>
      </c>
      <c r="E2948" s="3" t="s">
        <v>2330</v>
      </c>
      <c r="F2948" s="45">
        <v>46753</v>
      </c>
      <c r="G2948" s="45">
        <v>46753</v>
      </c>
      <c r="H2948" s="45">
        <v>46783</v>
      </c>
      <c r="I2948" s="3">
        <v>25</v>
      </c>
      <c r="J2948" s="47" t="s">
        <v>2337</v>
      </c>
    </row>
    <row r="2949" spans="1:10" x14ac:dyDescent="0.3">
      <c r="A2949" s="45">
        <v>46778</v>
      </c>
      <c r="B2949" s="3">
        <v>2028</v>
      </c>
      <c r="C2949" s="3" t="s">
        <v>2329</v>
      </c>
      <c r="D2949" s="3">
        <v>1</v>
      </c>
      <c r="E2949" s="3" t="s">
        <v>2330</v>
      </c>
      <c r="F2949" s="45">
        <v>46753</v>
      </c>
      <c r="G2949" s="45">
        <v>46753</v>
      </c>
      <c r="H2949" s="45">
        <v>46783</v>
      </c>
      <c r="I2949" s="3">
        <v>26</v>
      </c>
      <c r="J2949" s="47" t="s">
        <v>2331</v>
      </c>
    </row>
    <row r="2950" spans="1:10" x14ac:dyDescent="0.3">
      <c r="A2950" s="45">
        <v>46779</v>
      </c>
      <c r="B2950" s="3">
        <v>2028</v>
      </c>
      <c r="C2950" s="3" t="s">
        <v>2329</v>
      </c>
      <c r="D2950" s="3">
        <v>1</v>
      </c>
      <c r="E2950" s="3" t="s">
        <v>2330</v>
      </c>
      <c r="F2950" s="45">
        <v>46753</v>
      </c>
      <c r="G2950" s="45">
        <v>46753</v>
      </c>
      <c r="H2950" s="45">
        <v>46783</v>
      </c>
      <c r="I2950" s="3">
        <v>27</v>
      </c>
      <c r="J2950" s="47" t="s">
        <v>2332</v>
      </c>
    </row>
    <row r="2951" spans="1:10" x14ac:dyDescent="0.3">
      <c r="A2951" s="45">
        <v>46780</v>
      </c>
      <c r="B2951" s="3">
        <v>2028</v>
      </c>
      <c r="C2951" s="3" t="s">
        <v>2329</v>
      </c>
      <c r="D2951" s="3">
        <v>1</v>
      </c>
      <c r="E2951" s="3" t="s">
        <v>2330</v>
      </c>
      <c r="F2951" s="45">
        <v>46753</v>
      </c>
      <c r="G2951" s="45">
        <v>46753</v>
      </c>
      <c r="H2951" s="45">
        <v>46783</v>
      </c>
      <c r="I2951" s="3">
        <v>28</v>
      </c>
      <c r="J2951" s="47" t="s">
        <v>2333</v>
      </c>
    </row>
    <row r="2952" spans="1:10" x14ac:dyDescent="0.3">
      <c r="A2952" s="45">
        <v>46781</v>
      </c>
      <c r="B2952" s="3">
        <v>2028</v>
      </c>
      <c r="C2952" s="3" t="s">
        <v>2329</v>
      </c>
      <c r="D2952" s="3">
        <v>1</v>
      </c>
      <c r="E2952" s="3" t="s">
        <v>2330</v>
      </c>
      <c r="F2952" s="45">
        <v>46753</v>
      </c>
      <c r="G2952" s="45">
        <v>46753</v>
      </c>
      <c r="H2952" s="45">
        <v>46783</v>
      </c>
      <c r="I2952" s="3">
        <v>29</v>
      </c>
      <c r="J2952" s="47" t="s">
        <v>2334</v>
      </c>
    </row>
    <row r="2953" spans="1:10" x14ac:dyDescent="0.3">
      <c r="A2953" s="45">
        <v>46782</v>
      </c>
      <c r="B2953" s="3">
        <v>2028</v>
      </c>
      <c r="C2953" s="3" t="s">
        <v>2329</v>
      </c>
      <c r="D2953" s="3">
        <v>1</v>
      </c>
      <c r="E2953" s="3" t="s">
        <v>2330</v>
      </c>
      <c r="F2953" s="45">
        <v>46753</v>
      </c>
      <c r="G2953" s="45">
        <v>46753</v>
      </c>
      <c r="H2953" s="45">
        <v>46783</v>
      </c>
      <c r="I2953" s="3">
        <v>30</v>
      </c>
      <c r="J2953" s="47" t="s">
        <v>2335</v>
      </c>
    </row>
    <row r="2954" spans="1:10" x14ac:dyDescent="0.3">
      <c r="A2954" s="45">
        <v>46783</v>
      </c>
      <c r="B2954" s="3">
        <v>2028</v>
      </c>
      <c r="C2954" s="3" t="s">
        <v>2329</v>
      </c>
      <c r="D2954" s="3">
        <v>1</v>
      </c>
      <c r="E2954" s="3" t="s">
        <v>2330</v>
      </c>
      <c r="F2954" s="45">
        <v>46753</v>
      </c>
      <c r="G2954" s="45">
        <v>46753</v>
      </c>
      <c r="H2954" s="45">
        <v>46783</v>
      </c>
      <c r="I2954" s="3">
        <v>31</v>
      </c>
      <c r="J2954" s="47" t="s">
        <v>2336</v>
      </c>
    </row>
    <row r="2955" spans="1:10" x14ac:dyDescent="0.3">
      <c r="A2955" s="45">
        <v>46784</v>
      </c>
      <c r="B2955" s="3">
        <v>2028</v>
      </c>
      <c r="C2955" s="3" t="s">
        <v>2329</v>
      </c>
      <c r="D2955" s="3">
        <v>2</v>
      </c>
      <c r="E2955" s="3" t="s">
        <v>2338</v>
      </c>
      <c r="F2955" s="45">
        <v>46784</v>
      </c>
      <c r="G2955" s="45">
        <v>46784</v>
      </c>
      <c r="H2955" s="45">
        <v>46812</v>
      </c>
      <c r="I2955" s="3">
        <v>1</v>
      </c>
      <c r="J2955" s="47" t="s">
        <v>2337</v>
      </c>
    </row>
    <row r="2956" spans="1:10" x14ac:dyDescent="0.3">
      <c r="A2956" s="45">
        <v>46785</v>
      </c>
      <c r="B2956" s="3">
        <v>2028</v>
      </c>
      <c r="C2956" s="3" t="s">
        <v>2329</v>
      </c>
      <c r="D2956" s="3">
        <v>2</v>
      </c>
      <c r="E2956" s="3" t="s">
        <v>2338</v>
      </c>
      <c r="F2956" s="45">
        <v>46784</v>
      </c>
      <c r="G2956" s="45">
        <v>46784</v>
      </c>
      <c r="H2956" s="45">
        <v>46812</v>
      </c>
      <c r="I2956" s="3">
        <v>2</v>
      </c>
      <c r="J2956" s="47" t="s">
        <v>2331</v>
      </c>
    </row>
    <row r="2957" spans="1:10" x14ac:dyDescent="0.3">
      <c r="A2957" s="45">
        <v>46786</v>
      </c>
      <c r="B2957" s="3">
        <v>2028</v>
      </c>
      <c r="C2957" s="3" t="s">
        <v>2329</v>
      </c>
      <c r="D2957" s="3">
        <v>2</v>
      </c>
      <c r="E2957" s="3" t="s">
        <v>2338</v>
      </c>
      <c r="F2957" s="45">
        <v>46784</v>
      </c>
      <c r="G2957" s="45">
        <v>46784</v>
      </c>
      <c r="H2957" s="45">
        <v>46812</v>
      </c>
      <c r="I2957" s="3">
        <v>3</v>
      </c>
      <c r="J2957" s="47" t="s">
        <v>2332</v>
      </c>
    </row>
    <row r="2958" spans="1:10" x14ac:dyDescent="0.3">
      <c r="A2958" s="45">
        <v>46787</v>
      </c>
      <c r="B2958" s="3">
        <v>2028</v>
      </c>
      <c r="C2958" s="3" t="s">
        <v>2329</v>
      </c>
      <c r="D2958" s="3">
        <v>2</v>
      </c>
      <c r="E2958" s="3" t="s">
        <v>2338</v>
      </c>
      <c r="F2958" s="45">
        <v>46784</v>
      </c>
      <c r="G2958" s="45">
        <v>46784</v>
      </c>
      <c r="H2958" s="45">
        <v>46812</v>
      </c>
      <c r="I2958" s="3">
        <v>4</v>
      </c>
      <c r="J2958" s="47" t="s">
        <v>2333</v>
      </c>
    </row>
    <row r="2959" spans="1:10" x14ac:dyDescent="0.3">
      <c r="A2959" s="45">
        <v>46788</v>
      </c>
      <c r="B2959" s="3">
        <v>2028</v>
      </c>
      <c r="C2959" s="3" t="s">
        <v>2329</v>
      </c>
      <c r="D2959" s="3">
        <v>2</v>
      </c>
      <c r="E2959" s="3" t="s">
        <v>2338</v>
      </c>
      <c r="F2959" s="45">
        <v>46784</v>
      </c>
      <c r="G2959" s="45">
        <v>46784</v>
      </c>
      <c r="H2959" s="45">
        <v>46812</v>
      </c>
      <c r="I2959" s="3">
        <v>5</v>
      </c>
      <c r="J2959" s="47" t="s">
        <v>2334</v>
      </c>
    </row>
    <row r="2960" spans="1:10" x14ac:dyDescent="0.3">
      <c r="A2960" s="45">
        <v>46789</v>
      </c>
      <c r="B2960" s="3">
        <v>2028</v>
      </c>
      <c r="C2960" s="3" t="s">
        <v>2329</v>
      </c>
      <c r="D2960" s="3">
        <v>2</v>
      </c>
      <c r="E2960" s="3" t="s">
        <v>2338</v>
      </c>
      <c r="F2960" s="45">
        <v>46784</v>
      </c>
      <c r="G2960" s="45">
        <v>46784</v>
      </c>
      <c r="H2960" s="45">
        <v>46812</v>
      </c>
      <c r="I2960" s="3">
        <v>6</v>
      </c>
      <c r="J2960" s="47" t="s">
        <v>2335</v>
      </c>
    </row>
    <row r="2961" spans="1:10" x14ac:dyDescent="0.3">
      <c r="A2961" s="45">
        <v>46790</v>
      </c>
      <c r="B2961" s="3">
        <v>2028</v>
      </c>
      <c r="C2961" s="3" t="s">
        <v>2329</v>
      </c>
      <c r="D2961" s="3">
        <v>2</v>
      </c>
      <c r="E2961" s="3" t="s">
        <v>2338</v>
      </c>
      <c r="F2961" s="45">
        <v>46784</v>
      </c>
      <c r="G2961" s="45">
        <v>46784</v>
      </c>
      <c r="H2961" s="45">
        <v>46812</v>
      </c>
      <c r="I2961" s="3">
        <v>7</v>
      </c>
      <c r="J2961" s="47" t="s">
        <v>2336</v>
      </c>
    </row>
    <row r="2962" spans="1:10" x14ac:dyDescent="0.3">
      <c r="A2962" s="45">
        <v>46791</v>
      </c>
      <c r="B2962" s="3">
        <v>2028</v>
      </c>
      <c r="C2962" s="3" t="s">
        <v>2329</v>
      </c>
      <c r="D2962" s="3">
        <v>2</v>
      </c>
      <c r="E2962" s="3" t="s">
        <v>2338</v>
      </c>
      <c r="F2962" s="45">
        <v>46784</v>
      </c>
      <c r="G2962" s="45">
        <v>46784</v>
      </c>
      <c r="H2962" s="45">
        <v>46812</v>
      </c>
      <c r="I2962" s="3">
        <v>8</v>
      </c>
      <c r="J2962" s="47" t="s">
        <v>2337</v>
      </c>
    </row>
    <row r="2963" spans="1:10" x14ac:dyDescent="0.3">
      <c r="A2963" s="45">
        <v>46792</v>
      </c>
      <c r="B2963" s="3">
        <v>2028</v>
      </c>
      <c r="C2963" s="3" t="s">
        <v>2329</v>
      </c>
      <c r="D2963" s="3">
        <v>2</v>
      </c>
      <c r="E2963" s="3" t="s">
        <v>2338</v>
      </c>
      <c r="F2963" s="45">
        <v>46784</v>
      </c>
      <c r="G2963" s="45">
        <v>46784</v>
      </c>
      <c r="H2963" s="45">
        <v>46812</v>
      </c>
      <c r="I2963" s="3">
        <v>9</v>
      </c>
      <c r="J2963" s="47" t="s">
        <v>2331</v>
      </c>
    </row>
    <row r="2964" spans="1:10" x14ac:dyDescent="0.3">
      <c r="A2964" s="45">
        <v>46793</v>
      </c>
      <c r="B2964" s="3">
        <v>2028</v>
      </c>
      <c r="C2964" s="3" t="s">
        <v>2329</v>
      </c>
      <c r="D2964" s="3">
        <v>2</v>
      </c>
      <c r="E2964" s="3" t="s">
        <v>2338</v>
      </c>
      <c r="F2964" s="45">
        <v>46784</v>
      </c>
      <c r="G2964" s="45">
        <v>46784</v>
      </c>
      <c r="H2964" s="45">
        <v>46812</v>
      </c>
      <c r="I2964" s="3">
        <v>10</v>
      </c>
      <c r="J2964" s="47" t="s">
        <v>2332</v>
      </c>
    </row>
    <row r="2965" spans="1:10" x14ac:dyDescent="0.3">
      <c r="A2965" s="45">
        <v>46794</v>
      </c>
      <c r="B2965" s="3">
        <v>2028</v>
      </c>
      <c r="C2965" s="3" t="s">
        <v>2329</v>
      </c>
      <c r="D2965" s="3">
        <v>2</v>
      </c>
      <c r="E2965" s="3" t="s">
        <v>2338</v>
      </c>
      <c r="F2965" s="45">
        <v>46784</v>
      </c>
      <c r="G2965" s="45">
        <v>46784</v>
      </c>
      <c r="H2965" s="45">
        <v>46812</v>
      </c>
      <c r="I2965" s="3">
        <v>11</v>
      </c>
      <c r="J2965" s="47" t="s">
        <v>2333</v>
      </c>
    </row>
    <row r="2966" spans="1:10" x14ac:dyDescent="0.3">
      <c r="A2966" s="45">
        <v>46795</v>
      </c>
      <c r="B2966" s="3">
        <v>2028</v>
      </c>
      <c r="C2966" s="3" t="s">
        <v>2329</v>
      </c>
      <c r="D2966" s="3">
        <v>2</v>
      </c>
      <c r="E2966" s="3" t="s">
        <v>2338</v>
      </c>
      <c r="F2966" s="45">
        <v>46784</v>
      </c>
      <c r="G2966" s="45">
        <v>46784</v>
      </c>
      <c r="H2966" s="45">
        <v>46812</v>
      </c>
      <c r="I2966" s="3">
        <v>12</v>
      </c>
      <c r="J2966" s="47" t="s">
        <v>2334</v>
      </c>
    </row>
    <row r="2967" spans="1:10" x14ac:dyDescent="0.3">
      <c r="A2967" s="45">
        <v>46796</v>
      </c>
      <c r="B2967" s="3">
        <v>2028</v>
      </c>
      <c r="C2967" s="3" t="s">
        <v>2329</v>
      </c>
      <c r="D2967" s="3">
        <v>2</v>
      </c>
      <c r="E2967" s="3" t="s">
        <v>2338</v>
      </c>
      <c r="F2967" s="45">
        <v>46784</v>
      </c>
      <c r="G2967" s="45">
        <v>46784</v>
      </c>
      <c r="H2967" s="45">
        <v>46812</v>
      </c>
      <c r="I2967" s="3">
        <v>13</v>
      </c>
      <c r="J2967" s="47" t="s">
        <v>2335</v>
      </c>
    </row>
    <row r="2968" spans="1:10" x14ac:dyDescent="0.3">
      <c r="A2968" s="45">
        <v>46797</v>
      </c>
      <c r="B2968" s="3">
        <v>2028</v>
      </c>
      <c r="C2968" s="3" t="s">
        <v>2329</v>
      </c>
      <c r="D2968" s="3">
        <v>2</v>
      </c>
      <c r="E2968" s="3" t="s">
        <v>2338</v>
      </c>
      <c r="F2968" s="45">
        <v>46784</v>
      </c>
      <c r="G2968" s="45">
        <v>46784</v>
      </c>
      <c r="H2968" s="45">
        <v>46812</v>
      </c>
      <c r="I2968" s="3">
        <v>14</v>
      </c>
      <c r="J2968" s="47" t="s">
        <v>2336</v>
      </c>
    </row>
    <row r="2969" spans="1:10" x14ac:dyDescent="0.3">
      <c r="A2969" s="45">
        <v>46798</v>
      </c>
      <c r="B2969" s="3">
        <v>2028</v>
      </c>
      <c r="C2969" s="3" t="s">
        <v>2329</v>
      </c>
      <c r="D2969" s="3">
        <v>2</v>
      </c>
      <c r="E2969" s="3" t="s">
        <v>2338</v>
      </c>
      <c r="F2969" s="45">
        <v>46784</v>
      </c>
      <c r="G2969" s="45">
        <v>46784</v>
      </c>
      <c r="H2969" s="45">
        <v>46812</v>
      </c>
      <c r="I2969" s="3">
        <v>15</v>
      </c>
      <c r="J2969" s="47" t="s">
        <v>2337</v>
      </c>
    </row>
    <row r="2970" spans="1:10" x14ac:dyDescent="0.3">
      <c r="A2970" s="45">
        <v>46799</v>
      </c>
      <c r="B2970" s="3">
        <v>2028</v>
      </c>
      <c r="C2970" s="3" t="s">
        <v>2329</v>
      </c>
      <c r="D2970" s="3">
        <v>2</v>
      </c>
      <c r="E2970" s="3" t="s">
        <v>2338</v>
      </c>
      <c r="F2970" s="45">
        <v>46784</v>
      </c>
      <c r="G2970" s="45">
        <v>46784</v>
      </c>
      <c r="H2970" s="45">
        <v>46812</v>
      </c>
      <c r="I2970" s="3">
        <v>16</v>
      </c>
      <c r="J2970" s="47" t="s">
        <v>2331</v>
      </c>
    </row>
    <row r="2971" spans="1:10" x14ac:dyDescent="0.3">
      <c r="A2971" s="45">
        <v>46800</v>
      </c>
      <c r="B2971" s="3">
        <v>2028</v>
      </c>
      <c r="C2971" s="3" t="s">
        <v>2329</v>
      </c>
      <c r="D2971" s="3">
        <v>2</v>
      </c>
      <c r="E2971" s="3" t="s">
        <v>2338</v>
      </c>
      <c r="F2971" s="45">
        <v>46784</v>
      </c>
      <c r="G2971" s="45">
        <v>46784</v>
      </c>
      <c r="H2971" s="45">
        <v>46812</v>
      </c>
      <c r="I2971" s="3">
        <v>17</v>
      </c>
      <c r="J2971" s="47" t="s">
        <v>2332</v>
      </c>
    </row>
    <row r="2972" spans="1:10" x14ac:dyDescent="0.3">
      <c r="A2972" s="45">
        <v>46801</v>
      </c>
      <c r="B2972" s="3">
        <v>2028</v>
      </c>
      <c r="C2972" s="3" t="s">
        <v>2329</v>
      </c>
      <c r="D2972" s="3">
        <v>2</v>
      </c>
      <c r="E2972" s="3" t="s">
        <v>2338</v>
      </c>
      <c r="F2972" s="45">
        <v>46784</v>
      </c>
      <c r="G2972" s="45">
        <v>46784</v>
      </c>
      <c r="H2972" s="45">
        <v>46812</v>
      </c>
      <c r="I2972" s="3">
        <v>18</v>
      </c>
      <c r="J2972" s="47" t="s">
        <v>2333</v>
      </c>
    </row>
    <row r="2973" spans="1:10" x14ac:dyDescent="0.3">
      <c r="A2973" s="45">
        <v>46802</v>
      </c>
      <c r="B2973" s="3">
        <v>2028</v>
      </c>
      <c r="C2973" s="3" t="s">
        <v>2329</v>
      </c>
      <c r="D2973" s="3">
        <v>2</v>
      </c>
      <c r="E2973" s="3" t="s">
        <v>2338</v>
      </c>
      <c r="F2973" s="45">
        <v>46784</v>
      </c>
      <c r="G2973" s="45">
        <v>46784</v>
      </c>
      <c r="H2973" s="45">
        <v>46812</v>
      </c>
      <c r="I2973" s="3">
        <v>19</v>
      </c>
      <c r="J2973" s="47" t="s">
        <v>2334</v>
      </c>
    </row>
    <row r="2974" spans="1:10" x14ac:dyDescent="0.3">
      <c r="A2974" s="45">
        <v>46803</v>
      </c>
      <c r="B2974" s="3">
        <v>2028</v>
      </c>
      <c r="C2974" s="3" t="s">
        <v>2329</v>
      </c>
      <c r="D2974" s="3">
        <v>2</v>
      </c>
      <c r="E2974" s="3" t="s">
        <v>2338</v>
      </c>
      <c r="F2974" s="45">
        <v>46784</v>
      </c>
      <c r="G2974" s="45">
        <v>46784</v>
      </c>
      <c r="H2974" s="45">
        <v>46812</v>
      </c>
      <c r="I2974" s="3">
        <v>20</v>
      </c>
      <c r="J2974" s="47" t="s">
        <v>2335</v>
      </c>
    </row>
    <row r="2975" spans="1:10" x14ac:dyDescent="0.3">
      <c r="A2975" s="45">
        <v>46804</v>
      </c>
      <c r="B2975" s="3">
        <v>2028</v>
      </c>
      <c r="C2975" s="3" t="s">
        <v>2329</v>
      </c>
      <c r="D2975" s="3">
        <v>2</v>
      </c>
      <c r="E2975" s="3" t="s">
        <v>2338</v>
      </c>
      <c r="F2975" s="45">
        <v>46784</v>
      </c>
      <c r="G2975" s="45">
        <v>46784</v>
      </c>
      <c r="H2975" s="45">
        <v>46812</v>
      </c>
      <c r="I2975" s="3">
        <v>21</v>
      </c>
      <c r="J2975" s="47" t="s">
        <v>2336</v>
      </c>
    </row>
    <row r="2976" spans="1:10" x14ac:dyDescent="0.3">
      <c r="A2976" s="45">
        <v>46805</v>
      </c>
      <c r="B2976" s="3">
        <v>2028</v>
      </c>
      <c r="C2976" s="3" t="s">
        <v>2329</v>
      </c>
      <c r="D2976" s="3">
        <v>2</v>
      </c>
      <c r="E2976" s="3" t="s">
        <v>2338</v>
      </c>
      <c r="F2976" s="45">
        <v>46784</v>
      </c>
      <c r="G2976" s="45">
        <v>46784</v>
      </c>
      <c r="H2976" s="45">
        <v>46812</v>
      </c>
      <c r="I2976" s="3">
        <v>22</v>
      </c>
      <c r="J2976" s="47" t="s">
        <v>2337</v>
      </c>
    </row>
    <row r="2977" spans="1:10" x14ac:dyDescent="0.3">
      <c r="A2977" s="45">
        <v>46806</v>
      </c>
      <c r="B2977" s="3">
        <v>2028</v>
      </c>
      <c r="C2977" s="3" t="s">
        <v>2329</v>
      </c>
      <c r="D2977" s="3">
        <v>2</v>
      </c>
      <c r="E2977" s="3" t="s">
        <v>2338</v>
      </c>
      <c r="F2977" s="45">
        <v>46784</v>
      </c>
      <c r="G2977" s="45">
        <v>46784</v>
      </c>
      <c r="H2977" s="45">
        <v>46812</v>
      </c>
      <c r="I2977" s="3">
        <v>23</v>
      </c>
      <c r="J2977" s="47" t="s">
        <v>2331</v>
      </c>
    </row>
    <row r="2978" spans="1:10" x14ac:dyDescent="0.3">
      <c r="A2978" s="45">
        <v>46807</v>
      </c>
      <c r="B2978" s="3">
        <v>2028</v>
      </c>
      <c r="C2978" s="3" t="s">
        <v>2329</v>
      </c>
      <c r="D2978" s="3">
        <v>2</v>
      </c>
      <c r="E2978" s="3" t="s">
        <v>2338</v>
      </c>
      <c r="F2978" s="45">
        <v>46784</v>
      </c>
      <c r="G2978" s="45">
        <v>46784</v>
      </c>
      <c r="H2978" s="45">
        <v>46812</v>
      </c>
      <c r="I2978" s="3">
        <v>24</v>
      </c>
      <c r="J2978" s="47" t="s">
        <v>2332</v>
      </c>
    </row>
    <row r="2979" spans="1:10" x14ac:dyDescent="0.3">
      <c r="A2979" s="45">
        <v>46808</v>
      </c>
      <c r="B2979" s="3">
        <v>2028</v>
      </c>
      <c r="C2979" s="3" t="s">
        <v>2329</v>
      </c>
      <c r="D2979" s="3">
        <v>2</v>
      </c>
      <c r="E2979" s="3" t="s">
        <v>2338</v>
      </c>
      <c r="F2979" s="45">
        <v>46784</v>
      </c>
      <c r="G2979" s="45">
        <v>46784</v>
      </c>
      <c r="H2979" s="45">
        <v>46812</v>
      </c>
      <c r="I2979" s="3">
        <v>25</v>
      </c>
      <c r="J2979" s="47" t="s">
        <v>2333</v>
      </c>
    </row>
    <row r="2980" spans="1:10" x14ac:dyDescent="0.3">
      <c r="A2980" s="45">
        <v>46809</v>
      </c>
      <c r="B2980" s="3">
        <v>2028</v>
      </c>
      <c r="C2980" s="3" t="s">
        <v>2329</v>
      </c>
      <c r="D2980" s="3">
        <v>2</v>
      </c>
      <c r="E2980" s="3" t="s">
        <v>2338</v>
      </c>
      <c r="F2980" s="45">
        <v>46784</v>
      </c>
      <c r="G2980" s="45">
        <v>46784</v>
      </c>
      <c r="H2980" s="45">
        <v>46812</v>
      </c>
      <c r="I2980" s="3">
        <v>26</v>
      </c>
      <c r="J2980" s="47" t="s">
        <v>2334</v>
      </c>
    </row>
    <row r="2981" spans="1:10" x14ac:dyDescent="0.3">
      <c r="A2981" s="45">
        <v>46810</v>
      </c>
      <c r="B2981" s="3">
        <v>2028</v>
      </c>
      <c r="C2981" s="3" t="s">
        <v>2329</v>
      </c>
      <c r="D2981" s="3">
        <v>2</v>
      </c>
      <c r="E2981" s="3" t="s">
        <v>2338</v>
      </c>
      <c r="F2981" s="45">
        <v>46784</v>
      </c>
      <c r="G2981" s="45">
        <v>46784</v>
      </c>
      <c r="H2981" s="45">
        <v>46812</v>
      </c>
      <c r="I2981" s="3">
        <v>27</v>
      </c>
      <c r="J2981" s="47" t="s">
        <v>2335</v>
      </c>
    </row>
    <row r="2982" spans="1:10" x14ac:dyDescent="0.3">
      <c r="A2982" s="45">
        <v>46811</v>
      </c>
      <c r="B2982" s="3">
        <v>2028</v>
      </c>
      <c r="C2982" s="3" t="s">
        <v>2329</v>
      </c>
      <c r="D2982" s="3">
        <v>2</v>
      </c>
      <c r="E2982" s="3" t="s">
        <v>2338</v>
      </c>
      <c r="F2982" s="45">
        <v>46784</v>
      </c>
      <c r="G2982" s="45">
        <v>46784</v>
      </c>
      <c r="H2982" s="45">
        <v>46812</v>
      </c>
      <c r="I2982" s="3">
        <v>28</v>
      </c>
      <c r="J2982" s="47" t="s">
        <v>2336</v>
      </c>
    </row>
    <row r="2983" spans="1:10" x14ac:dyDescent="0.3">
      <c r="A2983" s="45">
        <v>46812</v>
      </c>
      <c r="B2983" s="3">
        <v>2028</v>
      </c>
      <c r="C2983" s="3" t="s">
        <v>2329</v>
      </c>
      <c r="D2983" s="3">
        <v>2</v>
      </c>
      <c r="E2983" s="3" t="s">
        <v>2338</v>
      </c>
      <c r="F2983" s="45">
        <v>46784</v>
      </c>
      <c r="G2983" s="45">
        <v>46784</v>
      </c>
      <c r="H2983" s="45">
        <v>46812</v>
      </c>
      <c r="I2983" s="3">
        <v>29</v>
      </c>
      <c r="J2983" s="47" t="s">
        <v>2337</v>
      </c>
    </row>
    <row r="2984" spans="1:10" x14ac:dyDescent="0.3">
      <c r="A2984" s="45">
        <v>46813</v>
      </c>
      <c r="B2984" s="3">
        <v>2028</v>
      </c>
      <c r="C2984" s="3" t="s">
        <v>2329</v>
      </c>
      <c r="D2984" s="3">
        <v>3</v>
      </c>
      <c r="E2984" s="3" t="s">
        <v>2339</v>
      </c>
      <c r="F2984" s="45">
        <v>46813</v>
      </c>
      <c r="G2984" s="45">
        <v>46813</v>
      </c>
      <c r="H2984" s="45">
        <v>46843</v>
      </c>
      <c r="I2984" s="3">
        <v>1</v>
      </c>
      <c r="J2984" s="47" t="s">
        <v>2331</v>
      </c>
    </row>
    <row r="2985" spans="1:10" x14ac:dyDescent="0.3">
      <c r="A2985" s="45">
        <v>46814</v>
      </c>
      <c r="B2985" s="3">
        <v>2028</v>
      </c>
      <c r="C2985" s="3" t="s">
        <v>2329</v>
      </c>
      <c r="D2985" s="3">
        <v>3</v>
      </c>
      <c r="E2985" s="3" t="s">
        <v>2339</v>
      </c>
      <c r="F2985" s="45">
        <v>46813</v>
      </c>
      <c r="G2985" s="45">
        <v>46813</v>
      </c>
      <c r="H2985" s="45">
        <v>46843</v>
      </c>
      <c r="I2985" s="3">
        <v>2</v>
      </c>
      <c r="J2985" s="47" t="s">
        <v>2332</v>
      </c>
    </row>
    <row r="2986" spans="1:10" x14ac:dyDescent="0.3">
      <c r="A2986" s="45">
        <v>46815</v>
      </c>
      <c r="B2986" s="3">
        <v>2028</v>
      </c>
      <c r="C2986" s="3" t="s">
        <v>2329</v>
      </c>
      <c r="D2986" s="3">
        <v>3</v>
      </c>
      <c r="E2986" s="3" t="s">
        <v>2339</v>
      </c>
      <c r="F2986" s="45">
        <v>46813</v>
      </c>
      <c r="G2986" s="45">
        <v>46813</v>
      </c>
      <c r="H2986" s="45">
        <v>46843</v>
      </c>
      <c r="I2986" s="3">
        <v>3</v>
      </c>
      <c r="J2986" s="47" t="s">
        <v>2333</v>
      </c>
    </row>
    <row r="2987" spans="1:10" x14ac:dyDescent="0.3">
      <c r="A2987" s="45">
        <v>46816</v>
      </c>
      <c r="B2987" s="3">
        <v>2028</v>
      </c>
      <c r="C2987" s="3" t="s">
        <v>2329</v>
      </c>
      <c r="D2987" s="3">
        <v>3</v>
      </c>
      <c r="E2987" s="3" t="s">
        <v>2339</v>
      </c>
      <c r="F2987" s="45">
        <v>46813</v>
      </c>
      <c r="G2987" s="45">
        <v>46813</v>
      </c>
      <c r="H2987" s="45">
        <v>46843</v>
      </c>
      <c r="I2987" s="3">
        <v>4</v>
      </c>
      <c r="J2987" s="47" t="s">
        <v>2334</v>
      </c>
    </row>
    <row r="2988" spans="1:10" x14ac:dyDescent="0.3">
      <c r="A2988" s="45">
        <v>46817</v>
      </c>
      <c r="B2988" s="3">
        <v>2028</v>
      </c>
      <c r="C2988" s="3" t="s">
        <v>2329</v>
      </c>
      <c r="D2988" s="3">
        <v>3</v>
      </c>
      <c r="E2988" s="3" t="s">
        <v>2339</v>
      </c>
      <c r="F2988" s="45">
        <v>46813</v>
      </c>
      <c r="G2988" s="45">
        <v>46813</v>
      </c>
      <c r="H2988" s="45">
        <v>46843</v>
      </c>
      <c r="I2988" s="3">
        <v>5</v>
      </c>
      <c r="J2988" s="47" t="s">
        <v>2335</v>
      </c>
    </row>
    <row r="2989" spans="1:10" x14ac:dyDescent="0.3">
      <c r="A2989" s="45">
        <v>46818</v>
      </c>
      <c r="B2989" s="3">
        <v>2028</v>
      </c>
      <c r="C2989" s="3" t="s">
        <v>2329</v>
      </c>
      <c r="D2989" s="3">
        <v>3</v>
      </c>
      <c r="E2989" s="3" t="s">
        <v>2339</v>
      </c>
      <c r="F2989" s="45">
        <v>46813</v>
      </c>
      <c r="G2989" s="45">
        <v>46813</v>
      </c>
      <c r="H2989" s="45">
        <v>46843</v>
      </c>
      <c r="I2989" s="3">
        <v>6</v>
      </c>
      <c r="J2989" s="47" t="s">
        <v>2336</v>
      </c>
    </row>
    <row r="2990" spans="1:10" x14ac:dyDescent="0.3">
      <c r="A2990" s="45">
        <v>46819</v>
      </c>
      <c r="B2990" s="3">
        <v>2028</v>
      </c>
      <c r="C2990" s="3" t="s">
        <v>2329</v>
      </c>
      <c r="D2990" s="3">
        <v>3</v>
      </c>
      <c r="E2990" s="3" t="s">
        <v>2339</v>
      </c>
      <c r="F2990" s="45">
        <v>46813</v>
      </c>
      <c r="G2990" s="45">
        <v>46813</v>
      </c>
      <c r="H2990" s="45">
        <v>46843</v>
      </c>
      <c r="I2990" s="3">
        <v>7</v>
      </c>
      <c r="J2990" s="47" t="s">
        <v>2337</v>
      </c>
    </row>
    <row r="2991" spans="1:10" x14ac:dyDescent="0.3">
      <c r="A2991" s="45">
        <v>46820</v>
      </c>
      <c r="B2991" s="3">
        <v>2028</v>
      </c>
      <c r="C2991" s="3" t="s">
        <v>2329</v>
      </c>
      <c r="D2991" s="3">
        <v>3</v>
      </c>
      <c r="E2991" s="3" t="s">
        <v>2339</v>
      </c>
      <c r="F2991" s="45">
        <v>46813</v>
      </c>
      <c r="G2991" s="45">
        <v>46813</v>
      </c>
      <c r="H2991" s="45">
        <v>46843</v>
      </c>
      <c r="I2991" s="3">
        <v>8</v>
      </c>
      <c r="J2991" s="47" t="s">
        <v>2331</v>
      </c>
    </row>
    <row r="2992" spans="1:10" x14ac:dyDescent="0.3">
      <c r="A2992" s="45">
        <v>46821</v>
      </c>
      <c r="B2992" s="3">
        <v>2028</v>
      </c>
      <c r="C2992" s="3" t="s">
        <v>2329</v>
      </c>
      <c r="D2992" s="3">
        <v>3</v>
      </c>
      <c r="E2992" s="3" t="s">
        <v>2339</v>
      </c>
      <c r="F2992" s="45">
        <v>46813</v>
      </c>
      <c r="G2992" s="45">
        <v>46813</v>
      </c>
      <c r="H2992" s="45">
        <v>46843</v>
      </c>
      <c r="I2992" s="3">
        <v>9</v>
      </c>
      <c r="J2992" s="47" t="s">
        <v>2332</v>
      </c>
    </row>
    <row r="2993" spans="1:10" x14ac:dyDescent="0.3">
      <c r="A2993" s="45">
        <v>46822</v>
      </c>
      <c r="B2993" s="3">
        <v>2028</v>
      </c>
      <c r="C2993" s="3" t="s">
        <v>2329</v>
      </c>
      <c r="D2993" s="3">
        <v>3</v>
      </c>
      <c r="E2993" s="3" t="s">
        <v>2339</v>
      </c>
      <c r="F2993" s="45">
        <v>46813</v>
      </c>
      <c r="G2993" s="45">
        <v>46813</v>
      </c>
      <c r="H2993" s="45">
        <v>46843</v>
      </c>
      <c r="I2993" s="3">
        <v>10</v>
      </c>
      <c r="J2993" s="47" t="s">
        <v>2333</v>
      </c>
    </row>
    <row r="2994" spans="1:10" x14ac:dyDescent="0.3">
      <c r="A2994" s="45">
        <v>46823</v>
      </c>
      <c r="B2994" s="3">
        <v>2028</v>
      </c>
      <c r="C2994" s="3" t="s">
        <v>2329</v>
      </c>
      <c r="D2994" s="3">
        <v>3</v>
      </c>
      <c r="E2994" s="3" t="s">
        <v>2339</v>
      </c>
      <c r="F2994" s="45">
        <v>46813</v>
      </c>
      <c r="G2994" s="45">
        <v>46813</v>
      </c>
      <c r="H2994" s="45">
        <v>46843</v>
      </c>
      <c r="I2994" s="3">
        <v>11</v>
      </c>
      <c r="J2994" s="47" t="s">
        <v>2334</v>
      </c>
    </row>
    <row r="2995" spans="1:10" x14ac:dyDescent="0.3">
      <c r="A2995" s="45">
        <v>46824</v>
      </c>
      <c r="B2995" s="3">
        <v>2028</v>
      </c>
      <c r="C2995" s="3" t="s">
        <v>2329</v>
      </c>
      <c r="D2995" s="3">
        <v>3</v>
      </c>
      <c r="E2995" s="3" t="s">
        <v>2339</v>
      </c>
      <c r="F2995" s="45">
        <v>46813</v>
      </c>
      <c r="G2995" s="45">
        <v>46813</v>
      </c>
      <c r="H2995" s="45">
        <v>46843</v>
      </c>
      <c r="I2995" s="3">
        <v>12</v>
      </c>
      <c r="J2995" s="47" t="s">
        <v>2335</v>
      </c>
    </row>
    <row r="2996" spans="1:10" x14ac:dyDescent="0.3">
      <c r="A2996" s="45">
        <v>46825</v>
      </c>
      <c r="B2996" s="3">
        <v>2028</v>
      </c>
      <c r="C2996" s="3" t="s">
        <v>2329</v>
      </c>
      <c r="D2996" s="3">
        <v>3</v>
      </c>
      <c r="E2996" s="3" t="s">
        <v>2339</v>
      </c>
      <c r="F2996" s="45">
        <v>46813</v>
      </c>
      <c r="G2996" s="45">
        <v>46813</v>
      </c>
      <c r="H2996" s="45">
        <v>46843</v>
      </c>
      <c r="I2996" s="3">
        <v>13</v>
      </c>
      <c r="J2996" s="47" t="s">
        <v>2336</v>
      </c>
    </row>
    <row r="2997" spans="1:10" x14ac:dyDescent="0.3">
      <c r="A2997" s="45">
        <v>46826</v>
      </c>
      <c r="B2997" s="3">
        <v>2028</v>
      </c>
      <c r="C2997" s="3" t="s">
        <v>2329</v>
      </c>
      <c r="D2997" s="3">
        <v>3</v>
      </c>
      <c r="E2997" s="3" t="s">
        <v>2339</v>
      </c>
      <c r="F2997" s="45">
        <v>46813</v>
      </c>
      <c r="G2997" s="45">
        <v>46813</v>
      </c>
      <c r="H2997" s="45">
        <v>46843</v>
      </c>
      <c r="I2997" s="3">
        <v>14</v>
      </c>
      <c r="J2997" s="47" t="s">
        <v>2337</v>
      </c>
    </row>
    <row r="2998" spans="1:10" x14ac:dyDescent="0.3">
      <c r="A2998" s="45">
        <v>46827</v>
      </c>
      <c r="B2998" s="3">
        <v>2028</v>
      </c>
      <c r="C2998" s="3" t="s">
        <v>2329</v>
      </c>
      <c r="D2998" s="3">
        <v>3</v>
      </c>
      <c r="E2998" s="3" t="s">
        <v>2339</v>
      </c>
      <c r="F2998" s="45">
        <v>46813</v>
      </c>
      <c r="G2998" s="45">
        <v>46813</v>
      </c>
      <c r="H2998" s="45">
        <v>46843</v>
      </c>
      <c r="I2998" s="3">
        <v>15</v>
      </c>
      <c r="J2998" s="47" t="s">
        <v>2331</v>
      </c>
    </row>
    <row r="2999" spans="1:10" x14ac:dyDescent="0.3">
      <c r="A2999" s="45">
        <v>46828</v>
      </c>
      <c r="B2999" s="3">
        <v>2028</v>
      </c>
      <c r="C2999" s="3" t="s">
        <v>2329</v>
      </c>
      <c r="D2999" s="3">
        <v>3</v>
      </c>
      <c r="E2999" s="3" t="s">
        <v>2339</v>
      </c>
      <c r="F2999" s="45">
        <v>46813</v>
      </c>
      <c r="G2999" s="45">
        <v>46813</v>
      </c>
      <c r="H2999" s="45">
        <v>46843</v>
      </c>
      <c r="I2999" s="3">
        <v>16</v>
      </c>
      <c r="J2999" s="47" t="s">
        <v>2332</v>
      </c>
    </row>
    <row r="3000" spans="1:10" x14ac:dyDescent="0.3">
      <c r="A3000" s="45">
        <v>46829</v>
      </c>
      <c r="B3000" s="3">
        <v>2028</v>
      </c>
      <c r="C3000" s="3" t="s">
        <v>2329</v>
      </c>
      <c r="D3000" s="3">
        <v>3</v>
      </c>
      <c r="E3000" s="3" t="s">
        <v>2339</v>
      </c>
      <c r="F3000" s="45">
        <v>46813</v>
      </c>
      <c r="G3000" s="45">
        <v>46813</v>
      </c>
      <c r="H3000" s="45">
        <v>46843</v>
      </c>
      <c r="I3000" s="3">
        <v>17</v>
      </c>
      <c r="J3000" s="47" t="s">
        <v>2333</v>
      </c>
    </row>
    <row r="3001" spans="1:10" x14ac:dyDescent="0.3">
      <c r="A3001" s="45">
        <v>46830</v>
      </c>
      <c r="B3001" s="3">
        <v>2028</v>
      </c>
      <c r="C3001" s="3" t="s">
        <v>2329</v>
      </c>
      <c r="D3001" s="3">
        <v>3</v>
      </c>
      <c r="E3001" s="3" t="s">
        <v>2339</v>
      </c>
      <c r="F3001" s="45">
        <v>46813</v>
      </c>
      <c r="G3001" s="45">
        <v>46813</v>
      </c>
      <c r="H3001" s="45">
        <v>46843</v>
      </c>
      <c r="I3001" s="3">
        <v>18</v>
      </c>
      <c r="J3001" s="47" t="s">
        <v>2334</v>
      </c>
    </row>
    <row r="3002" spans="1:10" x14ac:dyDescent="0.3">
      <c r="A3002" s="45">
        <v>46831</v>
      </c>
      <c r="B3002" s="3">
        <v>2028</v>
      </c>
      <c r="C3002" s="3" t="s">
        <v>2329</v>
      </c>
      <c r="D3002" s="3">
        <v>3</v>
      </c>
      <c r="E3002" s="3" t="s">
        <v>2339</v>
      </c>
      <c r="F3002" s="45">
        <v>46813</v>
      </c>
      <c r="G3002" s="45">
        <v>46813</v>
      </c>
      <c r="H3002" s="45">
        <v>46843</v>
      </c>
      <c r="I3002" s="3">
        <v>19</v>
      </c>
      <c r="J3002" s="47" t="s">
        <v>2335</v>
      </c>
    </row>
    <row r="3003" spans="1:10" x14ac:dyDescent="0.3">
      <c r="A3003" s="45">
        <v>46832</v>
      </c>
      <c r="B3003" s="3">
        <v>2028</v>
      </c>
      <c r="C3003" s="3" t="s">
        <v>2329</v>
      </c>
      <c r="D3003" s="3">
        <v>3</v>
      </c>
      <c r="E3003" s="3" t="s">
        <v>2339</v>
      </c>
      <c r="F3003" s="45">
        <v>46813</v>
      </c>
      <c r="G3003" s="45">
        <v>46813</v>
      </c>
      <c r="H3003" s="45">
        <v>46843</v>
      </c>
      <c r="I3003" s="3">
        <v>20</v>
      </c>
      <c r="J3003" s="47" t="s">
        <v>2336</v>
      </c>
    </row>
    <row r="3004" spans="1:10" x14ac:dyDescent="0.3">
      <c r="A3004" s="45">
        <v>46833</v>
      </c>
      <c r="B3004" s="3">
        <v>2028</v>
      </c>
      <c r="C3004" s="3" t="s">
        <v>2329</v>
      </c>
      <c r="D3004" s="3">
        <v>3</v>
      </c>
      <c r="E3004" s="3" t="s">
        <v>2339</v>
      </c>
      <c r="F3004" s="45">
        <v>46813</v>
      </c>
      <c r="G3004" s="45">
        <v>46813</v>
      </c>
      <c r="H3004" s="45">
        <v>46843</v>
      </c>
      <c r="I3004" s="3">
        <v>21</v>
      </c>
      <c r="J3004" s="47" t="s">
        <v>2337</v>
      </c>
    </row>
    <row r="3005" spans="1:10" x14ac:dyDescent="0.3">
      <c r="A3005" s="45">
        <v>46834</v>
      </c>
      <c r="B3005" s="3">
        <v>2028</v>
      </c>
      <c r="C3005" s="3" t="s">
        <v>2329</v>
      </c>
      <c r="D3005" s="3">
        <v>3</v>
      </c>
      <c r="E3005" s="3" t="s">
        <v>2339</v>
      </c>
      <c r="F3005" s="45">
        <v>46813</v>
      </c>
      <c r="G3005" s="45">
        <v>46813</v>
      </c>
      <c r="H3005" s="45">
        <v>46843</v>
      </c>
      <c r="I3005" s="3">
        <v>22</v>
      </c>
      <c r="J3005" s="47" t="s">
        <v>2331</v>
      </c>
    </row>
    <row r="3006" spans="1:10" x14ac:dyDescent="0.3">
      <c r="A3006" s="45">
        <v>46835</v>
      </c>
      <c r="B3006" s="3">
        <v>2028</v>
      </c>
      <c r="C3006" s="3" t="s">
        <v>2329</v>
      </c>
      <c r="D3006" s="3">
        <v>3</v>
      </c>
      <c r="E3006" s="3" t="s">
        <v>2339</v>
      </c>
      <c r="F3006" s="45">
        <v>46813</v>
      </c>
      <c r="G3006" s="45">
        <v>46813</v>
      </c>
      <c r="H3006" s="45">
        <v>46843</v>
      </c>
      <c r="I3006" s="3">
        <v>23</v>
      </c>
      <c r="J3006" s="47" t="s">
        <v>2332</v>
      </c>
    </row>
    <row r="3007" spans="1:10" x14ac:dyDescent="0.3">
      <c r="A3007" s="45">
        <v>46836</v>
      </c>
      <c r="B3007" s="3">
        <v>2028</v>
      </c>
      <c r="C3007" s="3" t="s">
        <v>2329</v>
      </c>
      <c r="D3007" s="3">
        <v>3</v>
      </c>
      <c r="E3007" s="3" t="s">
        <v>2339</v>
      </c>
      <c r="F3007" s="45">
        <v>46813</v>
      </c>
      <c r="G3007" s="45">
        <v>46813</v>
      </c>
      <c r="H3007" s="45">
        <v>46843</v>
      </c>
      <c r="I3007" s="3">
        <v>24</v>
      </c>
      <c r="J3007" s="47" t="s">
        <v>2333</v>
      </c>
    </row>
    <row r="3008" spans="1:10" x14ac:dyDescent="0.3">
      <c r="A3008" s="45">
        <v>46837</v>
      </c>
      <c r="B3008" s="3">
        <v>2028</v>
      </c>
      <c r="C3008" s="3" t="s">
        <v>2329</v>
      </c>
      <c r="D3008" s="3">
        <v>3</v>
      </c>
      <c r="E3008" s="3" t="s">
        <v>2339</v>
      </c>
      <c r="F3008" s="45">
        <v>46813</v>
      </c>
      <c r="G3008" s="45">
        <v>46813</v>
      </c>
      <c r="H3008" s="45">
        <v>46843</v>
      </c>
      <c r="I3008" s="3">
        <v>25</v>
      </c>
      <c r="J3008" s="47" t="s">
        <v>2334</v>
      </c>
    </row>
    <row r="3009" spans="1:10" x14ac:dyDescent="0.3">
      <c r="A3009" s="45">
        <v>46838</v>
      </c>
      <c r="B3009" s="3">
        <v>2028</v>
      </c>
      <c r="C3009" s="3" t="s">
        <v>2329</v>
      </c>
      <c r="D3009" s="3">
        <v>3</v>
      </c>
      <c r="E3009" s="3" t="s">
        <v>2339</v>
      </c>
      <c r="F3009" s="45">
        <v>46813</v>
      </c>
      <c r="G3009" s="45">
        <v>46813</v>
      </c>
      <c r="H3009" s="45">
        <v>46843</v>
      </c>
      <c r="I3009" s="3">
        <v>26</v>
      </c>
      <c r="J3009" s="47" t="s">
        <v>2335</v>
      </c>
    </row>
    <row r="3010" spans="1:10" x14ac:dyDescent="0.3">
      <c r="A3010" s="45">
        <v>46839</v>
      </c>
      <c r="B3010" s="3">
        <v>2028</v>
      </c>
      <c r="C3010" s="3" t="s">
        <v>2329</v>
      </c>
      <c r="D3010" s="3">
        <v>3</v>
      </c>
      <c r="E3010" s="3" t="s">
        <v>2339</v>
      </c>
      <c r="F3010" s="45">
        <v>46813</v>
      </c>
      <c r="G3010" s="45">
        <v>46813</v>
      </c>
      <c r="H3010" s="45">
        <v>46843</v>
      </c>
      <c r="I3010" s="3">
        <v>27</v>
      </c>
      <c r="J3010" s="47" t="s">
        <v>2336</v>
      </c>
    </row>
    <row r="3011" spans="1:10" x14ac:dyDescent="0.3">
      <c r="A3011" s="45">
        <v>46840</v>
      </c>
      <c r="B3011" s="3">
        <v>2028</v>
      </c>
      <c r="C3011" s="3" t="s">
        <v>2329</v>
      </c>
      <c r="D3011" s="3">
        <v>3</v>
      </c>
      <c r="E3011" s="3" t="s">
        <v>2339</v>
      </c>
      <c r="F3011" s="45">
        <v>46813</v>
      </c>
      <c r="G3011" s="45">
        <v>46813</v>
      </c>
      <c r="H3011" s="45">
        <v>46843</v>
      </c>
      <c r="I3011" s="3">
        <v>28</v>
      </c>
      <c r="J3011" s="47" t="s">
        <v>2337</v>
      </c>
    </row>
    <row r="3012" spans="1:10" x14ac:dyDescent="0.3">
      <c r="A3012" s="45">
        <v>46841</v>
      </c>
      <c r="B3012" s="3">
        <v>2028</v>
      </c>
      <c r="C3012" s="3" t="s">
        <v>2329</v>
      </c>
      <c r="D3012" s="3">
        <v>3</v>
      </c>
      <c r="E3012" s="3" t="s">
        <v>2339</v>
      </c>
      <c r="F3012" s="45">
        <v>46813</v>
      </c>
      <c r="G3012" s="45">
        <v>46813</v>
      </c>
      <c r="H3012" s="45">
        <v>46843</v>
      </c>
      <c r="I3012" s="3">
        <v>29</v>
      </c>
      <c r="J3012" s="47" t="s">
        <v>2331</v>
      </c>
    </row>
    <row r="3013" spans="1:10" x14ac:dyDescent="0.3">
      <c r="A3013" s="45">
        <v>46842</v>
      </c>
      <c r="B3013" s="3">
        <v>2028</v>
      </c>
      <c r="C3013" s="3" t="s">
        <v>2329</v>
      </c>
      <c r="D3013" s="3">
        <v>3</v>
      </c>
      <c r="E3013" s="3" t="s">
        <v>2339</v>
      </c>
      <c r="F3013" s="45">
        <v>46813</v>
      </c>
      <c r="G3013" s="45">
        <v>46813</v>
      </c>
      <c r="H3013" s="45">
        <v>46843</v>
      </c>
      <c r="I3013" s="3">
        <v>30</v>
      </c>
      <c r="J3013" s="47" t="s">
        <v>2332</v>
      </c>
    </row>
    <row r="3014" spans="1:10" x14ac:dyDescent="0.3">
      <c r="A3014" s="45">
        <v>46843</v>
      </c>
      <c r="B3014" s="3">
        <v>2028</v>
      </c>
      <c r="C3014" s="3" t="s">
        <v>2329</v>
      </c>
      <c r="D3014" s="3">
        <v>3</v>
      </c>
      <c r="E3014" s="3" t="s">
        <v>2339</v>
      </c>
      <c r="F3014" s="45">
        <v>46813</v>
      </c>
      <c r="G3014" s="45">
        <v>46813</v>
      </c>
      <c r="H3014" s="45">
        <v>46843</v>
      </c>
      <c r="I3014" s="3">
        <v>31</v>
      </c>
      <c r="J3014" s="47" t="s">
        <v>2333</v>
      </c>
    </row>
    <row r="3015" spans="1:10" x14ac:dyDescent="0.3">
      <c r="A3015" s="45">
        <v>46844</v>
      </c>
      <c r="B3015" s="3">
        <v>2028</v>
      </c>
      <c r="C3015" s="3" t="s">
        <v>2340</v>
      </c>
      <c r="D3015" s="3">
        <v>4</v>
      </c>
      <c r="E3015" s="3" t="s">
        <v>2341</v>
      </c>
      <c r="F3015" s="45">
        <v>46844</v>
      </c>
      <c r="G3015" s="45">
        <v>46844</v>
      </c>
      <c r="H3015" s="45">
        <v>46873</v>
      </c>
      <c r="I3015" s="3">
        <v>1</v>
      </c>
      <c r="J3015" s="47" t="s">
        <v>2334</v>
      </c>
    </row>
    <row r="3016" spans="1:10" x14ac:dyDescent="0.3">
      <c r="A3016" s="45">
        <v>46845</v>
      </c>
      <c r="B3016" s="3">
        <v>2028</v>
      </c>
      <c r="C3016" s="3" t="s">
        <v>2340</v>
      </c>
      <c r="D3016" s="3">
        <v>4</v>
      </c>
      <c r="E3016" s="3" t="s">
        <v>2341</v>
      </c>
      <c r="F3016" s="45">
        <v>46844</v>
      </c>
      <c r="G3016" s="45">
        <v>46844</v>
      </c>
      <c r="H3016" s="45">
        <v>46873</v>
      </c>
      <c r="I3016" s="3">
        <v>2</v>
      </c>
      <c r="J3016" s="47" t="s">
        <v>2335</v>
      </c>
    </row>
    <row r="3017" spans="1:10" x14ac:dyDescent="0.3">
      <c r="A3017" s="45">
        <v>46846</v>
      </c>
      <c r="B3017" s="3">
        <v>2028</v>
      </c>
      <c r="C3017" s="3" t="s">
        <v>2340</v>
      </c>
      <c r="D3017" s="3">
        <v>4</v>
      </c>
      <c r="E3017" s="3" t="s">
        <v>2341</v>
      </c>
      <c r="F3017" s="45">
        <v>46844</v>
      </c>
      <c r="G3017" s="45">
        <v>46844</v>
      </c>
      <c r="H3017" s="45">
        <v>46873</v>
      </c>
      <c r="I3017" s="3">
        <v>3</v>
      </c>
      <c r="J3017" s="47" t="s">
        <v>2336</v>
      </c>
    </row>
    <row r="3018" spans="1:10" x14ac:dyDescent="0.3">
      <c r="A3018" s="45">
        <v>46847</v>
      </c>
      <c r="B3018" s="3">
        <v>2028</v>
      </c>
      <c r="C3018" s="3" t="s">
        <v>2340</v>
      </c>
      <c r="D3018" s="3">
        <v>4</v>
      </c>
      <c r="E3018" s="3" t="s">
        <v>2341</v>
      </c>
      <c r="F3018" s="45">
        <v>46844</v>
      </c>
      <c r="G3018" s="45">
        <v>46844</v>
      </c>
      <c r="H3018" s="45">
        <v>46873</v>
      </c>
      <c r="I3018" s="3">
        <v>4</v>
      </c>
      <c r="J3018" s="47" t="s">
        <v>2337</v>
      </c>
    </row>
    <row r="3019" spans="1:10" x14ac:dyDescent="0.3">
      <c r="A3019" s="45">
        <v>46848</v>
      </c>
      <c r="B3019" s="3">
        <v>2028</v>
      </c>
      <c r="C3019" s="3" t="s">
        <v>2340</v>
      </c>
      <c r="D3019" s="3">
        <v>4</v>
      </c>
      <c r="E3019" s="3" t="s">
        <v>2341</v>
      </c>
      <c r="F3019" s="45">
        <v>46844</v>
      </c>
      <c r="G3019" s="45">
        <v>46844</v>
      </c>
      <c r="H3019" s="45">
        <v>46873</v>
      </c>
      <c r="I3019" s="3">
        <v>5</v>
      </c>
      <c r="J3019" s="47" t="s">
        <v>2331</v>
      </c>
    </row>
    <row r="3020" spans="1:10" x14ac:dyDescent="0.3">
      <c r="A3020" s="45">
        <v>46849</v>
      </c>
      <c r="B3020" s="3">
        <v>2028</v>
      </c>
      <c r="C3020" s="3" t="s">
        <v>2340</v>
      </c>
      <c r="D3020" s="3">
        <v>4</v>
      </c>
      <c r="E3020" s="3" t="s">
        <v>2341</v>
      </c>
      <c r="F3020" s="45">
        <v>46844</v>
      </c>
      <c r="G3020" s="45">
        <v>46844</v>
      </c>
      <c r="H3020" s="45">
        <v>46873</v>
      </c>
      <c r="I3020" s="3">
        <v>6</v>
      </c>
      <c r="J3020" s="47" t="s">
        <v>2332</v>
      </c>
    </row>
    <row r="3021" spans="1:10" x14ac:dyDescent="0.3">
      <c r="A3021" s="45">
        <v>46850</v>
      </c>
      <c r="B3021" s="3">
        <v>2028</v>
      </c>
      <c r="C3021" s="3" t="s">
        <v>2340</v>
      </c>
      <c r="D3021" s="3">
        <v>4</v>
      </c>
      <c r="E3021" s="3" t="s">
        <v>2341</v>
      </c>
      <c r="F3021" s="45">
        <v>46844</v>
      </c>
      <c r="G3021" s="45">
        <v>46844</v>
      </c>
      <c r="H3021" s="45">
        <v>46873</v>
      </c>
      <c r="I3021" s="3">
        <v>7</v>
      </c>
      <c r="J3021" s="47" t="s">
        <v>2333</v>
      </c>
    </row>
    <row r="3022" spans="1:10" x14ac:dyDescent="0.3">
      <c r="A3022" s="45">
        <v>46851</v>
      </c>
      <c r="B3022" s="3">
        <v>2028</v>
      </c>
      <c r="C3022" s="3" t="s">
        <v>2340</v>
      </c>
      <c r="D3022" s="3">
        <v>4</v>
      </c>
      <c r="E3022" s="3" t="s">
        <v>2341</v>
      </c>
      <c r="F3022" s="45">
        <v>46844</v>
      </c>
      <c r="G3022" s="45">
        <v>46844</v>
      </c>
      <c r="H3022" s="45">
        <v>46873</v>
      </c>
      <c r="I3022" s="3">
        <v>8</v>
      </c>
      <c r="J3022" s="47" t="s">
        <v>2334</v>
      </c>
    </row>
    <row r="3023" spans="1:10" x14ac:dyDescent="0.3">
      <c r="A3023" s="45">
        <v>46852</v>
      </c>
      <c r="B3023" s="3">
        <v>2028</v>
      </c>
      <c r="C3023" s="3" t="s">
        <v>2340</v>
      </c>
      <c r="D3023" s="3">
        <v>4</v>
      </c>
      <c r="E3023" s="3" t="s">
        <v>2341</v>
      </c>
      <c r="F3023" s="45">
        <v>46844</v>
      </c>
      <c r="G3023" s="45">
        <v>46844</v>
      </c>
      <c r="H3023" s="45">
        <v>46873</v>
      </c>
      <c r="I3023" s="3">
        <v>9</v>
      </c>
      <c r="J3023" s="47" t="s">
        <v>2335</v>
      </c>
    </row>
    <row r="3024" spans="1:10" x14ac:dyDescent="0.3">
      <c r="A3024" s="45">
        <v>46853</v>
      </c>
      <c r="B3024" s="3">
        <v>2028</v>
      </c>
      <c r="C3024" s="3" t="s">
        <v>2340</v>
      </c>
      <c r="D3024" s="3">
        <v>4</v>
      </c>
      <c r="E3024" s="3" t="s">
        <v>2341</v>
      </c>
      <c r="F3024" s="45">
        <v>46844</v>
      </c>
      <c r="G3024" s="45">
        <v>46844</v>
      </c>
      <c r="H3024" s="45">
        <v>46873</v>
      </c>
      <c r="I3024" s="3">
        <v>10</v>
      </c>
      <c r="J3024" s="47" t="s">
        <v>2336</v>
      </c>
    </row>
    <row r="3025" spans="1:10" x14ac:dyDescent="0.3">
      <c r="A3025" s="45">
        <v>46854</v>
      </c>
      <c r="B3025" s="3">
        <v>2028</v>
      </c>
      <c r="C3025" s="3" t="s">
        <v>2340</v>
      </c>
      <c r="D3025" s="3">
        <v>4</v>
      </c>
      <c r="E3025" s="3" t="s">
        <v>2341</v>
      </c>
      <c r="F3025" s="45">
        <v>46844</v>
      </c>
      <c r="G3025" s="45">
        <v>46844</v>
      </c>
      <c r="H3025" s="45">
        <v>46873</v>
      </c>
      <c r="I3025" s="3">
        <v>11</v>
      </c>
      <c r="J3025" s="47" t="s">
        <v>2337</v>
      </c>
    </row>
    <row r="3026" spans="1:10" x14ac:dyDescent="0.3">
      <c r="A3026" s="45">
        <v>46855</v>
      </c>
      <c r="B3026" s="3">
        <v>2028</v>
      </c>
      <c r="C3026" s="3" t="s">
        <v>2340</v>
      </c>
      <c r="D3026" s="3">
        <v>4</v>
      </c>
      <c r="E3026" s="3" t="s">
        <v>2341</v>
      </c>
      <c r="F3026" s="45">
        <v>46844</v>
      </c>
      <c r="G3026" s="45">
        <v>46844</v>
      </c>
      <c r="H3026" s="45">
        <v>46873</v>
      </c>
      <c r="I3026" s="3">
        <v>12</v>
      </c>
      <c r="J3026" s="47" t="s">
        <v>2331</v>
      </c>
    </row>
    <row r="3027" spans="1:10" x14ac:dyDescent="0.3">
      <c r="A3027" s="45">
        <v>46856</v>
      </c>
      <c r="B3027" s="3">
        <v>2028</v>
      </c>
      <c r="C3027" s="3" t="s">
        <v>2340</v>
      </c>
      <c r="D3027" s="3">
        <v>4</v>
      </c>
      <c r="E3027" s="3" t="s">
        <v>2341</v>
      </c>
      <c r="F3027" s="45">
        <v>46844</v>
      </c>
      <c r="G3027" s="45">
        <v>46844</v>
      </c>
      <c r="H3027" s="45">
        <v>46873</v>
      </c>
      <c r="I3027" s="3">
        <v>13</v>
      </c>
      <c r="J3027" s="47" t="s">
        <v>2332</v>
      </c>
    </row>
    <row r="3028" spans="1:10" x14ac:dyDescent="0.3">
      <c r="A3028" s="45">
        <v>46857</v>
      </c>
      <c r="B3028" s="3">
        <v>2028</v>
      </c>
      <c r="C3028" s="3" t="s">
        <v>2340</v>
      </c>
      <c r="D3028" s="3">
        <v>4</v>
      </c>
      <c r="E3028" s="3" t="s">
        <v>2341</v>
      </c>
      <c r="F3028" s="45">
        <v>46844</v>
      </c>
      <c r="G3028" s="45">
        <v>46844</v>
      </c>
      <c r="H3028" s="45">
        <v>46873</v>
      </c>
      <c r="I3028" s="3">
        <v>14</v>
      </c>
      <c r="J3028" s="47" t="s">
        <v>2333</v>
      </c>
    </row>
    <row r="3029" spans="1:10" x14ac:dyDescent="0.3">
      <c r="A3029" s="45">
        <v>46858</v>
      </c>
      <c r="B3029" s="3">
        <v>2028</v>
      </c>
      <c r="C3029" s="3" t="s">
        <v>2340</v>
      </c>
      <c r="D3029" s="3">
        <v>4</v>
      </c>
      <c r="E3029" s="3" t="s">
        <v>2341</v>
      </c>
      <c r="F3029" s="45">
        <v>46844</v>
      </c>
      <c r="G3029" s="45">
        <v>46844</v>
      </c>
      <c r="H3029" s="45">
        <v>46873</v>
      </c>
      <c r="I3029" s="3">
        <v>15</v>
      </c>
      <c r="J3029" s="47" t="s">
        <v>2334</v>
      </c>
    </row>
    <row r="3030" spans="1:10" x14ac:dyDescent="0.3">
      <c r="A3030" s="45">
        <v>46859</v>
      </c>
      <c r="B3030" s="3">
        <v>2028</v>
      </c>
      <c r="C3030" s="3" t="s">
        <v>2340</v>
      </c>
      <c r="D3030" s="3">
        <v>4</v>
      </c>
      <c r="E3030" s="3" t="s">
        <v>2341</v>
      </c>
      <c r="F3030" s="45">
        <v>46844</v>
      </c>
      <c r="G3030" s="45">
        <v>46844</v>
      </c>
      <c r="H3030" s="45">
        <v>46873</v>
      </c>
      <c r="I3030" s="3">
        <v>16</v>
      </c>
      <c r="J3030" s="47" t="s">
        <v>2335</v>
      </c>
    </row>
    <row r="3031" spans="1:10" x14ac:dyDescent="0.3">
      <c r="A3031" s="45">
        <v>46860</v>
      </c>
      <c r="B3031" s="3">
        <v>2028</v>
      </c>
      <c r="C3031" s="3" t="s">
        <v>2340</v>
      </c>
      <c r="D3031" s="3">
        <v>4</v>
      </c>
      <c r="E3031" s="3" t="s">
        <v>2341</v>
      </c>
      <c r="F3031" s="45">
        <v>46844</v>
      </c>
      <c r="G3031" s="45">
        <v>46844</v>
      </c>
      <c r="H3031" s="45">
        <v>46873</v>
      </c>
      <c r="I3031" s="3">
        <v>17</v>
      </c>
      <c r="J3031" s="47" t="s">
        <v>2336</v>
      </c>
    </row>
    <row r="3032" spans="1:10" x14ac:dyDescent="0.3">
      <c r="A3032" s="45">
        <v>46861</v>
      </c>
      <c r="B3032" s="3">
        <v>2028</v>
      </c>
      <c r="C3032" s="3" t="s">
        <v>2340</v>
      </c>
      <c r="D3032" s="3">
        <v>4</v>
      </c>
      <c r="E3032" s="3" t="s">
        <v>2341</v>
      </c>
      <c r="F3032" s="45">
        <v>46844</v>
      </c>
      <c r="G3032" s="45">
        <v>46844</v>
      </c>
      <c r="H3032" s="45">
        <v>46873</v>
      </c>
      <c r="I3032" s="3">
        <v>18</v>
      </c>
      <c r="J3032" s="47" t="s">
        <v>2337</v>
      </c>
    </row>
    <row r="3033" spans="1:10" x14ac:dyDescent="0.3">
      <c r="A3033" s="45">
        <v>46862</v>
      </c>
      <c r="B3033" s="3">
        <v>2028</v>
      </c>
      <c r="C3033" s="3" t="s">
        <v>2340</v>
      </c>
      <c r="D3033" s="3">
        <v>4</v>
      </c>
      <c r="E3033" s="3" t="s">
        <v>2341</v>
      </c>
      <c r="F3033" s="45">
        <v>46844</v>
      </c>
      <c r="G3033" s="45">
        <v>46844</v>
      </c>
      <c r="H3033" s="45">
        <v>46873</v>
      </c>
      <c r="I3033" s="3">
        <v>19</v>
      </c>
      <c r="J3033" s="47" t="s">
        <v>2331</v>
      </c>
    </row>
    <row r="3034" spans="1:10" x14ac:dyDescent="0.3">
      <c r="A3034" s="45">
        <v>46863</v>
      </c>
      <c r="B3034" s="3">
        <v>2028</v>
      </c>
      <c r="C3034" s="3" t="s">
        <v>2340</v>
      </c>
      <c r="D3034" s="3">
        <v>4</v>
      </c>
      <c r="E3034" s="3" t="s">
        <v>2341</v>
      </c>
      <c r="F3034" s="45">
        <v>46844</v>
      </c>
      <c r="G3034" s="45">
        <v>46844</v>
      </c>
      <c r="H3034" s="45">
        <v>46873</v>
      </c>
      <c r="I3034" s="3">
        <v>20</v>
      </c>
      <c r="J3034" s="47" t="s">
        <v>2332</v>
      </c>
    </row>
    <row r="3035" spans="1:10" x14ac:dyDescent="0.3">
      <c r="A3035" s="45">
        <v>46864</v>
      </c>
      <c r="B3035" s="3">
        <v>2028</v>
      </c>
      <c r="C3035" s="3" t="s">
        <v>2340</v>
      </c>
      <c r="D3035" s="3">
        <v>4</v>
      </c>
      <c r="E3035" s="3" t="s">
        <v>2341</v>
      </c>
      <c r="F3035" s="45">
        <v>46844</v>
      </c>
      <c r="G3035" s="45">
        <v>46844</v>
      </c>
      <c r="H3035" s="45">
        <v>46873</v>
      </c>
      <c r="I3035" s="3">
        <v>21</v>
      </c>
      <c r="J3035" s="47" t="s">
        <v>2333</v>
      </c>
    </row>
    <row r="3036" spans="1:10" x14ac:dyDescent="0.3">
      <c r="A3036" s="45">
        <v>46865</v>
      </c>
      <c r="B3036" s="3">
        <v>2028</v>
      </c>
      <c r="C3036" s="3" t="s">
        <v>2340</v>
      </c>
      <c r="D3036" s="3">
        <v>4</v>
      </c>
      <c r="E3036" s="3" t="s">
        <v>2341</v>
      </c>
      <c r="F3036" s="45">
        <v>46844</v>
      </c>
      <c r="G3036" s="45">
        <v>46844</v>
      </c>
      <c r="H3036" s="45">
        <v>46873</v>
      </c>
      <c r="I3036" s="3">
        <v>22</v>
      </c>
      <c r="J3036" s="47" t="s">
        <v>2334</v>
      </c>
    </row>
    <row r="3037" spans="1:10" x14ac:dyDescent="0.3">
      <c r="A3037" s="45">
        <v>46866</v>
      </c>
      <c r="B3037" s="3">
        <v>2028</v>
      </c>
      <c r="C3037" s="3" t="s">
        <v>2340</v>
      </c>
      <c r="D3037" s="3">
        <v>4</v>
      </c>
      <c r="E3037" s="3" t="s">
        <v>2341</v>
      </c>
      <c r="F3037" s="45">
        <v>46844</v>
      </c>
      <c r="G3037" s="45">
        <v>46844</v>
      </c>
      <c r="H3037" s="45">
        <v>46873</v>
      </c>
      <c r="I3037" s="3">
        <v>23</v>
      </c>
      <c r="J3037" s="47" t="s">
        <v>2335</v>
      </c>
    </row>
    <row r="3038" spans="1:10" x14ac:dyDescent="0.3">
      <c r="A3038" s="45">
        <v>46867</v>
      </c>
      <c r="B3038" s="3">
        <v>2028</v>
      </c>
      <c r="C3038" s="3" t="s">
        <v>2340</v>
      </c>
      <c r="D3038" s="3">
        <v>4</v>
      </c>
      <c r="E3038" s="3" t="s">
        <v>2341</v>
      </c>
      <c r="F3038" s="45">
        <v>46844</v>
      </c>
      <c r="G3038" s="45">
        <v>46844</v>
      </c>
      <c r="H3038" s="45">
        <v>46873</v>
      </c>
      <c r="I3038" s="3">
        <v>24</v>
      </c>
      <c r="J3038" s="47" t="s">
        <v>2336</v>
      </c>
    </row>
    <row r="3039" spans="1:10" x14ac:dyDescent="0.3">
      <c r="A3039" s="45">
        <v>46868</v>
      </c>
      <c r="B3039" s="3">
        <v>2028</v>
      </c>
      <c r="C3039" s="3" t="s">
        <v>2340</v>
      </c>
      <c r="D3039" s="3">
        <v>4</v>
      </c>
      <c r="E3039" s="3" t="s">
        <v>2341</v>
      </c>
      <c r="F3039" s="45">
        <v>46844</v>
      </c>
      <c r="G3039" s="45">
        <v>46844</v>
      </c>
      <c r="H3039" s="45">
        <v>46873</v>
      </c>
      <c r="I3039" s="3">
        <v>25</v>
      </c>
      <c r="J3039" s="47" t="s">
        <v>2337</v>
      </c>
    </row>
    <row r="3040" spans="1:10" x14ac:dyDescent="0.3">
      <c r="A3040" s="45">
        <v>46869</v>
      </c>
      <c r="B3040" s="3">
        <v>2028</v>
      </c>
      <c r="C3040" s="3" t="s">
        <v>2340</v>
      </c>
      <c r="D3040" s="3">
        <v>4</v>
      </c>
      <c r="E3040" s="3" t="s">
        <v>2341</v>
      </c>
      <c r="F3040" s="45">
        <v>46844</v>
      </c>
      <c r="G3040" s="45">
        <v>46844</v>
      </c>
      <c r="H3040" s="45">
        <v>46873</v>
      </c>
      <c r="I3040" s="3">
        <v>26</v>
      </c>
      <c r="J3040" s="47" t="s">
        <v>2331</v>
      </c>
    </row>
    <row r="3041" spans="1:10" x14ac:dyDescent="0.3">
      <c r="A3041" s="45">
        <v>46870</v>
      </c>
      <c r="B3041" s="3">
        <v>2028</v>
      </c>
      <c r="C3041" s="3" t="s">
        <v>2340</v>
      </c>
      <c r="D3041" s="3">
        <v>4</v>
      </c>
      <c r="E3041" s="3" t="s">
        <v>2341</v>
      </c>
      <c r="F3041" s="45">
        <v>46844</v>
      </c>
      <c r="G3041" s="45">
        <v>46844</v>
      </c>
      <c r="H3041" s="45">
        <v>46873</v>
      </c>
      <c r="I3041" s="3">
        <v>27</v>
      </c>
      <c r="J3041" s="47" t="s">
        <v>2332</v>
      </c>
    </row>
    <row r="3042" spans="1:10" x14ac:dyDescent="0.3">
      <c r="A3042" s="45">
        <v>46871</v>
      </c>
      <c r="B3042" s="3">
        <v>2028</v>
      </c>
      <c r="C3042" s="3" t="s">
        <v>2340</v>
      </c>
      <c r="D3042" s="3">
        <v>4</v>
      </c>
      <c r="E3042" s="3" t="s">
        <v>2341</v>
      </c>
      <c r="F3042" s="45">
        <v>46844</v>
      </c>
      <c r="G3042" s="45">
        <v>46844</v>
      </c>
      <c r="H3042" s="45">
        <v>46873</v>
      </c>
      <c r="I3042" s="3">
        <v>28</v>
      </c>
      <c r="J3042" s="47" t="s">
        <v>2333</v>
      </c>
    </row>
    <row r="3043" spans="1:10" x14ac:dyDescent="0.3">
      <c r="A3043" s="45">
        <v>46872</v>
      </c>
      <c r="B3043" s="3">
        <v>2028</v>
      </c>
      <c r="C3043" s="3" t="s">
        <v>2340</v>
      </c>
      <c r="D3043" s="3">
        <v>4</v>
      </c>
      <c r="E3043" s="3" t="s">
        <v>2341</v>
      </c>
      <c r="F3043" s="45">
        <v>46844</v>
      </c>
      <c r="G3043" s="45">
        <v>46844</v>
      </c>
      <c r="H3043" s="45">
        <v>46873</v>
      </c>
      <c r="I3043" s="3">
        <v>29</v>
      </c>
      <c r="J3043" s="47" t="s">
        <v>2334</v>
      </c>
    </row>
    <row r="3044" spans="1:10" x14ac:dyDescent="0.3">
      <c r="A3044" s="45">
        <v>46873</v>
      </c>
      <c r="B3044" s="3">
        <v>2028</v>
      </c>
      <c r="C3044" s="3" t="s">
        <v>2340</v>
      </c>
      <c r="D3044" s="3">
        <v>4</v>
      </c>
      <c r="E3044" s="3" t="s">
        <v>2341</v>
      </c>
      <c r="F3044" s="45">
        <v>46844</v>
      </c>
      <c r="G3044" s="45">
        <v>46844</v>
      </c>
      <c r="H3044" s="45">
        <v>46873</v>
      </c>
      <c r="I3044" s="3">
        <v>30</v>
      </c>
      <c r="J3044" s="47" t="s">
        <v>2335</v>
      </c>
    </row>
    <row r="3045" spans="1:10" x14ac:dyDescent="0.3">
      <c r="A3045" s="45">
        <v>46874</v>
      </c>
      <c r="B3045" s="3">
        <v>2028</v>
      </c>
      <c r="C3045" s="3" t="s">
        <v>2340</v>
      </c>
      <c r="D3045" s="3">
        <v>5</v>
      </c>
      <c r="E3045" s="3" t="s">
        <v>2342</v>
      </c>
      <c r="F3045" s="45">
        <v>46874</v>
      </c>
      <c r="G3045" s="45">
        <v>46874</v>
      </c>
      <c r="H3045" s="45">
        <v>46904</v>
      </c>
      <c r="I3045" s="3">
        <v>1</v>
      </c>
      <c r="J3045" s="47" t="s">
        <v>2336</v>
      </c>
    </row>
    <row r="3046" spans="1:10" x14ac:dyDescent="0.3">
      <c r="A3046" s="45">
        <v>46875</v>
      </c>
      <c r="B3046" s="3">
        <v>2028</v>
      </c>
      <c r="C3046" s="3" t="s">
        <v>2340</v>
      </c>
      <c r="D3046" s="3">
        <v>5</v>
      </c>
      <c r="E3046" s="3" t="s">
        <v>2342</v>
      </c>
      <c r="F3046" s="45">
        <v>46874</v>
      </c>
      <c r="G3046" s="45">
        <v>46874</v>
      </c>
      <c r="H3046" s="45">
        <v>46904</v>
      </c>
      <c r="I3046" s="3">
        <v>2</v>
      </c>
      <c r="J3046" s="47" t="s">
        <v>2337</v>
      </c>
    </row>
    <row r="3047" spans="1:10" x14ac:dyDescent="0.3">
      <c r="A3047" s="45">
        <v>46876</v>
      </c>
      <c r="B3047" s="3">
        <v>2028</v>
      </c>
      <c r="C3047" s="3" t="s">
        <v>2340</v>
      </c>
      <c r="D3047" s="3">
        <v>5</v>
      </c>
      <c r="E3047" s="3" t="s">
        <v>2342</v>
      </c>
      <c r="F3047" s="45">
        <v>46874</v>
      </c>
      <c r="G3047" s="45">
        <v>46874</v>
      </c>
      <c r="H3047" s="45">
        <v>46904</v>
      </c>
      <c r="I3047" s="3">
        <v>3</v>
      </c>
      <c r="J3047" s="47" t="s">
        <v>2331</v>
      </c>
    </row>
    <row r="3048" spans="1:10" x14ac:dyDescent="0.3">
      <c r="A3048" s="45">
        <v>46877</v>
      </c>
      <c r="B3048" s="3">
        <v>2028</v>
      </c>
      <c r="C3048" s="3" t="s">
        <v>2340</v>
      </c>
      <c r="D3048" s="3">
        <v>5</v>
      </c>
      <c r="E3048" s="3" t="s">
        <v>2342</v>
      </c>
      <c r="F3048" s="45">
        <v>46874</v>
      </c>
      <c r="G3048" s="45">
        <v>46874</v>
      </c>
      <c r="H3048" s="45">
        <v>46904</v>
      </c>
      <c r="I3048" s="3">
        <v>4</v>
      </c>
      <c r="J3048" s="47" t="s">
        <v>2332</v>
      </c>
    </row>
    <row r="3049" spans="1:10" x14ac:dyDescent="0.3">
      <c r="A3049" s="45">
        <v>46878</v>
      </c>
      <c r="B3049" s="3">
        <v>2028</v>
      </c>
      <c r="C3049" s="3" t="s">
        <v>2340</v>
      </c>
      <c r="D3049" s="3">
        <v>5</v>
      </c>
      <c r="E3049" s="3" t="s">
        <v>2342</v>
      </c>
      <c r="F3049" s="45">
        <v>46874</v>
      </c>
      <c r="G3049" s="45">
        <v>46874</v>
      </c>
      <c r="H3049" s="45">
        <v>46904</v>
      </c>
      <c r="I3049" s="3">
        <v>5</v>
      </c>
      <c r="J3049" s="47" t="s">
        <v>2333</v>
      </c>
    </row>
    <row r="3050" spans="1:10" x14ac:dyDescent="0.3">
      <c r="A3050" s="45">
        <v>46879</v>
      </c>
      <c r="B3050" s="3">
        <v>2028</v>
      </c>
      <c r="C3050" s="3" t="s">
        <v>2340</v>
      </c>
      <c r="D3050" s="3">
        <v>5</v>
      </c>
      <c r="E3050" s="3" t="s">
        <v>2342</v>
      </c>
      <c r="F3050" s="45">
        <v>46874</v>
      </c>
      <c r="G3050" s="45">
        <v>46874</v>
      </c>
      <c r="H3050" s="45">
        <v>46904</v>
      </c>
      <c r="I3050" s="3">
        <v>6</v>
      </c>
      <c r="J3050" s="47" t="s">
        <v>2334</v>
      </c>
    </row>
    <row r="3051" spans="1:10" x14ac:dyDescent="0.3">
      <c r="A3051" s="45">
        <v>46880</v>
      </c>
      <c r="B3051" s="3">
        <v>2028</v>
      </c>
      <c r="C3051" s="3" t="s">
        <v>2340</v>
      </c>
      <c r="D3051" s="3">
        <v>5</v>
      </c>
      <c r="E3051" s="3" t="s">
        <v>2342</v>
      </c>
      <c r="F3051" s="45">
        <v>46874</v>
      </c>
      <c r="G3051" s="45">
        <v>46874</v>
      </c>
      <c r="H3051" s="45">
        <v>46904</v>
      </c>
      <c r="I3051" s="3">
        <v>7</v>
      </c>
      <c r="J3051" s="47" t="s">
        <v>2335</v>
      </c>
    </row>
    <row r="3052" spans="1:10" x14ac:dyDescent="0.3">
      <c r="A3052" s="45">
        <v>46881</v>
      </c>
      <c r="B3052" s="3">
        <v>2028</v>
      </c>
      <c r="C3052" s="3" t="s">
        <v>2340</v>
      </c>
      <c r="D3052" s="3">
        <v>5</v>
      </c>
      <c r="E3052" s="3" t="s">
        <v>2342</v>
      </c>
      <c r="F3052" s="45">
        <v>46874</v>
      </c>
      <c r="G3052" s="45">
        <v>46874</v>
      </c>
      <c r="H3052" s="45">
        <v>46904</v>
      </c>
      <c r="I3052" s="3">
        <v>8</v>
      </c>
      <c r="J3052" s="47" t="s">
        <v>2336</v>
      </c>
    </row>
    <row r="3053" spans="1:10" x14ac:dyDescent="0.3">
      <c r="A3053" s="45">
        <v>46882</v>
      </c>
      <c r="B3053" s="3">
        <v>2028</v>
      </c>
      <c r="C3053" s="3" t="s">
        <v>2340</v>
      </c>
      <c r="D3053" s="3">
        <v>5</v>
      </c>
      <c r="E3053" s="3" t="s">
        <v>2342</v>
      </c>
      <c r="F3053" s="45">
        <v>46874</v>
      </c>
      <c r="G3053" s="45">
        <v>46874</v>
      </c>
      <c r="H3053" s="45">
        <v>46904</v>
      </c>
      <c r="I3053" s="3">
        <v>9</v>
      </c>
      <c r="J3053" s="47" t="s">
        <v>2337</v>
      </c>
    </row>
    <row r="3054" spans="1:10" x14ac:dyDescent="0.3">
      <c r="A3054" s="45">
        <v>46883</v>
      </c>
      <c r="B3054" s="3">
        <v>2028</v>
      </c>
      <c r="C3054" s="3" t="s">
        <v>2340</v>
      </c>
      <c r="D3054" s="3">
        <v>5</v>
      </c>
      <c r="E3054" s="3" t="s">
        <v>2342</v>
      </c>
      <c r="F3054" s="45">
        <v>46874</v>
      </c>
      <c r="G3054" s="45">
        <v>46874</v>
      </c>
      <c r="H3054" s="45">
        <v>46904</v>
      </c>
      <c r="I3054" s="3">
        <v>10</v>
      </c>
      <c r="J3054" s="47" t="s">
        <v>2331</v>
      </c>
    </row>
    <row r="3055" spans="1:10" x14ac:dyDescent="0.3">
      <c r="A3055" s="45">
        <v>46884</v>
      </c>
      <c r="B3055" s="3">
        <v>2028</v>
      </c>
      <c r="C3055" s="3" t="s">
        <v>2340</v>
      </c>
      <c r="D3055" s="3">
        <v>5</v>
      </c>
      <c r="E3055" s="3" t="s">
        <v>2342</v>
      </c>
      <c r="F3055" s="45">
        <v>46874</v>
      </c>
      <c r="G3055" s="45">
        <v>46874</v>
      </c>
      <c r="H3055" s="45">
        <v>46904</v>
      </c>
      <c r="I3055" s="3">
        <v>11</v>
      </c>
      <c r="J3055" s="47" t="s">
        <v>2332</v>
      </c>
    </row>
    <row r="3056" spans="1:10" x14ac:dyDescent="0.3">
      <c r="A3056" s="45">
        <v>46885</v>
      </c>
      <c r="B3056" s="3">
        <v>2028</v>
      </c>
      <c r="C3056" s="3" t="s">
        <v>2340</v>
      </c>
      <c r="D3056" s="3">
        <v>5</v>
      </c>
      <c r="E3056" s="3" t="s">
        <v>2342</v>
      </c>
      <c r="F3056" s="45">
        <v>46874</v>
      </c>
      <c r="G3056" s="45">
        <v>46874</v>
      </c>
      <c r="H3056" s="45">
        <v>46904</v>
      </c>
      <c r="I3056" s="3">
        <v>12</v>
      </c>
      <c r="J3056" s="47" t="s">
        <v>2333</v>
      </c>
    </row>
    <row r="3057" spans="1:10" x14ac:dyDescent="0.3">
      <c r="A3057" s="45">
        <v>46886</v>
      </c>
      <c r="B3057" s="3">
        <v>2028</v>
      </c>
      <c r="C3057" s="3" t="s">
        <v>2340</v>
      </c>
      <c r="D3057" s="3">
        <v>5</v>
      </c>
      <c r="E3057" s="3" t="s">
        <v>2342</v>
      </c>
      <c r="F3057" s="45">
        <v>46874</v>
      </c>
      <c r="G3057" s="45">
        <v>46874</v>
      </c>
      <c r="H3057" s="45">
        <v>46904</v>
      </c>
      <c r="I3057" s="3">
        <v>13</v>
      </c>
      <c r="J3057" s="47" t="s">
        <v>2334</v>
      </c>
    </row>
    <row r="3058" spans="1:10" x14ac:dyDescent="0.3">
      <c r="A3058" s="45">
        <v>46887</v>
      </c>
      <c r="B3058" s="3">
        <v>2028</v>
      </c>
      <c r="C3058" s="3" t="s">
        <v>2340</v>
      </c>
      <c r="D3058" s="3">
        <v>5</v>
      </c>
      <c r="E3058" s="3" t="s">
        <v>2342</v>
      </c>
      <c r="F3058" s="45">
        <v>46874</v>
      </c>
      <c r="G3058" s="45">
        <v>46874</v>
      </c>
      <c r="H3058" s="45">
        <v>46904</v>
      </c>
      <c r="I3058" s="3">
        <v>14</v>
      </c>
      <c r="J3058" s="47" t="s">
        <v>2335</v>
      </c>
    </row>
    <row r="3059" spans="1:10" x14ac:dyDescent="0.3">
      <c r="A3059" s="45">
        <v>46888</v>
      </c>
      <c r="B3059" s="3">
        <v>2028</v>
      </c>
      <c r="C3059" s="3" t="s">
        <v>2340</v>
      </c>
      <c r="D3059" s="3">
        <v>5</v>
      </c>
      <c r="E3059" s="3" t="s">
        <v>2342</v>
      </c>
      <c r="F3059" s="45">
        <v>46874</v>
      </c>
      <c r="G3059" s="45">
        <v>46874</v>
      </c>
      <c r="H3059" s="45">
        <v>46904</v>
      </c>
      <c r="I3059" s="3">
        <v>15</v>
      </c>
      <c r="J3059" s="47" t="s">
        <v>2336</v>
      </c>
    </row>
    <row r="3060" spans="1:10" x14ac:dyDescent="0.3">
      <c r="A3060" s="45">
        <v>46889</v>
      </c>
      <c r="B3060" s="3">
        <v>2028</v>
      </c>
      <c r="C3060" s="3" t="s">
        <v>2340</v>
      </c>
      <c r="D3060" s="3">
        <v>5</v>
      </c>
      <c r="E3060" s="3" t="s">
        <v>2342</v>
      </c>
      <c r="F3060" s="45">
        <v>46874</v>
      </c>
      <c r="G3060" s="45">
        <v>46874</v>
      </c>
      <c r="H3060" s="45">
        <v>46904</v>
      </c>
      <c r="I3060" s="3">
        <v>16</v>
      </c>
      <c r="J3060" s="47" t="s">
        <v>2337</v>
      </c>
    </row>
    <row r="3061" spans="1:10" x14ac:dyDescent="0.3">
      <c r="A3061" s="45">
        <v>46890</v>
      </c>
      <c r="B3061" s="3">
        <v>2028</v>
      </c>
      <c r="C3061" s="3" t="s">
        <v>2340</v>
      </c>
      <c r="D3061" s="3">
        <v>5</v>
      </c>
      <c r="E3061" s="3" t="s">
        <v>2342</v>
      </c>
      <c r="F3061" s="45">
        <v>46874</v>
      </c>
      <c r="G3061" s="45">
        <v>46874</v>
      </c>
      <c r="H3061" s="45">
        <v>46904</v>
      </c>
      <c r="I3061" s="3">
        <v>17</v>
      </c>
      <c r="J3061" s="47" t="s">
        <v>2331</v>
      </c>
    </row>
    <row r="3062" spans="1:10" x14ac:dyDescent="0.3">
      <c r="A3062" s="45">
        <v>46891</v>
      </c>
      <c r="B3062" s="3">
        <v>2028</v>
      </c>
      <c r="C3062" s="3" t="s">
        <v>2340</v>
      </c>
      <c r="D3062" s="3">
        <v>5</v>
      </c>
      <c r="E3062" s="3" t="s">
        <v>2342</v>
      </c>
      <c r="F3062" s="45">
        <v>46874</v>
      </c>
      <c r="G3062" s="45">
        <v>46874</v>
      </c>
      <c r="H3062" s="45">
        <v>46904</v>
      </c>
      <c r="I3062" s="3">
        <v>18</v>
      </c>
      <c r="J3062" s="47" t="s">
        <v>2332</v>
      </c>
    </row>
    <row r="3063" spans="1:10" x14ac:dyDescent="0.3">
      <c r="A3063" s="45">
        <v>46892</v>
      </c>
      <c r="B3063" s="3">
        <v>2028</v>
      </c>
      <c r="C3063" s="3" t="s">
        <v>2340</v>
      </c>
      <c r="D3063" s="3">
        <v>5</v>
      </c>
      <c r="E3063" s="3" t="s">
        <v>2342</v>
      </c>
      <c r="F3063" s="45">
        <v>46874</v>
      </c>
      <c r="G3063" s="45">
        <v>46874</v>
      </c>
      <c r="H3063" s="45">
        <v>46904</v>
      </c>
      <c r="I3063" s="3">
        <v>19</v>
      </c>
      <c r="J3063" s="47" t="s">
        <v>2333</v>
      </c>
    </row>
    <row r="3064" spans="1:10" x14ac:dyDescent="0.3">
      <c r="A3064" s="45">
        <v>46893</v>
      </c>
      <c r="B3064" s="3">
        <v>2028</v>
      </c>
      <c r="C3064" s="3" t="s">
        <v>2340</v>
      </c>
      <c r="D3064" s="3">
        <v>5</v>
      </c>
      <c r="E3064" s="3" t="s">
        <v>2342</v>
      </c>
      <c r="F3064" s="45">
        <v>46874</v>
      </c>
      <c r="G3064" s="45">
        <v>46874</v>
      </c>
      <c r="H3064" s="45">
        <v>46904</v>
      </c>
      <c r="I3064" s="3">
        <v>20</v>
      </c>
      <c r="J3064" s="47" t="s">
        <v>2334</v>
      </c>
    </row>
    <row r="3065" spans="1:10" x14ac:dyDescent="0.3">
      <c r="A3065" s="45">
        <v>46894</v>
      </c>
      <c r="B3065" s="3">
        <v>2028</v>
      </c>
      <c r="C3065" s="3" t="s">
        <v>2340</v>
      </c>
      <c r="D3065" s="3">
        <v>5</v>
      </c>
      <c r="E3065" s="3" t="s">
        <v>2342</v>
      </c>
      <c r="F3065" s="45">
        <v>46874</v>
      </c>
      <c r="G3065" s="45">
        <v>46874</v>
      </c>
      <c r="H3065" s="45">
        <v>46904</v>
      </c>
      <c r="I3065" s="3">
        <v>21</v>
      </c>
      <c r="J3065" s="47" t="s">
        <v>2335</v>
      </c>
    </row>
    <row r="3066" spans="1:10" x14ac:dyDescent="0.3">
      <c r="A3066" s="45">
        <v>46895</v>
      </c>
      <c r="B3066" s="3">
        <v>2028</v>
      </c>
      <c r="C3066" s="3" t="s">
        <v>2340</v>
      </c>
      <c r="D3066" s="3">
        <v>5</v>
      </c>
      <c r="E3066" s="3" t="s">
        <v>2342</v>
      </c>
      <c r="F3066" s="45">
        <v>46874</v>
      </c>
      <c r="G3066" s="45">
        <v>46874</v>
      </c>
      <c r="H3066" s="45">
        <v>46904</v>
      </c>
      <c r="I3066" s="3">
        <v>22</v>
      </c>
      <c r="J3066" s="47" t="s">
        <v>2336</v>
      </c>
    </row>
    <row r="3067" spans="1:10" x14ac:dyDescent="0.3">
      <c r="A3067" s="45">
        <v>46896</v>
      </c>
      <c r="B3067" s="3">
        <v>2028</v>
      </c>
      <c r="C3067" s="3" t="s">
        <v>2340</v>
      </c>
      <c r="D3067" s="3">
        <v>5</v>
      </c>
      <c r="E3067" s="3" t="s">
        <v>2342</v>
      </c>
      <c r="F3067" s="45">
        <v>46874</v>
      </c>
      <c r="G3067" s="45">
        <v>46874</v>
      </c>
      <c r="H3067" s="45">
        <v>46904</v>
      </c>
      <c r="I3067" s="3">
        <v>23</v>
      </c>
      <c r="J3067" s="47" t="s">
        <v>2337</v>
      </c>
    </row>
    <row r="3068" spans="1:10" x14ac:dyDescent="0.3">
      <c r="A3068" s="45">
        <v>46897</v>
      </c>
      <c r="B3068" s="3">
        <v>2028</v>
      </c>
      <c r="C3068" s="3" t="s">
        <v>2340</v>
      </c>
      <c r="D3068" s="3">
        <v>5</v>
      </c>
      <c r="E3068" s="3" t="s">
        <v>2342</v>
      </c>
      <c r="F3068" s="45">
        <v>46874</v>
      </c>
      <c r="G3068" s="45">
        <v>46874</v>
      </c>
      <c r="H3068" s="45">
        <v>46904</v>
      </c>
      <c r="I3068" s="3">
        <v>24</v>
      </c>
      <c r="J3068" s="47" t="s">
        <v>2331</v>
      </c>
    </row>
    <row r="3069" spans="1:10" x14ac:dyDescent="0.3">
      <c r="A3069" s="45">
        <v>46898</v>
      </c>
      <c r="B3069" s="3">
        <v>2028</v>
      </c>
      <c r="C3069" s="3" t="s">
        <v>2340</v>
      </c>
      <c r="D3069" s="3">
        <v>5</v>
      </c>
      <c r="E3069" s="3" t="s">
        <v>2342</v>
      </c>
      <c r="F3069" s="45">
        <v>46874</v>
      </c>
      <c r="G3069" s="45">
        <v>46874</v>
      </c>
      <c r="H3069" s="45">
        <v>46904</v>
      </c>
      <c r="I3069" s="3">
        <v>25</v>
      </c>
      <c r="J3069" s="47" t="s">
        <v>2332</v>
      </c>
    </row>
    <row r="3070" spans="1:10" x14ac:dyDescent="0.3">
      <c r="A3070" s="45">
        <v>46899</v>
      </c>
      <c r="B3070" s="3">
        <v>2028</v>
      </c>
      <c r="C3070" s="3" t="s">
        <v>2340</v>
      </c>
      <c r="D3070" s="3">
        <v>5</v>
      </c>
      <c r="E3070" s="3" t="s">
        <v>2342</v>
      </c>
      <c r="F3070" s="45">
        <v>46874</v>
      </c>
      <c r="G3070" s="45">
        <v>46874</v>
      </c>
      <c r="H3070" s="45">
        <v>46904</v>
      </c>
      <c r="I3070" s="3">
        <v>26</v>
      </c>
      <c r="J3070" s="47" t="s">
        <v>2333</v>
      </c>
    </row>
    <row r="3071" spans="1:10" x14ac:dyDescent="0.3">
      <c r="A3071" s="45">
        <v>46900</v>
      </c>
      <c r="B3071" s="3">
        <v>2028</v>
      </c>
      <c r="C3071" s="3" t="s">
        <v>2340</v>
      </c>
      <c r="D3071" s="3">
        <v>5</v>
      </c>
      <c r="E3071" s="3" t="s">
        <v>2342</v>
      </c>
      <c r="F3071" s="45">
        <v>46874</v>
      </c>
      <c r="G3071" s="45">
        <v>46874</v>
      </c>
      <c r="H3071" s="45">
        <v>46904</v>
      </c>
      <c r="I3071" s="3">
        <v>27</v>
      </c>
      <c r="J3071" s="47" t="s">
        <v>2334</v>
      </c>
    </row>
    <row r="3072" spans="1:10" x14ac:dyDescent="0.3">
      <c r="A3072" s="45">
        <v>46901</v>
      </c>
      <c r="B3072" s="3">
        <v>2028</v>
      </c>
      <c r="C3072" s="3" t="s">
        <v>2340</v>
      </c>
      <c r="D3072" s="3">
        <v>5</v>
      </c>
      <c r="E3072" s="3" t="s">
        <v>2342</v>
      </c>
      <c r="F3072" s="45">
        <v>46874</v>
      </c>
      <c r="G3072" s="45">
        <v>46874</v>
      </c>
      <c r="H3072" s="45">
        <v>46904</v>
      </c>
      <c r="I3072" s="3">
        <v>28</v>
      </c>
      <c r="J3072" s="47" t="s">
        <v>2335</v>
      </c>
    </row>
    <row r="3073" spans="1:10" x14ac:dyDescent="0.3">
      <c r="A3073" s="45">
        <v>46902</v>
      </c>
      <c r="B3073" s="3">
        <v>2028</v>
      </c>
      <c r="C3073" s="3" t="s">
        <v>2340</v>
      </c>
      <c r="D3073" s="3">
        <v>5</v>
      </c>
      <c r="E3073" s="3" t="s">
        <v>2342</v>
      </c>
      <c r="F3073" s="45">
        <v>46874</v>
      </c>
      <c r="G3073" s="45">
        <v>46874</v>
      </c>
      <c r="H3073" s="45">
        <v>46904</v>
      </c>
      <c r="I3073" s="3">
        <v>29</v>
      </c>
      <c r="J3073" s="47" t="s">
        <v>2336</v>
      </c>
    </row>
    <row r="3074" spans="1:10" x14ac:dyDescent="0.3">
      <c r="A3074" s="45">
        <v>46903</v>
      </c>
      <c r="B3074" s="3">
        <v>2028</v>
      </c>
      <c r="C3074" s="3" t="s">
        <v>2340</v>
      </c>
      <c r="D3074" s="3">
        <v>5</v>
      </c>
      <c r="E3074" s="3" t="s">
        <v>2342</v>
      </c>
      <c r="F3074" s="45">
        <v>46874</v>
      </c>
      <c r="G3074" s="45">
        <v>46874</v>
      </c>
      <c r="H3074" s="45">
        <v>46904</v>
      </c>
      <c r="I3074" s="3">
        <v>30</v>
      </c>
      <c r="J3074" s="47" t="s">
        <v>2337</v>
      </c>
    </row>
    <row r="3075" spans="1:10" x14ac:dyDescent="0.3">
      <c r="A3075" s="45">
        <v>46904</v>
      </c>
      <c r="B3075" s="3">
        <v>2028</v>
      </c>
      <c r="C3075" s="3" t="s">
        <v>2340</v>
      </c>
      <c r="D3075" s="3">
        <v>5</v>
      </c>
      <c r="E3075" s="3" t="s">
        <v>2342</v>
      </c>
      <c r="F3075" s="45">
        <v>46874</v>
      </c>
      <c r="G3075" s="45">
        <v>46874</v>
      </c>
      <c r="H3075" s="45">
        <v>46904</v>
      </c>
      <c r="I3075" s="3">
        <v>31</v>
      </c>
      <c r="J3075" s="47" t="s">
        <v>2331</v>
      </c>
    </row>
    <row r="3076" spans="1:10" x14ac:dyDescent="0.3">
      <c r="A3076" s="45">
        <v>46905</v>
      </c>
      <c r="B3076" s="3">
        <v>2028</v>
      </c>
      <c r="C3076" s="3" t="s">
        <v>2340</v>
      </c>
      <c r="D3076" s="3">
        <v>6</v>
      </c>
      <c r="E3076" s="3" t="s">
        <v>2343</v>
      </c>
      <c r="F3076" s="45">
        <v>46905</v>
      </c>
      <c r="G3076" s="45">
        <v>46905</v>
      </c>
      <c r="H3076" s="45">
        <v>46934</v>
      </c>
      <c r="I3076" s="3">
        <v>1</v>
      </c>
      <c r="J3076" s="47" t="s">
        <v>2332</v>
      </c>
    </row>
    <row r="3077" spans="1:10" x14ac:dyDescent="0.3">
      <c r="A3077" s="45">
        <v>46906</v>
      </c>
      <c r="B3077" s="3">
        <v>2028</v>
      </c>
      <c r="C3077" s="3" t="s">
        <v>2340</v>
      </c>
      <c r="D3077" s="3">
        <v>6</v>
      </c>
      <c r="E3077" s="3" t="s">
        <v>2343</v>
      </c>
      <c r="F3077" s="45">
        <v>46905</v>
      </c>
      <c r="G3077" s="45">
        <v>46905</v>
      </c>
      <c r="H3077" s="45">
        <v>46934</v>
      </c>
      <c r="I3077" s="3">
        <v>2</v>
      </c>
      <c r="J3077" s="47" t="s">
        <v>2333</v>
      </c>
    </row>
    <row r="3078" spans="1:10" x14ac:dyDescent="0.3">
      <c r="A3078" s="45">
        <v>46907</v>
      </c>
      <c r="B3078" s="3">
        <v>2028</v>
      </c>
      <c r="C3078" s="3" t="s">
        <v>2340</v>
      </c>
      <c r="D3078" s="3">
        <v>6</v>
      </c>
      <c r="E3078" s="3" t="s">
        <v>2343</v>
      </c>
      <c r="F3078" s="45">
        <v>46905</v>
      </c>
      <c r="G3078" s="45">
        <v>46905</v>
      </c>
      <c r="H3078" s="45">
        <v>46934</v>
      </c>
      <c r="I3078" s="3">
        <v>3</v>
      </c>
      <c r="J3078" s="47" t="s">
        <v>2334</v>
      </c>
    </row>
    <row r="3079" spans="1:10" x14ac:dyDescent="0.3">
      <c r="A3079" s="45">
        <v>46908</v>
      </c>
      <c r="B3079" s="3">
        <v>2028</v>
      </c>
      <c r="C3079" s="3" t="s">
        <v>2340</v>
      </c>
      <c r="D3079" s="3">
        <v>6</v>
      </c>
      <c r="E3079" s="3" t="s">
        <v>2343</v>
      </c>
      <c r="F3079" s="45">
        <v>46905</v>
      </c>
      <c r="G3079" s="45">
        <v>46905</v>
      </c>
      <c r="H3079" s="45">
        <v>46934</v>
      </c>
      <c r="I3079" s="3">
        <v>4</v>
      </c>
      <c r="J3079" s="47" t="s">
        <v>2335</v>
      </c>
    </row>
    <row r="3080" spans="1:10" x14ac:dyDescent="0.3">
      <c r="A3080" s="45">
        <v>46909</v>
      </c>
      <c r="B3080" s="3">
        <v>2028</v>
      </c>
      <c r="C3080" s="3" t="s">
        <v>2340</v>
      </c>
      <c r="D3080" s="3">
        <v>6</v>
      </c>
      <c r="E3080" s="3" t="s">
        <v>2343</v>
      </c>
      <c r="F3080" s="45">
        <v>46905</v>
      </c>
      <c r="G3080" s="45">
        <v>46905</v>
      </c>
      <c r="H3080" s="45">
        <v>46934</v>
      </c>
      <c r="I3080" s="3">
        <v>5</v>
      </c>
      <c r="J3080" s="47" t="s">
        <v>2336</v>
      </c>
    </row>
    <row r="3081" spans="1:10" x14ac:dyDescent="0.3">
      <c r="A3081" s="45">
        <v>46910</v>
      </c>
      <c r="B3081" s="3">
        <v>2028</v>
      </c>
      <c r="C3081" s="3" t="s">
        <v>2340</v>
      </c>
      <c r="D3081" s="3">
        <v>6</v>
      </c>
      <c r="E3081" s="3" t="s">
        <v>2343</v>
      </c>
      <c r="F3081" s="45">
        <v>46905</v>
      </c>
      <c r="G3081" s="45">
        <v>46905</v>
      </c>
      <c r="H3081" s="45">
        <v>46934</v>
      </c>
      <c r="I3081" s="3">
        <v>6</v>
      </c>
      <c r="J3081" s="47" t="s">
        <v>2337</v>
      </c>
    </row>
    <row r="3082" spans="1:10" x14ac:dyDescent="0.3">
      <c r="A3082" s="45">
        <v>46911</v>
      </c>
      <c r="B3082" s="3">
        <v>2028</v>
      </c>
      <c r="C3082" s="3" t="s">
        <v>2340</v>
      </c>
      <c r="D3082" s="3">
        <v>6</v>
      </c>
      <c r="E3082" s="3" t="s">
        <v>2343</v>
      </c>
      <c r="F3082" s="45">
        <v>46905</v>
      </c>
      <c r="G3082" s="45">
        <v>46905</v>
      </c>
      <c r="H3082" s="45">
        <v>46934</v>
      </c>
      <c r="I3082" s="3">
        <v>7</v>
      </c>
      <c r="J3082" s="47" t="s">
        <v>2331</v>
      </c>
    </row>
    <row r="3083" spans="1:10" x14ac:dyDescent="0.3">
      <c r="A3083" s="45">
        <v>46912</v>
      </c>
      <c r="B3083" s="3">
        <v>2028</v>
      </c>
      <c r="C3083" s="3" t="s">
        <v>2340</v>
      </c>
      <c r="D3083" s="3">
        <v>6</v>
      </c>
      <c r="E3083" s="3" t="s">
        <v>2343</v>
      </c>
      <c r="F3083" s="45">
        <v>46905</v>
      </c>
      <c r="G3083" s="45">
        <v>46905</v>
      </c>
      <c r="H3083" s="45">
        <v>46934</v>
      </c>
      <c r="I3083" s="3">
        <v>8</v>
      </c>
      <c r="J3083" s="47" t="s">
        <v>2332</v>
      </c>
    </row>
    <row r="3084" spans="1:10" x14ac:dyDescent="0.3">
      <c r="A3084" s="45">
        <v>46913</v>
      </c>
      <c r="B3084" s="3">
        <v>2028</v>
      </c>
      <c r="C3084" s="3" t="s">
        <v>2340</v>
      </c>
      <c r="D3084" s="3">
        <v>6</v>
      </c>
      <c r="E3084" s="3" t="s">
        <v>2343</v>
      </c>
      <c r="F3084" s="45">
        <v>46905</v>
      </c>
      <c r="G3084" s="45">
        <v>46905</v>
      </c>
      <c r="H3084" s="45">
        <v>46934</v>
      </c>
      <c r="I3084" s="3">
        <v>9</v>
      </c>
      <c r="J3084" s="47" t="s">
        <v>2333</v>
      </c>
    </row>
    <row r="3085" spans="1:10" x14ac:dyDescent="0.3">
      <c r="A3085" s="45">
        <v>46914</v>
      </c>
      <c r="B3085" s="3">
        <v>2028</v>
      </c>
      <c r="C3085" s="3" t="s">
        <v>2340</v>
      </c>
      <c r="D3085" s="3">
        <v>6</v>
      </c>
      <c r="E3085" s="3" t="s">
        <v>2343</v>
      </c>
      <c r="F3085" s="45">
        <v>46905</v>
      </c>
      <c r="G3085" s="45">
        <v>46905</v>
      </c>
      <c r="H3085" s="45">
        <v>46934</v>
      </c>
      <c r="I3085" s="3">
        <v>10</v>
      </c>
      <c r="J3085" s="47" t="s">
        <v>2334</v>
      </c>
    </row>
    <row r="3086" spans="1:10" x14ac:dyDescent="0.3">
      <c r="A3086" s="45">
        <v>46915</v>
      </c>
      <c r="B3086" s="3">
        <v>2028</v>
      </c>
      <c r="C3086" s="3" t="s">
        <v>2340</v>
      </c>
      <c r="D3086" s="3">
        <v>6</v>
      </c>
      <c r="E3086" s="3" t="s">
        <v>2343</v>
      </c>
      <c r="F3086" s="45">
        <v>46905</v>
      </c>
      <c r="G3086" s="45">
        <v>46905</v>
      </c>
      <c r="H3086" s="45">
        <v>46934</v>
      </c>
      <c r="I3086" s="3">
        <v>11</v>
      </c>
      <c r="J3086" s="47" t="s">
        <v>2335</v>
      </c>
    </row>
    <row r="3087" spans="1:10" x14ac:dyDescent="0.3">
      <c r="A3087" s="45">
        <v>46916</v>
      </c>
      <c r="B3087" s="3">
        <v>2028</v>
      </c>
      <c r="C3087" s="3" t="s">
        <v>2340</v>
      </c>
      <c r="D3087" s="3">
        <v>6</v>
      </c>
      <c r="E3087" s="3" t="s">
        <v>2343</v>
      </c>
      <c r="F3087" s="45">
        <v>46905</v>
      </c>
      <c r="G3087" s="45">
        <v>46905</v>
      </c>
      <c r="H3087" s="45">
        <v>46934</v>
      </c>
      <c r="I3087" s="3">
        <v>12</v>
      </c>
      <c r="J3087" s="47" t="s">
        <v>2336</v>
      </c>
    </row>
    <row r="3088" spans="1:10" x14ac:dyDescent="0.3">
      <c r="A3088" s="45">
        <v>46917</v>
      </c>
      <c r="B3088" s="3">
        <v>2028</v>
      </c>
      <c r="C3088" s="3" t="s">
        <v>2340</v>
      </c>
      <c r="D3088" s="3">
        <v>6</v>
      </c>
      <c r="E3088" s="3" t="s">
        <v>2343</v>
      </c>
      <c r="F3088" s="45">
        <v>46905</v>
      </c>
      <c r="G3088" s="45">
        <v>46905</v>
      </c>
      <c r="H3088" s="45">
        <v>46934</v>
      </c>
      <c r="I3088" s="3">
        <v>13</v>
      </c>
      <c r="J3088" s="47" t="s">
        <v>2337</v>
      </c>
    </row>
    <row r="3089" spans="1:10" x14ac:dyDescent="0.3">
      <c r="A3089" s="45">
        <v>46918</v>
      </c>
      <c r="B3089" s="3">
        <v>2028</v>
      </c>
      <c r="C3089" s="3" t="s">
        <v>2340</v>
      </c>
      <c r="D3089" s="3">
        <v>6</v>
      </c>
      <c r="E3089" s="3" t="s">
        <v>2343</v>
      </c>
      <c r="F3089" s="45">
        <v>46905</v>
      </c>
      <c r="G3089" s="45">
        <v>46905</v>
      </c>
      <c r="H3089" s="45">
        <v>46934</v>
      </c>
      <c r="I3089" s="3">
        <v>14</v>
      </c>
      <c r="J3089" s="47" t="s">
        <v>2331</v>
      </c>
    </row>
    <row r="3090" spans="1:10" x14ac:dyDescent="0.3">
      <c r="A3090" s="45">
        <v>46919</v>
      </c>
      <c r="B3090" s="3">
        <v>2028</v>
      </c>
      <c r="C3090" s="3" t="s">
        <v>2340</v>
      </c>
      <c r="D3090" s="3">
        <v>6</v>
      </c>
      <c r="E3090" s="3" t="s">
        <v>2343</v>
      </c>
      <c r="F3090" s="45">
        <v>46905</v>
      </c>
      <c r="G3090" s="45">
        <v>46905</v>
      </c>
      <c r="H3090" s="45">
        <v>46934</v>
      </c>
      <c r="I3090" s="3">
        <v>15</v>
      </c>
      <c r="J3090" s="47" t="s">
        <v>2332</v>
      </c>
    </row>
    <row r="3091" spans="1:10" x14ac:dyDescent="0.3">
      <c r="A3091" s="45">
        <v>46920</v>
      </c>
      <c r="B3091" s="3">
        <v>2028</v>
      </c>
      <c r="C3091" s="3" t="s">
        <v>2340</v>
      </c>
      <c r="D3091" s="3">
        <v>6</v>
      </c>
      <c r="E3091" s="3" t="s">
        <v>2343</v>
      </c>
      <c r="F3091" s="45">
        <v>46905</v>
      </c>
      <c r="G3091" s="45">
        <v>46905</v>
      </c>
      <c r="H3091" s="45">
        <v>46934</v>
      </c>
      <c r="I3091" s="3">
        <v>16</v>
      </c>
      <c r="J3091" s="47" t="s">
        <v>2333</v>
      </c>
    </row>
    <row r="3092" spans="1:10" x14ac:dyDescent="0.3">
      <c r="A3092" s="45">
        <v>46921</v>
      </c>
      <c r="B3092" s="3">
        <v>2028</v>
      </c>
      <c r="C3092" s="3" t="s">
        <v>2340</v>
      </c>
      <c r="D3092" s="3">
        <v>6</v>
      </c>
      <c r="E3092" s="3" t="s">
        <v>2343</v>
      </c>
      <c r="F3092" s="45">
        <v>46905</v>
      </c>
      <c r="G3092" s="45">
        <v>46905</v>
      </c>
      <c r="H3092" s="45">
        <v>46934</v>
      </c>
      <c r="I3092" s="3">
        <v>17</v>
      </c>
      <c r="J3092" s="47" t="s">
        <v>2334</v>
      </c>
    </row>
    <row r="3093" spans="1:10" x14ac:dyDescent="0.3">
      <c r="A3093" s="45">
        <v>46922</v>
      </c>
      <c r="B3093" s="3">
        <v>2028</v>
      </c>
      <c r="C3093" s="3" t="s">
        <v>2340</v>
      </c>
      <c r="D3093" s="3">
        <v>6</v>
      </c>
      <c r="E3093" s="3" t="s">
        <v>2343</v>
      </c>
      <c r="F3093" s="45">
        <v>46905</v>
      </c>
      <c r="G3093" s="45">
        <v>46905</v>
      </c>
      <c r="H3093" s="45">
        <v>46934</v>
      </c>
      <c r="I3093" s="3">
        <v>18</v>
      </c>
      <c r="J3093" s="47" t="s">
        <v>2335</v>
      </c>
    </row>
    <row r="3094" spans="1:10" x14ac:dyDescent="0.3">
      <c r="A3094" s="45">
        <v>46923</v>
      </c>
      <c r="B3094" s="3">
        <v>2028</v>
      </c>
      <c r="C3094" s="3" t="s">
        <v>2340</v>
      </c>
      <c r="D3094" s="3">
        <v>6</v>
      </c>
      <c r="E3094" s="3" t="s">
        <v>2343</v>
      </c>
      <c r="F3094" s="45">
        <v>46905</v>
      </c>
      <c r="G3094" s="45">
        <v>46905</v>
      </c>
      <c r="H3094" s="45">
        <v>46934</v>
      </c>
      <c r="I3094" s="3">
        <v>19</v>
      </c>
      <c r="J3094" s="47" t="s">
        <v>2336</v>
      </c>
    </row>
    <row r="3095" spans="1:10" x14ac:dyDescent="0.3">
      <c r="A3095" s="45">
        <v>46924</v>
      </c>
      <c r="B3095" s="3">
        <v>2028</v>
      </c>
      <c r="C3095" s="3" t="s">
        <v>2340</v>
      </c>
      <c r="D3095" s="3">
        <v>6</v>
      </c>
      <c r="E3095" s="3" t="s">
        <v>2343</v>
      </c>
      <c r="F3095" s="45">
        <v>46905</v>
      </c>
      <c r="G3095" s="45">
        <v>46905</v>
      </c>
      <c r="H3095" s="45">
        <v>46934</v>
      </c>
      <c r="I3095" s="3">
        <v>20</v>
      </c>
      <c r="J3095" s="47" t="s">
        <v>2337</v>
      </c>
    </row>
    <row r="3096" spans="1:10" x14ac:dyDescent="0.3">
      <c r="A3096" s="45">
        <v>46925</v>
      </c>
      <c r="B3096" s="3">
        <v>2028</v>
      </c>
      <c r="C3096" s="3" t="s">
        <v>2340</v>
      </c>
      <c r="D3096" s="3">
        <v>6</v>
      </c>
      <c r="E3096" s="3" t="s">
        <v>2343</v>
      </c>
      <c r="F3096" s="45">
        <v>46905</v>
      </c>
      <c r="G3096" s="45">
        <v>46905</v>
      </c>
      <c r="H3096" s="45">
        <v>46934</v>
      </c>
      <c r="I3096" s="3">
        <v>21</v>
      </c>
      <c r="J3096" s="47" t="s">
        <v>2331</v>
      </c>
    </row>
    <row r="3097" spans="1:10" x14ac:dyDescent="0.3">
      <c r="A3097" s="45">
        <v>46926</v>
      </c>
      <c r="B3097" s="3">
        <v>2028</v>
      </c>
      <c r="C3097" s="3" t="s">
        <v>2340</v>
      </c>
      <c r="D3097" s="3">
        <v>6</v>
      </c>
      <c r="E3097" s="3" t="s">
        <v>2343</v>
      </c>
      <c r="F3097" s="45">
        <v>46905</v>
      </c>
      <c r="G3097" s="45">
        <v>46905</v>
      </c>
      <c r="H3097" s="45">
        <v>46934</v>
      </c>
      <c r="I3097" s="3">
        <v>22</v>
      </c>
      <c r="J3097" s="47" t="s">
        <v>2332</v>
      </c>
    </row>
    <row r="3098" spans="1:10" x14ac:dyDescent="0.3">
      <c r="A3098" s="45">
        <v>46927</v>
      </c>
      <c r="B3098" s="3">
        <v>2028</v>
      </c>
      <c r="C3098" s="3" t="s">
        <v>2340</v>
      </c>
      <c r="D3098" s="3">
        <v>6</v>
      </c>
      <c r="E3098" s="3" t="s">
        <v>2343</v>
      </c>
      <c r="F3098" s="45">
        <v>46905</v>
      </c>
      <c r="G3098" s="45">
        <v>46905</v>
      </c>
      <c r="H3098" s="45">
        <v>46934</v>
      </c>
      <c r="I3098" s="3">
        <v>23</v>
      </c>
      <c r="J3098" s="47" t="s">
        <v>2333</v>
      </c>
    </row>
    <row r="3099" spans="1:10" x14ac:dyDescent="0.3">
      <c r="A3099" s="45">
        <v>46928</v>
      </c>
      <c r="B3099" s="3">
        <v>2028</v>
      </c>
      <c r="C3099" s="3" t="s">
        <v>2340</v>
      </c>
      <c r="D3099" s="3">
        <v>6</v>
      </c>
      <c r="E3099" s="3" t="s">
        <v>2343</v>
      </c>
      <c r="F3099" s="45">
        <v>46905</v>
      </c>
      <c r="G3099" s="45">
        <v>46905</v>
      </c>
      <c r="H3099" s="45">
        <v>46934</v>
      </c>
      <c r="I3099" s="3">
        <v>24</v>
      </c>
      <c r="J3099" s="47" t="s">
        <v>2334</v>
      </c>
    </row>
    <row r="3100" spans="1:10" x14ac:dyDescent="0.3">
      <c r="A3100" s="45">
        <v>46929</v>
      </c>
      <c r="B3100" s="3">
        <v>2028</v>
      </c>
      <c r="C3100" s="3" t="s">
        <v>2340</v>
      </c>
      <c r="D3100" s="3">
        <v>6</v>
      </c>
      <c r="E3100" s="3" t="s">
        <v>2343</v>
      </c>
      <c r="F3100" s="45">
        <v>46905</v>
      </c>
      <c r="G3100" s="45">
        <v>46905</v>
      </c>
      <c r="H3100" s="45">
        <v>46934</v>
      </c>
      <c r="I3100" s="3">
        <v>25</v>
      </c>
      <c r="J3100" s="47" t="s">
        <v>2335</v>
      </c>
    </row>
    <row r="3101" spans="1:10" x14ac:dyDescent="0.3">
      <c r="A3101" s="45">
        <v>46930</v>
      </c>
      <c r="B3101" s="3">
        <v>2028</v>
      </c>
      <c r="C3101" s="3" t="s">
        <v>2340</v>
      </c>
      <c r="D3101" s="3">
        <v>6</v>
      </c>
      <c r="E3101" s="3" t="s">
        <v>2343</v>
      </c>
      <c r="F3101" s="45">
        <v>46905</v>
      </c>
      <c r="G3101" s="45">
        <v>46905</v>
      </c>
      <c r="H3101" s="45">
        <v>46934</v>
      </c>
      <c r="I3101" s="3">
        <v>26</v>
      </c>
      <c r="J3101" s="47" t="s">
        <v>2336</v>
      </c>
    </row>
    <row r="3102" spans="1:10" x14ac:dyDescent="0.3">
      <c r="A3102" s="45">
        <v>46931</v>
      </c>
      <c r="B3102" s="3">
        <v>2028</v>
      </c>
      <c r="C3102" s="3" t="s">
        <v>2340</v>
      </c>
      <c r="D3102" s="3">
        <v>6</v>
      </c>
      <c r="E3102" s="3" t="s">
        <v>2343</v>
      </c>
      <c r="F3102" s="45">
        <v>46905</v>
      </c>
      <c r="G3102" s="45">
        <v>46905</v>
      </c>
      <c r="H3102" s="45">
        <v>46934</v>
      </c>
      <c r="I3102" s="3">
        <v>27</v>
      </c>
      <c r="J3102" s="47" t="s">
        <v>2337</v>
      </c>
    </row>
    <row r="3103" spans="1:10" x14ac:dyDescent="0.3">
      <c r="A3103" s="45">
        <v>46932</v>
      </c>
      <c r="B3103" s="3">
        <v>2028</v>
      </c>
      <c r="C3103" s="3" t="s">
        <v>2340</v>
      </c>
      <c r="D3103" s="3">
        <v>6</v>
      </c>
      <c r="E3103" s="3" t="s">
        <v>2343</v>
      </c>
      <c r="F3103" s="45">
        <v>46905</v>
      </c>
      <c r="G3103" s="45">
        <v>46905</v>
      </c>
      <c r="H3103" s="45">
        <v>46934</v>
      </c>
      <c r="I3103" s="3">
        <v>28</v>
      </c>
      <c r="J3103" s="47" t="s">
        <v>2331</v>
      </c>
    </row>
    <row r="3104" spans="1:10" x14ac:dyDescent="0.3">
      <c r="A3104" s="45">
        <v>46933</v>
      </c>
      <c r="B3104" s="3">
        <v>2028</v>
      </c>
      <c r="C3104" s="3" t="s">
        <v>2340</v>
      </c>
      <c r="D3104" s="3">
        <v>6</v>
      </c>
      <c r="E3104" s="3" t="s">
        <v>2343</v>
      </c>
      <c r="F3104" s="45">
        <v>46905</v>
      </c>
      <c r="G3104" s="45">
        <v>46905</v>
      </c>
      <c r="H3104" s="45">
        <v>46934</v>
      </c>
      <c r="I3104" s="3">
        <v>29</v>
      </c>
      <c r="J3104" s="47" t="s">
        <v>2332</v>
      </c>
    </row>
    <row r="3105" spans="1:10" x14ac:dyDescent="0.3">
      <c r="A3105" s="45">
        <v>46934</v>
      </c>
      <c r="B3105" s="3">
        <v>2028</v>
      </c>
      <c r="C3105" s="3" t="s">
        <v>2340</v>
      </c>
      <c r="D3105" s="3">
        <v>6</v>
      </c>
      <c r="E3105" s="3" t="s">
        <v>2343</v>
      </c>
      <c r="F3105" s="45">
        <v>46905</v>
      </c>
      <c r="G3105" s="45">
        <v>46905</v>
      </c>
      <c r="H3105" s="45">
        <v>46934</v>
      </c>
      <c r="I3105" s="3">
        <v>30</v>
      </c>
      <c r="J3105" s="47" t="s">
        <v>2333</v>
      </c>
    </row>
    <row r="3106" spans="1:10" x14ac:dyDescent="0.3">
      <c r="A3106" s="45">
        <v>46935</v>
      </c>
      <c r="B3106" s="3">
        <v>2028</v>
      </c>
      <c r="C3106" s="3" t="s">
        <v>2344</v>
      </c>
      <c r="D3106" s="3">
        <v>7</v>
      </c>
      <c r="E3106" s="3" t="s">
        <v>2345</v>
      </c>
      <c r="F3106" s="45">
        <v>46935</v>
      </c>
      <c r="G3106" s="45">
        <v>46935</v>
      </c>
      <c r="H3106" s="45">
        <v>46965</v>
      </c>
      <c r="I3106" s="3">
        <v>1</v>
      </c>
      <c r="J3106" s="47" t="s">
        <v>2334</v>
      </c>
    </row>
    <row r="3107" spans="1:10" x14ac:dyDescent="0.3">
      <c r="A3107" s="45">
        <v>46936</v>
      </c>
      <c r="B3107" s="3">
        <v>2028</v>
      </c>
      <c r="C3107" s="3" t="s">
        <v>2344</v>
      </c>
      <c r="D3107" s="3">
        <v>7</v>
      </c>
      <c r="E3107" s="3" t="s">
        <v>2345</v>
      </c>
      <c r="F3107" s="45">
        <v>46935</v>
      </c>
      <c r="G3107" s="45">
        <v>46935</v>
      </c>
      <c r="H3107" s="45">
        <v>46965</v>
      </c>
      <c r="I3107" s="3">
        <v>2</v>
      </c>
      <c r="J3107" s="47" t="s">
        <v>2335</v>
      </c>
    </row>
    <row r="3108" spans="1:10" x14ac:dyDescent="0.3">
      <c r="A3108" s="45">
        <v>46937</v>
      </c>
      <c r="B3108" s="3">
        <v>2028</v>
      </c>
      <c r="C3108" s="3" t="s">
        <v>2344</v>
      </c>
      <c r="D3108" s="3">
        <v>7</v>
      </c>
      <c r="E3108" s="3" t="s">
        <v>2345</v>
      </c>
      <c r="F3108" s="45">
        <v>46935</v>
      </c>
      <c r="G3108" s="45">
        <v>46935</v>
      </c>
      <c r="H3108" s="45">
        <v>46965</v>
      </c>
      <c r="I3108" s="3">
        <v>3</v>
      </c>
      <c r="J3108" s="47" t="s">
        <v>2336</v>
      </c>
    </row>
    <row r="3109" spans="1:10" x14ac:dyDescent="0.3">
      <c r="A3109" s="45">
        <v>46938</v>
      </c>
      <c r="B3109" s="3">
        <v>2028</v>
      </c>
      <c r="C3109" s="3" t="s">
        <v>2344</v>
      </c>
      <c r="D3109" s="3">
        <v>7</v>
      </c>
      <c r="E3109" s="3" t="s">
        <v>2345</v>
      </c>
      <c r="F3109" s="45">
        <v>46935</v>
      </c>
      <c r="G3109" s="45">
        <v>46935</v>
      </c>
      <c r="H3109" s="45">
        <v>46965</v>
      </c>
      <c r="I3109" s="3">
        <v>4</v>
      </c>
      <c r="J3109" s="47" t="s">
        <v>2337</v>
      </c>
    </row>
    <row r="3110" spans="1:10" x14ac:dyDescent="0.3">
      <c r="A3110" s="45">
        <v>46939</v>
      </c>
      <c r="B3110" s="3">
        <v>2028</v>
      </c>
      <c r="C3110" s="3" t="s">
        <v>2344</v>
      </c>
      <c r="D3110" s="3">
        <v>7</v>
      </c>
      <c r="E3110" s="3" t="s">
        <v>2345</v>
      </c>
      <c r="F3110" s="45">
        <v>46935</v>
      </c>
      <c r="G3110" s="45">
        <v>46935</v>
      </c>
      <c r="H3110" s="45">
        <v>46965</v>
      </c>
      <c r="I3110" s="3">
        <v>5</v>
      </c>
      <c r="J3110" s="47" t="s">
        <v>2331</v>
      </c>
    </row>
    <row r="3111" spans="1:10" x14ac:dyDescent="0.3">
      <c r="A3111" s="45">
        <v>46940</v>
      </c>
      <c r="B3111" s="3">
        <v>2028</v>
      </c>
      <c r="C3111" s="3" t="s">
        <v>2344</v>
      </c>
      <c r="D3111" s="3">
        <v>7</v>
      </c>
      <c r="E3111" s="3" t="s">
        <v>2345</v>
      </c>
      <c r="F3111" s="45">
        <v>46935</v>
      </c>
      <c r="G3111" s="45">
        <v>46935</v>
      </c>
      <c r="H3111" s="45">
        <v>46965</v>
      </c>
      <c r="I3111" s="3">
        <v>6</v>
      </c>
      <c r="J3111" s="47" t="s">
        <v>2332</v>
      </c>
    </row>
    <row r="3112" spans="1:10" x14ac:dyDescent="0.3">
      <c r="A3112" s="45">
        <v>46941</v>
      </c>
      <c r="B3112" s="3">
        <v>2028</v>
      </c>
      <c r="C3112" s="3" t="s">
        <v>2344</v>
      </c>
      <c r="D3112" s="3">
        <v>7</v>
      </c>
      <c r="E3112" s="3" t="s">
        <v>2345</v>
      </c>
      <c r="F3112" s="45">
        <v>46935</v>
      </c>
      <c r="G3112" s="45">
        <v>46935</v>
      </c>
      <c r="H3112" s="45">
        <v>46965</v>
      </c>
      <c r="I3112" s="3">
        <v>7</v>
      </c>
      <c r="J3112" s="47" t="s">
        <v>2333</v>
      </c>
    </row>
    <row r="3113" spans="1:10" x14ac:dyDescent="0.3">
      <c r="A3113" s="45">
        <v>46942</v>
      </c>
      <c r="B3113" s="3">
        <v>2028</v>
      </c>
      <c r="C3113" s="3" t="s">
        <v>2344</v>
      </c>
      <c r="D3113" s="3">
        <v>7</v>
      </c>
      <c r="E3113" s="3" t="s">
        <v>2345</v>
      </c>
      <c r="F3113" s="45">
        <v>46935</v>
      </c>
      <c r="G3113" s="45">
        <v>46935</v>
      </c>
      <c r="H3113" s="45">
        <v>46965</v>
      </c>
      <c r="I3113" s="3">
        <v>8</v>
      </c>
      <c r="J3113" s="47" t="s">
        <v>2334</v>
      </c>
    </row>
    <row r="3114" spans="1:10" x14ac:dyDescent="0.3">
      <c r="A3114" s="45">
        <v>46943</v>
      </c>
      <c r="B3114" s="3">
        <v>2028</v>
      </c>
      <c r="C3114" s="3" t="s">
        <v>2344</v>
      </c>
      <c r="D3114" s="3">
        <v>7</v>
      </c>
      <c r="E3114" s="3" t="s">
        <v>2345</v>
      </c>
      <c r="F3114" s="45">
        <v>46935</v>
      </c>
      <c r="G3114" s="45">
        <v>46935</v>
      </c>
      <c r="H3114" s="45">
        <v>46965</v>
      </c>
      <c r="I3114" s="3">
        <v>9</v>
      </c>
      <c r="J3114" s="47" t="s">
        <v>2335</v>
      </c>
    </row>
    <row r="3115" spans="1:10" x14ac:dyDescent="0.3">
      <c r="A3115" s="45">
        <v>46944</v>
      </c>
      <c r="B3115" s="3">
        <v>2028</v>
      </c>
      <c r="C3115" s="3" t="s">
        <v>2344</v>
      </c>
      <c r="D3115" s="3">
        <v>7</v>
      </c>
      <c r="E3115" s="3" t="s">
        <v>2345</v>
      </c>
      <c r="F3115" s="45">
        <v>46935</v>
      </c>
      <c r="G3115" s="45">
        <v>46935</v>
      </c>
      <c r="H3115" s="45">
        <v>46965</v>
      </c>
      <c r="I3115" s="3">
        <v>10</v>
      </c>
      <c r="J3115" s="47" t="s">
        <v>2336</v>
      </c>
    </row>
    <row r="3116" spans="1:10" x14ac:dyDescent="0.3">
      <c r="A3116" s="45">
        <v>46945</v>
      </c>
      <c r="B3116" s="3">
        <v>2028</v>
      </c>
      <c r="C3116" s="3" t="s">
        <v>2344</v>
      </c>
      <c r="D3116" s="3">
        <v>7</v>
      </c>
      <c r="E3116" s="3" t="s">
        <v>2345</v>
      </c>
      <c r="F3116" s="45">
        <v>46935</v>
      </c>
      <c r="G3116" s="45">
        <v>46935</v>
      </c>
      <c r="H3116" s="45">
        <v>46965</v>
      </c>
      <c r="I3116" s="3">
        <v>11</v>
      </c>
      <c r="J3116" s="47" t="s">
        <v>2337</v>
      </c>
    </row>
    <row r="3117" spans="1:10" x14ac:dyDescent="0.3">
      <c r="A3117" s="45">
        <v>46946</v>
      </c>
      <c r="B3117" s="3">
        <v>2028</v>
      </c>
      <c r="C3117" s="3" t="s">
        <v>2344</v>
      </c>
      <c r="D3117" s="3">
        <v>7</v>
      </c>
      <c r="E3117" s="3" t="s">
        <v>2345</v>
      </c>
      <c r="F3117" s="45">
        <v>46935</v>
      </c>
      <c r="G3117" s="45">
        <v>46935</v>
      </c>
      <c r="H3117" s="45">
        <v>46965</v>
      </c>
      <c r="I3117" s="3">
        <v>12</v>
      </c>
      <c r="J3117" s="47" t="s">
        <v>2331</v>
      </c>
    </row>
    <row r="3118" spans="1:10" x14ac:dyDescent="0.3">
      <c r="A3118" s="45">
        <v>46947</v>
      </c>
      <c r="B3118" s="3">
        <v>2028</v>
      </c>
      <c r="C3118" s="3" t="s">
        <v>2344</v>
      </c>
      <c r="D3118" s="3">
        <v>7</v>
      </c>
      <c r="E3118" s="3" t="s">
        <v>2345</v>
      </c>
      <c r="F3118" s="45">
        <v>46935</v>
      </c>
      <c r="G3118" s="45">
        <v>46935</v>
      </c>
      <c r="H3118" s="45">
        <v>46965</v>
      </c>
      <c r="I3118" s="3">
        <v>13</v>
      </c>
      <c r="J3118" s="47" t="s">
        <v>2332</v>
      </c>
    </row>
    <row r="3119" spans="1:10" x14ac:dyDescent="0.3">
      <c r="A3119" s="45">
        <v>46948</v>
      </c>
      <c r="B3119" s="3">
        <v>2028</v>
      </c>
      <c r="C3119" s="3" t="s">
        <v>2344</v>
      </c>
      <c r="D3119" s="3">
        <v>7</v>
      </c>
      <c r="E3119" s="3" t="s">
        <v>2345</v>
      </c>
      <c r="F3119" s="45">
        <v>46935</v>
      </c>
      <c r="G3119" s="45">
        <v>46935</v>
      </c>
      <c r="H3119" s="45">
        <v>46965</v>
      </c>
      <c r="I3119" s="3">
        <v>14</v>
      </c>
      <c r="J3119" s="47" t="s">
        <v>2333</v>
      </c>
    </row>
    <row r="3120" spans="1:10" x14ac:dyDescent="0.3">
      <c r="A3120" s="45">
        <v>46949</v>
      </c>
      <c r="B3120" s="3">
        <v>2028</v>
      </c>
      <c r="C3120" s="3" t="s">
        <v>2344</v>
      </c>
      <c r="D3120" s="3">
        <v>7</v>
      </c>
      <c r="E3120" s="3" t="s">
        <v>2345</v>
      </c>
      <c r="F3120" s="45">
        <v>46935</v>
      </c>
      <c r="G3120" s="45">
        <v>46935</v>
      </c>
      <c r="H3120" s="45">
        <v>46965</v>
      </c>
      <c r="I3120" s="3">
        <v>15</v>
      </c>
      <c r="J3120" s="47" t="s">
        <v>2334</v>
      </c>
    </row>
    <row r="3121" spans="1:10" x14ac:dyDescent="0.3">
      <c r="A3121" s="45">
        <v>46950</v>
      </c>
      <c r="B3121" s="3">
        <v>2028</v>
      </c>
      <c r="C3121" s="3" t="s">
        <v>2344</v>
      </c>
      <c r="D3121" s="3">
        <v>7</v>
      </c>
      <c r="E3121" s="3" t="s">
        <v>2345</v>
      </c>
      <c r="F3121" s="45">
        <v>46935</v>
      </c>
      <c r="G3121" s="45">
        <v>46935</v>
      </c>
      <c r="H3121" s="45">
        <v>46965</v>
      </c>
      <c r="I3121" s="3">
        <v>16</v>
      </c>
      <c r="J3121" s="47" t="s">
        <v>2335</v>
      </c>
    </row>
    <row r="3122" spans="1:10" x14ac:dyDescent="0.3">
      <c r="A3122" s="45">
        <v>46951</v>
      </c>
      <c r="B3122" s="3">
        <v>2028</v>
      </c>
      <c r="C3122" s="3" t="s">
        <v>2344</v>
      </c>
      <c r="D3122" s="3">
        <v>7</v>
      </c>
      <c r="E3122" s="3" t="s">
        <v>2345</v>
      </c>
      <c r="F3122" s="45">
        <v>46935</v>
      </c>
      <c r="G3122" s="45">
        <v>46935</v>
      </c>
      <c r="H3122" s="45">
        <v>46965</v>
      </c>
      <c r="I3122" s="3">
        <v>17</v>
      </c>
      <c r="J3122" s="47" t="s">
        <v>2336</v>
      </c>
    </row>
    <row r="3123" spans="1:10" x14ac:dyDescent="0.3">
      <c r="A3123" s="45">
        <v>46952</v>
      </c>
      <c r="B3123" s="3">
        <v>2028</v>
      </c>
      <c r="C3123" s="3" t="s">
        <v>2344</v>
      </c>
      <c r="D3123" s="3">
        <v>7</v>
      </c>
      <c r="E3123" s="3" t="s">
        <v>2345</v>
      </c>
      <c r="F3123" s="45">
        <v>46935</v>
      </c>
      <c r="G3123" s="45">
        <v>46935</v>
      </c>
      <c r="H3123" s="45">
        <v>46965</v>
      </c>
      <c r="I3123" s="3">
        <v>18</v>
      </c>
      <c r="J3123" s="47" t="s">
        <v>2337</v>
      </c>
    </row>
    <row r="3124" spans="1:10" x14ac:dyDescent="0.3">
      <c r="A3124" s="45">
        <v>46953</v>
      </c>
      <c r="B3124" s="3">
        <v>2028</v>
      </c>
      <c r="C3124" s="3" t="s">
        <v>2344</v>
      </c>
      <c r="D3124" s="3">
        <v>7</v>
      </c>
      <c r="E3124" s="3" t="s">
        <v>2345</v>
      </c>
      <c r="F3124" s="45">
        <v>46935</v>
      </c>
      <c r="G3124" s="45">
        <v>46935</v>
      </c>
      <c r="H3124" s="45">
        <v>46965</v>
      </c>
      <c r="I3124" s="3">
        <v>19</v>
      </c>
      <c r="J3124" s="47" t="s">
        <v>2331</v>
      </c>
    </row>
    <row r="3125" spans="1:10" x14ac:dyDescent="0.3">
      <c r="A3125" s="45">
        <v>46954</v>
      </c>
      <c r="B3125" s="3">
        <v>2028</v>
      </c>
      <c r="C3125" s="3" t="s">
        <v>2344</v>
      </c>
      <c r="D3125" s="3">
        <v>7</v>
      </c>
      <c r="E3125" s="3" t="s">
        <v>2345</v>
      </c>
      <c r="F3125" s="45">
        <v>46935</v>
      </c>
      <c r="G3125" s="45">
        <v>46935</v>
      </c>
      <c r="H3125" s="45">
        <v>46965</v>
      </c>
      <c r="I3125" s="3">
        <v>20</v>
      </c>
      <c r="J3125" s="47" t="s">
        <v>2332</v>
      </c>
    </row>
    <row r="3126" spans="1:10" x14ac:dyDescent="0.3">
      <c r="A3126" s="45">
        <v>46955</v>
      </c>
      <c r="B3126" s="3">
        <v>2028</v>
      </c>
      <c r="C3126" s="3" t="s">
        <v>2344</v>
      </c>
      <c r="D3126" s="3">
        <v>7</v>
      </c>
      <c r="E3126" s="3" t="s">
        <v>2345</v>
      </c>
      <c r="F3126" s="45">
        <v>46935</v>
      </c>
      <c r="G3126" s="45">
        <v>46935</v>
      </c>
      <c r="H3126" s="45">
        <v>46965</v>
      </c>
      <c r="I3126" s="3">
        <v>21</v>
      </c>
      <c r="J3126" s="47" t="s">
        <v>2333</v>
      </c>
    </row>
    <row r="3127" spans="1:10" x14ac:dyDescent="0.3">
      <c r="A3127" s="45">
        <v>46956</v>
      </c>
      <c r="B3127" s="3">
        <v>2028</v>
      </c>
      <c r="C3127" s="3" t="s">
        <v>2344</v>
      </c>
      <c r="D3127" s="3">
        <v>7</v>
      </c>
      <c r="E3127" s="3" t="s">
        <v>2345</v>
      </c>
      <c r="F3127" s="45">
        <v>46935</v>
      </c>
      <c r="G3127" s="45">
        <v>46935</v>
      </c>
      <c r="H3127" s="45">
        <v>46965</v>
      </c>
      <c r="I3127" s="3">
        <v>22</v>
      </c>
      <c r="J3127" s="47" t="s">
        <v>2334</v>
      </c>
    </row>
    <row r="3128" spans="1:10" x14ac:dyDescent="0.3">
      <c r="A3128" s="45">
        <v>46957</v>
      </c>
      <c r="B3128" s="3">
        <v>2028</v>
      </c>
      <c r="C3128" s="3" t="s">
        <v>2344</v>
      </c>
      <c r="D3128" s="3">
        <v>7</v>
      </c>
      <c r="E3128" s="3" t="s">
        <v>2345</v>
      </c>
      <c r="F3128" s="45">
        <v>46935</v>
      </c>
      <c r="G3128" s="45">
        <v>46935</v>
      </c>
      <c r="H3128" s="45">
        <v>46965</v>
      </c>
      <c r="I3128" s="3">
        <v>23</v>
      </c>
      <c r="J3128" s="47" t="s">
        <v>2335</v>
      </c>
    </row>
    <row r="3129" spans="1:10" x14ac:dyDescent="0.3">
      <c r="A3129" s="45">
        <v>46958</v>
      </c>
      <c r="B3129" s="3">
        <v>2028</v>
      </c>
      <c r="C3129" s="3" t="s">
        <v>2344</v>
      </c>
      <c r="D3129" s="3">
        <v>7</v>
      </c>
      <c r="E3129" s="3" t="s">
        <v>2345</v>
      </c>
      <c r="F3129" s="45">
        <v>46935</v>
      </c>
      <c r="G3129" s="45">
        <v>46935</v>
      </c>
      <c r="H3129" s="45">
        <v>46965</v>
      </c>
      <c r="I3129" s="3">
        <v>24</v>
      </c>
      <c r="J3129" s="47" t="s">
        <v>2336</v>
      </c>
    </row>
    <row r="3130" spans="1:10" x14ac:dyDescent="0.3">
      <c r="A3130" s="45">
        <v>46959</v>
      </c>
      <c r="B3130" s="3">
        <v>2028</v>
      </c>
      <c r="C3130" s="3" t="s">
        <v>2344</v>
      </c>
      <c r="D3130" s="3">
        <v>7</v>
      </c>
      <c r="E3130" s="3" t="s">
        <v>2345</v>
      </c>
      <c r="F3130" s="45">
        <v>46935</v>
      </c>
      <c r="G3130" s="45">
        <v>46935</v>
      </c>
      <c r="H3130" s="45">
        <v>46965</v>
      </c>
      <c r="I3130" s="3">
        <v>25</v>
      </c>
      <c r="J3130" s="47" t="s">
        <v>2337</v>
      </c>
    </row>
    <row r="3131" spans="1:10" x14ac:dyDescent="0.3">
      <c r="A3131" s="45">
        <v>46960</v>
      </c>
      <c r="B3131" s="3">
        <v>2028</v>
      </c>
      <c r="C3131" s="3" t="s">
        <v>2344</v>
      </c>
      <c r="D3131" s="3">
        <v>7</v>
      </c>
      <c r="E3131" s="3" t="s">
        <v>2345</v>
      </c>
      <c r="F3131" s="45">
        <v>46935</v>
      </c>
      <c r="G3131" s="45">
        <v>46935</v>
      </c>
      <c r="H3131" s="45">
        <v>46965</v>
      </c>
      <c r="I3131" s="3">
        <v>26</v>
      </c>
      <c r="J3131" s="47" t="s">
        <v>2331</v>
      </c>
    </row>
    <row r="3132" spans="1:10" x14ac:dyDescent="0.3">
      <c r="A3132" s="45">
        <v>46961</v>
      </c>
      <c r="B3132" s="3">
        <v>2028</v>
      </c>
      <c r="C3132" s="3" t="s">
        <v>2344</v>
      </c>
      <c r="D3132" s="3">
        <v>7</v>
      </c>
      <c r="E3132" s="3" t="s">
        <v>2345</v>
      </c>
      <c r="F3132" s="45">
        <v>46935</v>
      </c>
      <c r="G3132" s="45">
        <v>46935</v>
      </c>
      <c r="H3132" s="45">
        <v>46965</v>
      </c>
      <c r="I3132" s="3">
        <v>27</v>
      </c>
      <c r="J3132" s="47" t="s">
        <v>2332</v>
      </c>
    </row>
    <row r="3133" spans="1:10" x14ac:dyDescent="0.3">
      <c r="A3133" s="45">
        <v>46962</v>
      </c>
      <c r="B3133" s="3">
        <v>2028</v>
      </c>
      <c r="C3133" s="3" t="s">
        <v>2344</v>
      </c>
      <c r="D3133" s="3">
        <v>7</v>
      </c>
      <c r="E3133" s="3" t="s">
        <v>2345</v>
      </c>
      <c r="F3133" s="45">
        <v>46935</v>
      </c>
      <c r="G3133" s="45">
        <v>46935</v>
      </c>
      <c r="H3133" s="45">
        <v>46965</v>
      </c>
      <c r="I3133" s="3">
        <v>28</v>
      </c>
      <c r="J3133" s="47" t="s">
        <v>2333</v>
      </c>
    </row>
    <row r="3134" spans="1:10" x14ac:dyDescent="0.3">
      <c r="A3134" s="45">
        <v>46963</v>
      </c>
      <c r="B3134" s="3">
        <v>2028</v>
      </c>
      <c r="C3134" s="3" t="s">
        <v>2344</v>
      </c>
      <c r="D3134" s="3">
        <v>7</v>
      </c>
      <c r="E3134" s="3" t="s">
        <v>2345</v>
      </c>
      <c r="F3134" s="45">
        <v>46935</v>
      </c>
      <c r="G3134" s="45">
        <v>46935</v>
      </c>
      <c r="H3134" s="45">
        <v>46965</v>
      </c>
      <c r="I3134" s="3">
        <v>29</v>
      </c>
      <c r="J3134" s="47" t="s">
        <v>2334</v>
      </c>
    </row>
    <row r="3135" spans="1:10" x14ac:dyDescent="0.3">
      <c r="A3135" s="45">
        <v>46964</v>
      </c>
      <c r="B3135" s="3">
        <v>2028</v>
      </c>
      <c r="C3135" s="3" t="s">
        <v>2344</v>
      </c>
      <c r="D3135" s="3">
        <v>7</v>
      </c>
      <c r="E3135" s="3" t="s">
        <v>2345</v>
      </c>
      <c r="F3135" s="45">
        <v>46935</v>
      </c>
      <c r="G3135" s="45">
        <v>46935</v>
      </c>
      <c r="H3135" s="45">
        <v>46965</v>
      </c>
      <c r="I3135" s="3">
        <v>30</v>
      </c>
      <c r="J3135" s="47" t="s">
        <v>2335</v>
      </c>
    </row>
    <row r="3136" spans="1:10" x14ac:dyDescent="0.3">
      <c r="A3136" s="45">
        <v>46965</v>
      </c>
      <c r="B3136" s="3">
        <v>2028</v>
      </c>
      <c r="C3136" s="3" t="s">
        <v>2344</v>
      </c>
      <c r="D3136" s="3">
        <v>7</v>
      </c>
      <c r="E3136" s="3" t="s">
        <v>2345</v>
      </c>
      <c r="F3136" s="45">
        <v>46935</v>
      </c>
      <c r="G3136" s="45">
        <v>46935</v>
      </c>
      <c r="H3136" s="45">
        <v>46965</v>
      </c>
      <c r="I3136" s="3">
        <v>31</v>
      </c>
      <c r="J3136" s="47" t="s">
        <v>2336</v>
      </c>
    </row>
    <row r="3137" spans="1:10" x14ac:dyDescent="0.3">
      <c r="A3137" s="45">
        <v>46966</v>
      </c>
      <c r="B3137" s="3">
        <v>2028</v>
      </c>
      <c r="C3137" s="3" t="s">
        <v>2344</v>
      </c>
      <c r="D3137" s="3">
        <v>8</v>
      </c>
      <c r="E3137" s="3" t="s">
        <v>2346</v>
      </c>
      <c r="F3137" s="45">
        <v>46966</v>
      </c>
      <c r="G3137" s="45">
        <v>46966</v>
      </c>
      <c r="H3137" s="45">
        <v>46996</v>
      </c>
      <c r="I3137" s="3">
        <v>1</v>
      </c>
      <c r="J3137" s="47" t="s">
        <v>2337</v>
      </c>
    </row>
    <row r="3138" spans="1:10" x14ac:dyDescent="0.3">
      <c r="A3138" s="45">
        <v>46967</v>
      </c>
      <c r="B3138" s="3">
        <v>2028</v>
      </c>
      <c r="C3138" s="3" t="s">
        <v>2344</v>
      </c>
      <c r="D3138" s="3">
        <v>8</v>
      </c>
      <c r="E3138" s="3" t="s">
        <v>2346</v>
      </c>
      <c r="F3138" s="45">
        <v>46966</v>
      </c>
      <c r="G3138" s="45">
        <v>46966</v>
      </c>
      <c r="H3138" s="45">
        <v>46996</v>
      </c>
      <c r="I3138" s="3">
        <v>2</v>
      </c>
      <c r="J3138" s="47" t="s">
        <v>2331</v>
      </c>
    </row>
    <row r="3139" spans="1:10" x14ac:dyDescent="0.3">
      <c r="A3139" s="45">
        <v>46968</v>
      </c>
      <c r="B3139" s="3">
        <v>2028</v>
      </c>
      <c r="C3139" s="3" t="s">
        <v>2344</v>
      </c>
      <c r="D3139" s="3">
        <v>8</v>
      </c>
      <c r="E3139" s="3" t="s">
        <v>2346</v>
      </c>
      <c r="F3139" s="45">
        <v>46966</v>
      </c>
      <c r="G3139" s="45">
        <v>46966</v>
      </c>
      <c r="H3139" s="45">
        <v>46996</v>
      </c>
      <c r="I3139" s="3">
        <v>3</v>
      </c>
      <c r="J3139" s="47" t="s">
        <v>2332</v>
      </c>
    </row>
    <row r="3140" spans="1:10" x14ac:dyDescent="0.3">
      <c r="A3140" s="45">
        <v>46969</v>
      </c>
      <c r="B3140" s="3">
        <v>2028</v>
      </c>
      <c r="C3140" s="3" t="s">
        <v>2344</v>
      </c>
      <c r="D3140" s="3">
        <v>8</v>
      </c>
      <c r="E3140" s="3" t="s">
        <v>2346</v>
      </c>
      <c r="F3140" s="45">
        <v>46966</v>
      </c>
      <c r="G3140" s="45">
        <v>46966</v>
      </c>
      <c r="H3140" s="45">
        <v>46996</v>
      </c>
      <c r="I3140" s="3">
        <v>4</v>
      </c>
      <c r="J3140" s="47" t="s">
        <v>2333</v>
      </c>
    </row>
    <row r="3141" spans="1:10" x14ac:dyDescent="0.3">
      <c r="A3141" s="45">
        <v>46970</v>
      </c>
      <c r="B3141" s="3">
        <v>2028</v>
      </c>
      <c r="C3141" s="3" t="s">
        <v>2344</v>
      </c>
      <c r="D3141" s="3">
        <v>8</v>
      </c>
      <c r="E3141" s="3" t="s">
        <v>2346</v>
      </c>
      <c r="F3141" s="45">
        <v>46966</v>
      </c>
      <c r="G3141" s="45">
        <v>46966</v>
      </c>
      <c r="H3141" s="45">
        <v>46996</v>
      </c>
      <c r="I3141" s="3">
        <v>5</v>
      </c>
      <c r="J3141" s="47" t="s">
        <v>2334</v>
      </c>
    </row>
    <row r="3142" spans="1:10" x14ac:dyDescent="0.3">
      <c r="A3142" s="45">
        <v>46971</v>
      </c>
      <c r="B3142" s="3">
        <v>2028</v>
      </c>
      <c r="C3142" s="3" t="s">
        <v>2344</v>
      </c>
      <c r="D3142" s="3">
        <v>8</v>
      </c>
      <c r="E3142" s="3" t="s">
        <v>2346</v>
      </c>
      <c r="F3142" s="45">
        <v>46966</v>
      </c>
      <c r="G3142" s="45">
        <v>46966</v>
      </c>
      <c r="H3142" s="45">
        <v>46996</v>
      </c>
      <c r="I3142" s="3">
        <v>6</v>
      </c>
      <c r="J3142" s="47" t="s">
        <v>2335</v>
      </c>
    </row>
    <row r="3143" spans="1:10" x14ac:dyDescent="0.3">
      <c r="A3143" s="45">
        <v>46972</v>
      </c>
      <c r="B3143" s="3">
        <v>2028</v>
      </c>
      <c r="C3143" s="3" t="s">
        <v>2344</v>
      </c>
      <c r="D3143" s="3">
        <v>8</v>
      </c>
      <c r="E3143" s="3" t="s">
        <v>2346</v>
      </c>
      <c r="F3143" s="45">
        <v>46966</v>
      </c>
      <c r="G3143" s="45">
        <v>46966</v>
      </c>
      <c r="H3143" s="45">
        <v>46996</v>
      </c>
      <c r="I3143" s="3">
        <v>7</v>
      </c>
      <c r="J3143" s="47" t="s">
        <v>2336</v>
      </c>
    </row>
    <row r="3144" spans="1:10" x14ac:dyDescent="0.3">
      <c r="A3144" s="45">
        <v>46973</v>
      </c>
      <c r="B3144" s="3">
        <v>2028</v>
      </c>
      <c r="C3144" s="3" t="s">
        <v>2344</v>
      </c>
      <c r="D3144" s="3">
        <v>8</v>
      </c>
      <c r="E3144" s="3" t="s">
        <v>2346</v>
      </c>
      <c r="F3144" s="45">
        <v>46966</v>
      </c>
      <c r="G3144" s="45">
        <v>46966</v>
      </c>
      <c r="H3144" s="45">
        <v>46996</v>
      </c>
      <c r="I3144" s="3">
        <v>8</v>
      </c>
      <c r="J3144" s="47" t="s">
        <v>2337</v>
      </c>
    </row>
    <row r="3145" spans="1:10" x14ac:dyDescent="0.3">
      <c r="A3145" s="45">
        <v>46974</v>
      </c>
      <c r="B3145" s="3">
        <v>2028</v>
      </c>
      <c r="C3145" s="3" t="s">
        <v>2344</v>
      </c>
      <c r="D3145" s="3">
        <v>8</v>
      </c>
      <c r="E3145" s="3" t="s">
        <v>2346</v>
      </c>
      <c r="F3145" s="45">
        <v>46966</v>
      </c>
      <c r="G3145" s="45">
        <v>46966</v>
      </c>
      <c r="H3145" s="45">
        <v>46996</v>
      </c>
      <c r="I3145" s="3">
        <v>9</v>
      </c>
      <c r="J3145" s="47" t="s">
        <v>2331</v>
      </c>
    </row>
    <row r="3146" spans="1:10" x14ac:dyDescent="0.3">
      <c r="A3146" s="45">
        <v>46975</v>
      </c>
      <c r="B3146" s="3">
        <v>2028</v>
      </c>
      <c r="C3146" s="3" t="s">
        <v>2344</v>
      </c>
      <c r="D3146" s="3">
        <v>8</v>
      </c>
      <c r="E3146" s="3" t="s">
        <v>2346</v>
      </c>
      <c r="F3146" s="45">
        <v>46966</v>
      </c>
      <c r="G3146" s="45">
        <v>46966</v>
      </c>
      <c r="H3146" s="45">
        <v>46996</v>
      </c>
      <c r="I3146" s="3">
        <v>10</v>
      </c>
      <c r="J3146" s="47" t="s">
        <v>2332</v>
      </c>
    </row>
    <row r="3147" spans="1:10" x14ac:dyDescent="0.3">
      <c r="A3147" s="45">
        <v>46976</v>
      </c>
      <c r="B3147" s="3">
        <v>2028</v>
      </c>
      <c r="C3147" s="3" t="s">
        <v>2344</v>
      </c>
      <c r="D3147" s="3">
        <v>8</v>
      </c>
      <c r="E3147" s="3" t="s">
        <v>2346</v>
      </c>
      <c r="F3147" s="45">
        <v>46966</v>
      </c>
      <c r="G3147" s="45">
        <v>46966</v>
      </c>
      <c r="H3147" s="45">
        <v>46996</v>
      </c>
      <c r="I3147" s="3">
        <v>11</v>
      </c>
      <c r="J3147" s="47" t="s">
        <v>2333</v>
      </c>
    </row>
    <row r="3148" spans="1:10" x14ac:dyDescent="0.3">
      <c r="A3148" s="45">
        <v>46977</v>
      </c>
      <c r="B3148" s="3">
        <v>2028</v>
      </c>
      <c r="C3148" s="3" t="s">
        <v>2344</v>
      </c>
      <c r="D3148" s="3">
        <v>8</v>
      </c>
      <c r="E3148" s="3" t="s">
        <v>2346</v>
      </c>
      <c r="F3148" s="45">
        <v>46966</v>
      </c>
      <c r="G3148" s="45">
        <v>46966</v>
      </c>
      <c r="H3148" s="45">
        <v>46996</v>
      </c>
      <c r="I3148" s="3">
        <v>12</v>
      </c>
      <c r="J3148" s="47" t="s">
        <v>2334</v>
      </c>
    </row>
    <row r="3149" spans="1:10" x14ac:dyDescent="0.3">
      <c r="A3149" s="45">
        <v>46978</v>
      </c>
      <c r="B3149" s="3">
        <v>2028</v>
      </c>
      <c r="C3149" s="3" t="s">
        <v>2344</v>
      </c>
      <c r="D3149" s="3">
        <v>8</v>
      </c>
      <c r="E3149" s="3" t="s">
        <v>2346</v>
      </c>
      <c r="F3149" s="45">
        <v>46966</v>
      </c>
      <c r="G3149" s="45">
        <v>46966</v>
      </c>
      <c r="H3149" s="45">
        <v>46996</v>
      </c>
      <c r="I3149" s="3">
        <v>13</v>
      </c>
      <c r="J3149" s="47" t="s">
        <v>2335</v>
      </c>
    </row>
    <row r="3150" spans="1:10" x14ac:dyDescent="0.3">
      <c r="A3150" s="45">
        <v>46979</v>
      </c>
      <c r="B3150" s="3">
        <v>2028</v>
      </c>
      <c r="C3150" s="3" t="s">
        <v>2344</v>
      </c>
      <c r="D3150" s="3">
        <v>8</v>
      </c>
      <c r="E3150" s="3" t="s">
        <v>2346</v>
      </c>
      <c r="F3150" s="45">
        <v>46966</v>
      </c>
      <c r="G3150" s="45">
        <v>46966</v>
      </c>
      <c r="H3150" s="45">
        <v>46996</v>
      </c>
      <c r="I3150" s="3">
        <v>14</v>
      </c>
      <c r="J3150" s="47" t="s">
        <v>2336</v>
      </c>
    </row>
    <row r="3151" spans="1:10" x14ac:dyDescent="0.3">
      <c r="A3151" s="45">
        <v>46980</v>
      </c>
      <c r="B3151" s="3">
        <v>2028</v>
      </c>
      <c r="C3151" s="3" t="s">
        <v>2344</v>
      </c>
      <c r="D3151" s="3">
        <v>8</v>
      </c>
      <c r="E3151" s="3" t="s">
        <v>2346</v>
      </c>
      <c r="F3151" s="45">
        <v>46966</v>
      </c>
      <c r="G3151" s="45">
        <v>46966</v>
      </c>
      <c r="H3151" s="45">
        <v>46996</v>
      </c>
      <c r="I3151" s="3">
        <v>15</v>
      </c>
      <c r="J3151" s="47" t="s">
        <v>2337</v>
      </c>
    </row>
    <row r="3152" spans="1:10" x14ac:dyDescent="0.3">
      <c r="A3152" s="45">
        <v>46981</v>
      </c>
      <c r="B3152" s="3">
        <v>2028</v>
      </c>
      <c r="C3152" s="3" t="s">
        <v>2344</v>
      </c>
      <c r="D3152" s="3">
        <v>8</v>
      </c>
      <c r="E3152" s="3" t="s">
        <v>2346</v>
      </c>
      <c r="F3152" s="45">
        <v>46966</v>
      </c>
      <c r="G3152" s="45">
        <v>46966</v>
      </c>
      <c r="H3152" s="45">
        <v>46996</v>
      </c>
      <c r="I3152" s="3">
        <v>16</v>
      </c>
      <c r="J3152" s="47" t="s">
        <v>2331</v>
      </c>
    </row>
    <row r="3153" spans="1:10" x14ac:dyDescent="0.3">
      <c r="A3153" s="45">
        <v>46982</v>
      </c>
      <c r="B3153" s="3">
        <v>2028</v>
      </c>
      <c r="C3153" s="3" t="s">
        <v>2344</v>
      </c>
      <c r="D3153" s="3">
        <v>8</v>
      </c>
      <c r="E3153" s="3" t="s">
        <v>2346</v>
      </c>
      <c r="F3153" s="45">
        <v>46966</v>
      </c>
      <c r="G3153" s="45">
        <v>46966</v>
      </c>
      <c r="H3153" s="45">
        <v>46996</v>
      </c>
      <c r="I3153" s="3">
        <v>17</v>
      </c>
      <c r="J3153" s="47" t="s">
        <v>2332</v>
      </c>
    </row>
    <row r="3154" spans="1:10" x14ac:dyDescent="0.3">
      <c r="A3154" s="45">
        <v>46983</v>
      </c>
      <c r="B3154" s="3">
        <v>2028</v>
      </c>
      <c r="C3154" s="3" t="s">
        <v>2344</v>
      </c>
      <c r="D3154" s="3">
        <v>8</v>
      </c>
      <c r="E3154" s="3" t="s">
        <v>2346</v>
      </c>
      <c r="F3154" s="45">
        <v>46966</v>
      </c>
      <c r="G3154" s="45">
        <v>46966</v>
      </c>
      <c r="H3154" s="45">
        <v>46996</v>
      </c>
      <c r="I3154" s="3">
        <v>18</v>
      </c>
      <c r="J3154" s="47" t="s">
        <v>2333</v>
      </c>
    </row>
    <row r="3155" spans="1:10" x14ac:dyDescent="0.3">
      <c r="A3155" s="45">
        <v>46984</v>
      </c>
      <c r="B3155" s="3">
        <v>2028</v>
      </c>
      <c r="C3155" s="3" t="s">
        <v>2344</v>
      </c>
      <c r="D3155" s="3">
        <v>8</v>
      </c>
      <c r="E3155" s="3" t="s">
        <v>2346</v>
      </c>
      <c r="F3155" s="45">
        <v>46966</v>
      </c>
      <c r="G3155" s="45">
        <v>46966</v>
      </c>
      <c r="H3155" s="45">
        <v>46996</v>
      </c>
      <c r="I3155" s="3">
        <v>19</v>
      </c>
      <c r="J3155" s="47" t="s">
        <v>2334</v>
      </c>
    </row>
    <row r="3156" spans="1:10" x14ac:dyDescent="0.3">
      <c r="A3156" s="45">
        <v>46985</v>
      </c>
      <c r="B3156" s="3">
        <v>2028</v>
      </c>
      <c r="C3156" s="3" t="s">
        <v>2344</v>
      </c>
      <c r="D3156" s="3">
        <v>8</v>
      </c>
      <c r="E3156" s="3" t="s">
        <v>2346</v>
      </c>
      <c r="F3156" s="45">
        <v>46966</v>
      </c>
      <c r="G3156" s="45">
        <v>46966</v>
      </c>
      <c r="H3156" s="45">
        <v>46996</v>
      </c>
      <c r="I3156" s="3">
        <v>20</v>
      </c>
      <c r="J3156" s="47" t="s">
        <v>2335</v>
      </c>
    </row>
    <row r="3157" spans="1:10" x14ac:dyDescent="0.3">
      <c r="A3157" s="45">
        <v>46986</v>
      </c>
      <c r="B3157" s="3">
        <v>2028</v>
      </c>
      <c r="C3157" s="3" t="s">
        <v>2344</v>
      </c>
      <c r="D3157" s="3">
        <v>8</v>
      </c>
      <c r="E3157" s="3" t="s">
        <v>2346</v>
      </c>
      <c r="F3157" s="45">
        <v>46966</v>
      </c>
      <c r="G3157" s="45">
        <v>46966</v>
      </c>
      <c r="H3157" s="45">
        <v>46996</v>
      </c>
      <c r="I3157" s="3">
        <v>21</v>
      </c>
      <c r="J3157" s="47" t="s">
        <v>2336</v>
      </c>
    </row>
    <row r="3158" spans="1:10" x14ac:dyDescent="0.3">
      <c r="A3158" s="45">
        <v>46987</v>
      </c>
      <c r="B3158" s="3">
        <v>2028</v>
      </c>
      <c r="C3158" s="3" t="s">
        <v>2344</v>
      </c>
      <c r="D3158" s="3">
        <v>8</v>
      </c>
      <c r="E3158" s="3" t="s">
        <v>2346</v>
      </c>
      <c r="F3158" s="45">
        <v>46966</v>
      </c>
      <c r="G3158" s="45">
        <v>46966</v>
      </c>
      <c r="H3158" s="45">
        <v>46996</v>
      </c>
      <c r="I3158" s="3">
        <v>22</v>
      </c>
      <c r="J3158" s="47" t="s">
        <v>2337</v>
      </c>
    </row>
    <row r="3159" spans="1:10" x14ac:dyDescent="0.3">
      <c r="A3159" s="45">
        <v>46988</v>
      </c>
      <c r="B3159" s="3">
        <v>2028</v>
      </c>
      <c r="C3159" s="3" t="s">
        <v>2344</v>
      </c>
      <c r="D3159" s="3">
        <v>8</v>
      </c>
      <c r="E3159" s="3" t="s">
        <v>2346</v>
      </c>
      <c r="F3159" s="45">
        <v>46966</v>
      </c>
      <c r="G3159" s="45">
        <v>46966</v>
      </c>
      <c r="H3159" s="45">
        <v>46996</v>
      </c>
      <c r="I3159" s="3">
        <v>23</v>
      </c>
      <c r="J3159" s="47" t="s">
        <v>2331</v>
      </c>
    </row>
    <row r="3160" spans="1:10" x14ac:dyDescent="0.3">
      <c r="A3160" s="45">
        <v>46989</v>
      </c>
      <c r="B3160" s="3">
        <v>2028</v>
      </c>
      <c r="C3160" s="3" t="s">
        <v>2344</v>
      </c>
      <c r="D3160" s="3">
        <v>8</v>
      </c>
      <c r="E3160" s="3" t="s">
        <v>2346</v>
      </c>
      <c r="F3160" s="45">
        <v>46966</v>
      </c>
      <c r="G3160" s="45">
        <v>46966</v>
      </c>
      <c r="H3160" s="45">
        <v>46996</v>
      </c>
      <c r="I3160" s="3">
        <v>24</v>
      </c>
      <c r="J3160" s="47" t="s">
        <v>2332</v>
      </c>
    </row>
    <row r="3161" spans="1:10" x14ac:dyDescent="0.3">
      <c r="A3161" s="45">
        <v>46990</v>
      </c>
      <c r="B3161" s="3">
        <v>2028</v>
      </c>
      <c r="C3161" s="3" t="s">
        <v>2344</v>
      </c>
      <c r="D3161" s="3">
        <v>8</v>
      </c>
      <c r="E3161" s="3" t="s">
        <v>2346</v>
      </c>
      <c r="F3161" s="45">
        <v>46966</v>
      </c>
      <c r="G3161" s="45">
        <v>46966</v>
      </c>
      <c r="H3161" s="45">
        <v>46996</v>
      </c>
      <c r="I3161" s="3">
        <v>25</v>
      </c>
      <c r="J3161" s="47" t="s">
        <v>2333</v>
      </c>
    </row>
    <row r="3162" spans="1:10" x14ac:dyDescent="0.3">
      <c r="A3162" s="45">
        <v>46991</v>
      </c>
      <c r="B3162" s="3">
        <v>2028</v>
      </c>
      <c r="C3162" s="3" t="s">
        <v>2344</v>
      </c>
      <c r="D3162" s="3">
        <v>8</v>
      </c>
      <c r="E3162" s="3" t="s">
        <v>2346</v>
      </c>
      <c r="F3162" s="45">
        <v>46966</v>
      </c>
      <c r="G3162" s="45">
        <v>46966</v>
      </c>
      <c r="H3162" s="45">
        <v>46996</v>
      </c>
      <c r="I3162" s="3">
        <v>26</v>
      </c>
      <c r="J3162" s="47" t="s">
        <v>2334</v>
      </c>
    </row>
    <row r="3163" spans="1:10" x14ac:dyDescent="0.3">
      <c r="A3163" s="45">
        <v>46992</v>
      </c>
      <c r="B3163" s="3">
        <v>2028</v>
      </c>
      <c r="C3163" s="3" t="s">
        <v>2344</v>
      </c>
      <c r="D3163" s="3">
        <v>8</v>
      </c>
      <c r="E3163" s="3" t="s">
        <v>2346</v>
      </c>
      <c r="F3163" s="45">
        <v>46966</v>
      </c>
      <c r="G3163" s="45">
        <v>46966</v>
      </c>
      <c r="H3163" s="45">
        <v>46996</v>
      </c>
      <c r="I3163" s="3">
        <v>27</v>
      </c>
      <c r="J3163" s="47" t="s">
        <v>2335</v>
      </c>
    </row>
    <row r="3164" spans="1:10" x14ac:dyDescent="0.3">
      <c r="A3164" s="45">
        <v>46993</v>
      </c>
      <c r="B3164" s="3">
        <v>2028</v>
      </c>
      <c r="C3164" s="3" t="s">
        <v>2344</v>
      </c>
      <c r="D3164" s="3">
        <v>8</v>
      </c>
      <c r="E3164" s="3" t="s">
        <v>2346</v>
      </c>
      <c r="F3164" s="45">
        <v>46966</v>
      </c>
      <c r="G3164" s="45">
        <v>46966</v>
      </c>
      <c r="H3164" s="45">
        <v>46996</v>
      </c>
      <c r="I3164" s="3">
        <v>28</v>
      </c>
      <c r="J3164" s="47" t="s">
        <v>2336</v>
      </c>
    </row>
    <row r="3165" spans="1:10" x14ac:dyDescent="0.3">
      <c r="A3165" s="45">
        <v>46994</v>
      </c>
      <c r="B3165" s="3">
        <v>2028</v>
      </c>
      <c r="C3165" s="3" t="s">
        <v>2344</v>
      </c>
      <c r="D3165" s="3">
        <v>8</v>
      </c>
      <c r="E3165" s="3" t="s">
        <v>2346</v>
      </c>
      <c r="F3165" s="45">
        <v>46966</v>
      </c>
      <c r="G3165" s="45">
        <v>46966</v>
      </c>
      <c r="H3165" s="45">
        <v>46996</v>
      </c>
      <c r="I3165" s="3">
        <v>29</v>
      </c>
      <c r="J3165" s="47" t="s">
        <v>2337</v>
      </c>
    </row>
    <row r="3166" spans="1:10" x14ac:dyDescent="0.3">
      <c r="A3166" s="45">
        <v>46995</v>
      </c>
      <c r="B3166" s="3">
        <v>2028</v>
      </c>
      <c r="C3166" s="3" t="s">
        <v>2344</v>
      </c>
      <c r="D3166" s="3">
        <v>8</v>
      </c>
      <c r="E3166" s="3" t="s">
        <v>2346</v>
      </c>
      <c r="F3166" s="45">
        <v>46966</v>
      </c>
      <c r="G3166" s="45">
        <v>46966</v>
      </c>
      <c r="H3166" s="45">
        <v>46996</v>
      </c>
      <c r="I3166" s="3">
        <v>30</v>
      </c>
      <c r="J3166" s="47" t="s">
        <v>2331</v>
      </c>
    </row>
    <row r="3167" spans="1:10" x14ac:dyDescent="0.3">
      <c r="A3167" s="45">
        <v>46996</v>
      </c>
      <c r="B3167" s="3">
        <v>2028</v>
      </c>
      <c r="C3167" s="3" t="s">
        <v>2344</v>
      </c>
      <c r="D3167" s="3">
        <v>8</v>
      </c>
      <c r="E3167" s="3" t="s">
        <v>2346</v>
      </c>
      <c r="F3167" s="45">
        <v>46966</v>
      </c>
      <c r="G3167" s="45">
        <v>46966</v>
      </c>
      <c r="H3167" s="45">
        <v>46996</v>
      </c>
      <c r="I3167" s="3">
        <v>31</v>
      </c>
      <c r="J3167" s="47" t="s">
        <v>2332</v>
      </c>
    </row>
    <row r="3168" spans="1:10" x14ac:dyDescent="0.3">
      <c r="A3168" s="45">
        <v>46997</v>
      </c>
      <c r="B3168" s="3">
        <v>2028</v>
      </c>
      <c r="C3168" s="3" t="s">
        <v>2344</v>
      </c>
      <c r="D3168" s="3">
        <v>9</v>
      </c>
      <c r="E3168" s="3" t="s">
        <v>2347</v>
      </c>
      <c r="F3168" s="45">
        <v>46997</v>
      </c>
      <c r="G3168" s="45">
        <v>46997</v>
      </c>
      <c r="H3168" s="45">
        <v>47026</v>
      </c>
      <c r="I3168" s="3">
        <v>1</v>
      </c>
      <c r="J3168" s="47" t="s">
        <v>2333</v>
      </c>
    </row>
    <row r="3169" spans="1:10" x14ac:dyDescent="0.3">
      <c r="A3169" s="45">
        <v>46998</v>
      </c>
      <c r="B3169" s="3">
        <v>2028</v>
      </c>
      <c r="C3169" s="3" t="s">
        <v>2344</v>
      </c>
      <c r="D3169" s="3">
        <v>9</v>
      </c>
      <c r="E3169" s="3" t="s">
        <v>2347</v>
      </c>
      <c r="F3169" s="45">
        <v>46997</v>
      </c>
      <c r="G3169" s="45">
        <v>46997</v>
      </c>
      <c r="H3169" s="45">
        <v>47026</v>
      </c>
      <c r="I3169" s="3">
        <v>2</v>
      </c>
      <c r="J3169" s="47" t="s">
        <v>2334</v>
      </c>
    </row>
    <row r="3170" spans="1:10" x14ac:dyDescent="0.3">
      <c r="A3170" s="45">
        <v>46999</v>
      </c>
      <c r="B3170" s="3">
        <v>2028</v>
      </c>
      <c r="C3170" s="3" t="s">
        <v>2344</v>
      </c>
      <c r="D3170" s="3">
        <v>9</v>
      </c>
      <c r="E3170" s="3" t="s">
        <v>2347</v>
      </c>
      <c r="F3170" s="45">
        <v>46997</v>
      </c>
      <c r="G3170" s="45">
        <v>46997</v>
      </c>
      <c r="H3170" s="45">
        <v>47026</v>
      </c>
      <c r="I3170" s="3">
        <v>3</v>
      </c>
      <c r="J3170" s="47" t="s">
        <v>2335</v>
      </c>
    </row>
    <row r="3171" spans="1:10" x14ac:dyDescent="0.3">
      <c r="A3171" s="45">
        <v>47000</v>
      </c>
      <c r="B3171" s="3">
        <v>2028</v>
      </c>
      <c r="C3171" s="3" t="s">
        <v>2344</v>
      </c>
      <c r="D3171" s="3">
        <v>9</v>
      </c>
      <c r="E3171" s="3" t="s">
        <v>2347</v>
      </c>
      <c r="F3171" s="45">
        <v>46997</v>
      </c>
      <c r="G3171" s="45">
        <v>46997</v>
      </c>
      <c r="H3171" s="45">
        <v>47026</v>
      </c>
      <c r="I3171" s="3">
        <v>4</v>
      </c>
      <c r="J3171" s="47" t="s">
        <v>2336</v>
      </c>
    </row>
    <row r="3172" spans="1:10" x14ac:dyDescent="0.3">
      <c r="A3172" s="45">
        <v>47001</v>
      </c>
      <c r="B3172" s="3">
        <v>2028</v>
      </c>
      <c r="C3172" s="3" t="s">
        <v>2344</v>
      </c>
      <c r="D3172" s="3">
        <v>9</v>
      </c>
      <c r="E3172" s="3" t="s">
        <v>2347</v>
      </c>
      <c r="F3172" s="45">
        <v>46997</v>
      </c>
      <c r="G3172" s="45">
        <v>46997</v>
      </c>
      <c r="H3172" s="45">
        <v>47026</v>
      </c>
      <c r="I3172" s="3">
        <v>5</v>
      </c>
      <c r="J3172" s="47" t="s">
        <v>2337</v>
      </c>
    </row>
    <row r="3173" spans="1:10" x14ac:dyDescent="0.3">
      <c r="A3173" s="45">
        <v>47002</v>
      </c>
      <c r="B3173" s="3">
        <v>2028</v>
      </c>
      <c r="C3173" s="3" t="s">
        <v>2344</v>
      </c>
      <c r="D3173" s="3">
        <v>9</v>
      </c>
      <c r="E3173" s="3" t="s">
        <v>2347</v>
      </c>
      <c r="F3173" s="45">
        <v>46997</v>
      </c>
      <c r="G3173" s="45">
        <v>46997</v>
      </c>
      <c r="H3173" s="45">
        <v>47026</v>
      </c>
      <c r="I3173" s="3">
        <v>6</v>
      </c>
      <c r="J3173" s="47" t="s">
        <v>2331</v>
      </c>
    </row>
    <row r="3174" spans="1:10" x14ac:dyDescent="0.3">
      <c r="A3174" s="45">
        <v>47003</v>
      </c>
      <c r="B3174" s="3">
        <v>2028</v>
      </c>
      <c r="C3174" s="3" t="s">
        <v>2344</v>
      </c>
      <c r="D3174" s="3">
        <v>9</v>
      </c>
      <c r="E3174" s="3" t="s">
        <v>2347</v>
      </c>
      <c r="F3174" s="45">
        <v>46997</v>
      </c>
      <c r="G3174" s="45">
        <v>46997</v>
      </c>
      <c r="H3174" s="45">
        <v>47026</v>
      </c>
      <c r="I3174" s="3">
        <v>7</v>
      </c>
      <c r="J3174" s="47" t="s">
        <v>2332</v>
      </c>
    </row>
    <row r="3175" spans="1:10" x14ac:dyDescent="0.3">
      <c r="A3175" s="45">
        <v>47004</v>
      </c>
      <c r="B3175" s="3">
        <v>2028</v>
      </c>
      <c r="C3175" s="3" t="s">
        <v>2344</v>
      </c>
      <c r="D3175" s="3">
        <v>9</v>
      </c>
      <c r="E3175" s="3" t="s">
        <v>2347</v>
      </c>
      <c r="F3175" s="45">
        <v>46997</v>
      </c>
      <c r="G3175" s="45">
        <v>46997</v>
      </c>
      <c r="H3175" s="45">
        <v>47026</v>
      </c>
      <c r="I3175" s="3">
        <v>8</v>
      </c>
      <c r="J3175" s="47" t="s">
        <v>2333</v>
      </c>
    </row>
    <row r="3176" spans="1:10" x14ac:dyDescent="0.3">
      <c r="A3176" s="45">
        <v>47005</v>
      </c>
      <c r="B3176" s="3">
        <v>2028</v>
      </c>
      <c r="C3176" s="3" t="s">
        <v>2344</v>
      </c>
      <c r="D3176" s="3">
        <v>9</v>
      </c>
      <c r="E3176" s="3" t="s">
        <v>2347</v>
      </c>
      <c r="F3176" s="45">
        <v>46997</v>
      </c>
      <c r="G3176" s="45">
        <v>46997</v>
      </c>
      <c r="H3176" s="45">
        <v>47026</v>
      </c>
      <c r="I3176" s="3">
        <v>9</v>
      </c>
      <c r="J3176" s="47" t="s">
        <v>2334</v>
      </c>
    </row>
    <row r="3177" spans="1:10" x14ac:dyDescent="0.3">
      <c r="A3177" s="45">
        <v>47006</v>
      </c>
      <c r="B3177" s="3">
        <v>2028</v>
      </c>
      <c r="C3177" s="3" t="s">
        <v>2344</v>
      </c>
      <c r="D3177" s="3">
        <v>9</v>
      </c>
      <c r="E3177" s="3" t="s">
        <v>2347</v>
      </c>
      <c r="F3177" s="45">
        <v>46997</v>
      </c>
      <c r="G3177" s="45">
        <v>46997</v>
      </c>
      <c r="H3177" s="45">
        <v>47026</v>
      </c>
      <c r="I3177" s="3">
        <v>10</v>
      </c>
      <c r="J3177" s="47" t="s">
        <v>2335</v>
      </c>
    </row>
    <row r="3178" spans="1:10" x14ac:dyDescent="0.3">
      <c r="A3178" s="45">
        <v>47007</v>
      </c>
      <c r="B3178" s="3">
        <v>2028</v>
      </c>
      <c r="C3178" s="3" t="s">
        <v>2344</v>
      </c>
      <c r="D3178" s="3">
        <v>9</v>
      </c>
      <c r="E3178" s="3" t="s">
        <v>2347</v>
      </c>
      <c r="F3178" s="45">
        <v>46997</v>
      </c>
      <c r="G3178" s="45">
        <v>46997</v>
      </c>
      <c r="H3178" s="45">
        <v>47026</v>
      </c>
      <c r="I3178" s="3">
        <v>11</v>
      </c>
      <c r="J3178" s="47" t="s">
        <v>2336</v>
      </c>
    </row>
    <row r="3179" spans="1:10" x14ac:dyDescent="0.3">
      <c r="A3179" s="45">
        <v>47008</v>
      </c>
      <c r="B3179" s="3">
        <v>2028</v>
      </c>
      <c r="C3179" s="3" t="s">
        <v>2344</v>
      </c>
      <c r="D3179" s="3">
        <v>9</v>
      </c>
      <c r="E3179" s="3" t="s">
        <v>2347</v>
      </c>
      <c r="F3179" s="45">
        <v>46997</v>
      </c>
      <c r="G3179" s="45">
        <v>46997</v>
      </c>
      <c r="H3179" s="45">
        <v>47026</v>
      </c>
      <c r="I3179" s="3">
        <v>12</v>
      </c>
      <c r="J3179" s="47" t="s">
        <v>2337</v>
      </c>
    </row>
    <row r="3180" spans="1:10" x14ac:dyDescent="0.3">
      <c r="A3180" s="45">
        <v>47009</v>
      </c>
      <c r="B3180" s="3">
        <v>2028</v>
      </c>
      <c r="C3180" s="3" t="s">
        <v>2344</v>
      </c>
      <c r="D3180" s="3">
        <v>9</v>
      </c>
      <c r="E3180" s="3" t="s">
        <v>2347</v>
      </c>
      <c r="F3180" s="45">
        <v>46997</v>
      </c>
      <c r="G3180" s="45">
        <v>46997</v>
      </c>
      <c r="H3180" s="45">
        <v>47026</v>
      </c>
      <c r="I3180" s="3">
        <v>13</v>
      </c>
      <c r="J3180" s="47" t="s">
        <v>2331</v>
      </c>
    </row>
    <row r="3181" spans="1:10" x14ac:dyDescent="0.3">
      <c r="A3181" s="45">
        <v>47010</v>
      </c>
      <c r="B3181" s="3">
        <v>2028</v>
      </c>
      <c r="C3181" s="3" t="s">
        <v>2344</v>
      </c>
      <c r="D3181" s="3">
        <v>9</v>
      </c>
      <c r="E3181" s="3" t="s">
        <v>2347</v>
      </c>
      <c r="F3181" s="45">
        <v>46997</v>
      </c>
      <c r="G3181" s="45">
        <v>46997</v>
      </c>
      <c r="H3181" s="45">
        <v>47026</v>
      </c>
      <c r="I3181" s="3">
        <v>14</v>
      </c>
      <c r="J3181" s="47" t="s">
        <v>2332</v>
      </c>
    </row>
    <row r="3182" spans="1:10" x14ac:dyDescent="0.3">
      <c r="A3182" s="45">
        <v>47011</v>
      </c>
      <c r="B3182" s="3">
        <v>2028</v>
      </c>
      <c r="C3182" s="3" t="s">
        <v>2344</v>
      </c>
      <c r="D3182" s="3">
        <v>9</v>
      </c>
      <c r="E3182" s="3" t="s">
        <v>2347</v>
      </c>
      <c r="F3182" s="45">
        <v>46997</v>
      </c>
      <c r="G3182" s="45">
        <v>46997</v>
      </c>
      <c r="H3182" s="45">
        <v>47026</v>
      </c>
      <c r="I3182" s="3">
        <v>15</v>
      </c>
      <c r="J3182" s="47" t="s">
        <v>2333</v>
      </c>
    </row>
    <row r="3183" spans="1:10" x14ac:dyDescent="0.3">
      <c r="A3183" s="45">
        <v>47012</v>
      </c>
      <c r="B3183" s="3">
        <v>2028</v>
      </c>
      <c r="C3183" s="3" t="s">
        <v>2344</v>
      </c>
      <c r="D3183" s="3">
        <v>9</v>
      </c>
      <c r="E3183" s="3" t="s">
        <v>2347</v>
      </c>
      <c r="F3183" s="45">
        <v>46997</v>
      </c>
      <c r="G3183" s="45">
        <v>46997</v>
      </c>
      <c r="H3183" s="45">
        <v>47026</v>
      </c>
      <c r="I3183" s="3">
        <v>16</v>
      </c>
      <c r="J3183" s="47" t="s">
        <v>2334</v>
      </c>
    </row>
    <row r="3184" spans="1:10" x14ac:dyDescent="0.3">
      <c r="A3184" s="45">
        <v>47013</v>
      </c>
      <c r="B3184" s="3">
        <v>2028</v>
      </c>
      <c r="C3184" s="3" t="s">
        <v>2344</v>
      </c>
      <c r="D3184" s="3">
        <v>9</v>
      </c>
      <c r="E3184" s="3" t="s">
        <v>2347</v>
      </c>
      <c r="F3184" s="45">
        <v>46997</v>
      </c>
      <c r="G3184" s="45">
        <v>46997</v>
      </c>
      <c r="H3184" s="45">
        <v>47026</v>
      </c>
      <c r="I3184" s="3">
        <v>17</v>
      </c>
      <c r="J3184" s="47" t="s">
        <v>2335</v>
      </c>
    </row>
    <row r="3185" spans="1:10" x14ac:dyDescent="0.3">
      <c r="A3185" s="45">
        <v>47014</v>
      </c>
      <c r="B3185" s="3">
        <v>2028</v>
      </c>
      <c r="C3185" s="3" t="s">
        <v>2344</v>
      </c>
      <c r="D3185" s="3">
        <v>9</v>
      </c>
      <c r="E3185" s="3" t="s">
        <v>2347</v>
      </c>
      <c r="F3185" s="45">
        <v>46997</v>
      </c>
      <c r="G3185" s="45">
        <v>46997</v>
      </c>
      <c r="H3185" s="45">
        <v>47026</v>
      </c>
      <c r="I3185" s="3">
        <v>18</v>
      </c>
      <c r="J3185" s="47" t="s">
        <v>2336</v>
      </c>
    </row>
    <row r="3186" spans="1:10" x14ac:dyDescent="0.3">
      <c r="A3186" s="45">
        <v>47015</v>
      </c>
      <c r="B3186" s="3">
        <v>2028</v>
      </c>
      <c r="C3186" s="3" t="s">
        <v>2344</v>
      </c>
      <c r="D3186" s="3">
        <v>9</v>
      </c>
      <c r="E3186" s="3" t="s">
        <v>2347</v>
      </c>
      <c r="F3186" s="45">
        <v>46997</v>
      </c>
      <c r="G3186" s="45">
        <v>46997</v>
      </c>
      <c r="H3186" s="45">
        <v>47026</v>
      </c>
      <c r="I3186" s="3">
        <v>19</v>
      </c>
      <c r="J3186" s="47" t="s">
        <v>2337</v>
      </c>
    </row>
    <row r="3187" spans="1:10" x14ac:dyDescent="0.3">
      <c r="A3187" s="45">
        <v>47016</v>
      </c>
      <c r="B3187" s="3">
        <v>2028</v>
      </c>
      <c r="C3187" s="3" t="s">
        <v>2344</v>
      </c>
      <c r="D3187" s="3">
        <v>9</v>
      </c>
      <c r="E3187" s="3" t="s">
        <v>2347</v>
      </c>
      <c r="F3187" s="45">
        <v>46997</v>
      </c>
      <c r="G3187" s="45">
        <v>46997</v>
      </c>
      <c r="H3187" s="45">
        <v>47026</v>
      </c>
      <c r="I3187" s="3">
        <v>20</v>
      </c>
      <c r="J3187" s="47" t="s">
        <v>2331</v>
      </c>
    </row>
    <row r="3188" spans="1:10" x14ac:dyDescent="0.3">
      <c r="A3188" s="45">
        <v>47017</v>
      </c>
      <c r="B3188" s="3">
        <v>2028</v>
      </c>
      <c r="C3188" s="3" t="s">
        <v>2344</v>
      </c>
      <c r="D3188" s="3">
        <v>9</v>
      </c>
      <c r="E3188" s="3" t="s">
        <v>2347</v>
      </c>
      <c r="F3188" s="45">
        <v>46997</v>
      </c>
      <c r="G3188" s="45">
        <v>46997</v>
      </c>
      <c r="H3188" s="45">
        <v>47026</v>
      </c>
      <c r="I3188" s="3">
        <v>21</v>
      </c>
      <c r="J3188" s="47" t="s">
        <v>2332</v>
      </c>
    </row>
    <row r="3189" spans="1:10" x14ac:dyDescent="0.3">
      <c r="A3189" s="45">
        <v>47018</v>
      </c>
      <c r="B3189" s="3">
        <v>2028</v>
      </c>
      <c r="C3189" s="3" t="s">
        <v>2344</v>
      </c>
      <c r="D3189" s="3">
        <v>9</v>
      </c>
      <c r="E3189" s="3" t="s">
        <v>2347</v>
      </c>
      <c r="F3189" s="45">
        <v>46997</v>
      </c>
      <c r="G3189" s="45">
        <v>46997</v>
      </c>
      <c r="H3189" s="45">
        <v>47026</v>
      </c>
      <c r="I3189" s="3">
        <v>22</v>
      </c>
      <c r="J3189" s="47" t="s">
        <v>2333</v>
      </c>
    </row>
    <row r="3190" spans="1:10" x14ac:dyDescent="0.3">
      <c r="A3190" s="45">
        <v>47019</v>
      </c>
      <c r="B3190" s="3">
        <v>2028</v>
      </c>
      <c r="C3190" s="3" t="s">
        <v>2344</v>
      </c>
      <c r="D3190" s="3">
        <v>9</v>
      </c>
      <c r="E3190" s="3" t="s">
        <v>2347</v>
      </c>
      <c r="F3190" s="45">
        <v>46997</v>
      </c>
      <c r="G3190" s="45">
        <v>46997</v>
      </c>
      <c r="H3190" s="45">
        <v>47026</v>
      </c>
      <c r="I3190" s="3">
        <v>23</v>
      </c>
      <c r="J3190" s="47" t="s">
        <v>2334</v>
      </c>
    </row>
    <row r="3191" spans="1:10" x14ac:dyDescent="0.3">
      <c r="A3191" s="45">
        <v>47020</v>
      </c>
      <c r="B3191" s="3">
        <v>2028</v>
      </c>
      <c r="C3191" s="3" t="s">
        <v>2344</v>
      </c>
      <c r="D3191" s="3">
        <v>9</v>
      </c>
      <c r="E3191" s="3" t="s">
        <v>2347</v>
      </c>
      <c r="F3191" s="45">
        <v>46997</v>
      </c>
      <c r="G3191" s="45">
        <v>46997</v>
      </c>
      <c r="H3191" s="45">
        <v>47026</v>
      </c>
      <c r="I3191" s="3">
        <v>24</v>
      </c>
      <c r="J3191" s="47" t="s">
        <v>2335</v>
      </c>
    </row>
    <row r="3192" spans="1:10" x14ac:dyDescent="0.3">
      <c r="A3192" s="45">
        <v>47021</v>
      </c>
      <c r="B3192" s="3">
        <v>2028</v>
      </c>
      <c r="C3192" s="3" t="s">
        <v>2344</v>
      </c>
      <c r="D3192" s="3">
        <v>9</v>
      </c>
      <c r="E3192" s="3" t="s">
        <v>2347</v>
      </c>
      <c r="F3192" s="45">
        <v>46997</v>
      </c>
      <c r="G3192" s="45">
        <v>46997</v>
      </c>
      <c r="H3192" s="45">
        <v>47026</v>
      </c>
      <c r="I3192" s="3">
        <v>25</v>
      </c>
      <c r="J3192" s="47" t="s">
        <v>2336</v>
      </c>
    </row>
    <row r="3193" spans="1:10" x14ac:dyDescent="0.3">
      <c r="A3193" s="45">
        <v>47022</v>
      </c>
      <c r="B3193" s="3">
        <v>2028</v>
      </c>
      <c r="C3193" s="3" t="s">
        <v>2344</v>
      </c>
      <c r="D3193" s="3">
        <v>9</v>
      </c>
      <c r="E3193" s="3" t="s">
        <v>2347</v>
      </c>
      <c r="F3193" s="45">
        <v>46997</v>
      </c>
      <c r="G3193" s="45">
        <v>46997</v>
      </c>
      <c r="H3193" s="45">
        <v>47026</v>
      </c>
      <c r="I3193" s="3">
        <v>26</v>
      </c>
      <c r="J3193" s="47" t="s">
        <v>2337</v>
      </c>
    </row>
    <row r="3194" spans="1:10" x14ac:dyDescent="0.3">
      <c r="A3194" s="45">
        <v>47023</v>
      </c>
      <c r="B3194" s="3">
        <v>2028</v>
      </c>
      <c r="C3194" s="3" t="s">
        <v>2344</v>
      </c>
      <c r="D3194" s="3">
        <v>9</v>
      </c>
      <c r="E3194" s="3" t="s">
        <v>2347</v>
      </c>
      <c r="F3194" s="45">
        <v>46997</v>
      </c>
      <c r="G3194" s="45">
        <v>46997</v>
      </c>
      <c r="H3194" s="45">
        <v>47026</v>
      </c>
      <c r="I3194" s="3">
        <v>27</v>
      </c>
      <c r="J3194" s="47" t="s">
        <v>2331</v>
      </c>
    </row>
    <row r="3195" spans="1:10" x14ac:dyDescent="0.3">
      <c r="A3195" s="45">
        <v>47024</v>
      </c>
      <c r="B3195" s="3">
        <v>2028</v>
      </c>
      <c r="C3195" s="3" t="s">
        <v>2344</v>
      </c>
      <c r="D3195" s="3">
        <v>9</v>
      </c>
      <c r="E3195" s="3" t="s">
        <v>2347</v>
      </c>
      <c r="F3195" s="45">
        <v>46997</v>
      </c>
      <c r="G3195" s="45">
        <v>46997</v>
      </c>
      <c r="H3195" s="45">
        <v>47026</v>
      </c>
      <c r="I3195" s="3">
        <v>28</v>
      </c>
      <c r="J3195" s="47" t="s">
        <v>2332</v>
      </c>
    </row>
    <row r="3196" spans="1:10" x14ac:dyDescent="0.3">
      <c r="A3196" s="45">
        <v>47025</v>
      </c>
      <c r="B3196" s="3">
        <v>2028</v>
      </c>
      <c r="C3196" s="3" t="s">
        <v>2344</v>
      </c>
      <c r="D3196" s="3">
        <v>9</v>
      </c>
      <c r="E3196" s="3" t="s">
        <v>2347</v>
      </c>
      <c r="F3196" s="45">
        <v>46997</v>
      </c>
      <c r="G3196" s="45">
        <v>46997</v>
      </c>
      <c r="H3196" s="45">
        <v>47026</v>
      </c>
      <c r="I3196" s="3">
        <v>29</v>
      </c>
      <c r="J3196" s="47" t="s">
        <v>2333</v>
      </c>
    </row>
    <row r="3197" spans="1:10" x14ac:dyDescent="0.3">
      <c r="A3197" s="45">
        <v>47026</v>
      </c>
      <c r="B3197" s="3">
        <v>2028</v>
      </c>
      <c r="C3197" s="3" t="s">
        <v>2344</v>
      </c>
      <c r="D3197" s="3">
        <v>9</v>
      </c>
      <c r="E3197" s="3" t="s">
        <v>2347</v>
      </c>
      <c r="F3197" s="45">
        <v>46997</v>
      </c>
      <c r="G3197" s="45">
        <v>46997</v>
      </c>
      <c r="H3197" s="45">
        <v>47026</v>
      </c>
      <c r="I3197" s="3">
        <v>30</v>
      </c>
      <c r="J3197" s="47" t="s">
        <v>2334</v>
      </c>
    </row>
    <row r="3198" spans="1:10" x14ac:dyDescent="0.3">
      <c r="A3198" s="45">
        <v>47027</v>
      </c>
      <c r="B3198" s="3">
        <v>2028</v>
      </c>
      <c r="C3198" s="3" t="s">
        <v>2348</v>
      </c>
      <c r="D3198" s="3">
        <v>10</v>
      </c>
      <c r="E3198" s="3" t="s">
        <v>2349</v>
      </c>
      <c r="F3198" s="45">
        <v>47027</v>
      </c>
      <c r="G3198" s="45">
        <v>47027</v>
      </c>
      <c r="H3198" s="45">
        <v>47057</v>
      </c>
      <c r="I3198" s="3">
        <v>1</v>
      </c>
      <c r="J3198" s="47" t="s">
        <v>2335</v>
      </c>
    </row>
    <row r="3199" spans="1:10" x14ac:dyDescent="0.3">
      <c r="A3199" s="45">
        <v>47028</v>
      </c>
      <c r="B3199" s="3">
        <v>2028</v>
      </c>
      <c r="C3199" s="3" t="s">
        <v>2348</v>
      </c>
      <c r="D3199" s="3">
        <v>10</v>
      </c>
      <c r="E3199" s="3" t="s">
        <v>2349</v>
      </c>
      <c r="F3199" s="45">
        <v>47027</v>
      </c>
      <c r="G3199" s="45">
        <v>47027</v>
      </c>
      <c r="H3199" s="45">
        <v>47057</v>
      </c>
      <c r="I3199" s="3">
        <v>2</v>
      </c>
      <c r="J3199" s="47" t="s">
        <v>2336</v>
      </c>
    </row>
    <row r="3200" spans="1:10" x14ac:dyDescent="0.3">
      <c r="A3200" s="45">
        <v>47029</v>
      </c>
      <c r="B3200" s="3">
        <v>2028</v>
      </c>
      <c r="C3200" s="3" t="s">
        <v>2348</v>
      </c>
      <c r="D3200" s="3">
        <v>10</v>
      </c>
      <c r="E3200" s="3" t="s">
        <v>2349</v>
      </c>
      <c r="F3200" s="45">
        <v>47027</v>
      </c>
      <c r="G3200" s="45">
        <v>47027</v>
      </c>
      <c r="H3200" s="45">
        <v>47057</v>
      </c>
      <c r="I3200" s="3">
        <v>3</v>
      </c>
      <c r="J3200" s="47" t="s">
        <v>2337</v>
      </c>
    </row>
    <row r="3201" spans="1:10" x14ac:dyDescent="0.3">
      <c r="A3201" s="45">
        <v>47030</v>
      </c>
      <c r="B3201" s="3">
        <v>2028</v>
      </c>
      <c r="C3201" s="3" t="s">
        <v>2348</v>
      </c>
      <c r="D3201" s="3">
        <v>10</v>
      </c>
      <c r="E3201" s="3" t="s">
        <v>2349</v>
      </c>
      <c r="F3201" s="45">
        <v>47027</v>
      </c>
      <c r="G3201" s="45">
        <v>47027</v>
      </c>
      <c r="H3201" s="45">
        <v>47057</v>
      </c>
      <c r="I3201" s="3">
        <v>4</v>
      </c>
      <c r="J3201" s="47" t="s">
        <v>2331</v>
      </c>
    </row>
    <row r="3202" spans="1:10" x14ac:dyDescent="0.3">
      <c r="A3202" s="45">
        <v>47031</v>
      </c>
      <c r="B3202" s="3">
        <v>2028</v>
      </c>
      <c r="C3202" s="3" t="s">
        <v>2348</v>
      </c>
      <c r="D3202" s="3">
        <v>10</v>
      </c>
      <c r="E3202" s="3" t="s">
        <v>2349</v>
      </c>
      <c r="F3202" s="45">
        <v>47027</v>
      </c>
      <c r="G3202" s="45">
        <v>47027</v>
      </c>
      <c r="H3202" s="45">
        <v>47057</v>
      </c>
      <c r="I3202" s="3">
        <v>5</v>
      </c>
      <c r="J3202" s="47" t="s">
        <v>2332</v>
      </c>
    </row>
    <row r="3203" spans="1:10" x14ac:dyDescent="0.3">
      <c r="A3203" s="45">
        <v>47032</v>
      </c>
      <c r="B3203" s="3">
        <v>2028</v>
      </c>
      <c r="C3203" s="3" t="s">
        <v>2348</v>
      </c>
      <c r="D3203" s="3">
        <v>10</v>
      </c>
      <c r="E3203" s="3" t="s">
        <v>2349</v>
      </c>
      <c r="F3203" s="45">
        <v>47027</v>
      </c>
      <c r="G3203" s="45">
        <v>47027</v>
      </c>
      <c r="H3203" s="45">
        <v>47057</v>
      </c>
      <c r="I3203" s="3">
        <v>6</v>
      </c>
      <c r="J3203" s="47" t="s">
        <v>2333</v>
      </c>
    </row>
    <row r="3204" spans="1:10" x14ac:dyDescent="0.3">
      <c r="A3204" s="45">
        <v>47033</v>
      </c>
      <c r="B3204" s="3">
        <v>2028</v>
      </c>
      <c r="C3204" s="3" t="s">
        <v>2348</v>
      </c>
      <c r="D3204" s="3">
        <v>10</v>
      </c>
      <c r="E3204" s="3" t="s">
        <v>2349</v>
      </c>
      <c r="F3204" s="45">
        <v>47027</v>
      </c>
      <c r="G3204" s="45">
        <v>47027</v>
      </c>
      <c r="H3204" s="45">
        <v>47057</v>
      </c>
      <c r="I3204" s="3">
        <v>7</v>
      </c>
      <c r="J3204" s="47" t="s">
        <v>2334</v>
      </c>
    </row>
    <row r="3205" spans="1:10" x14ac:dyDescent="0.3">
      <c r="A3205" s="45">
        <v>47034</v>
      </c>
      <c r="B3205" s="3">
        <v>2028</v>
      </c>
      <c r="C3205" s="3" t="s">
        <v>2348</v>
      </c>
      <c r="D3205" s="3">
        <v>10</v>
      </c>
      <c r="E3205" s="3" t="s">
        <v>2349</v>
      </c>
      <c r="F3205" s="45">
        <v>47027</v>
      </c>
      <c r="G3205" s="45">
        <v>47027</v>
      </c>
      <c r="H3205" s="45">
        <v>47057</v>
      </c>
      <c r="I3205" s="3">
        <v>8</v>
      </c>
      <c r="J3205" s="47" t="s">
        <v>2335</v>
      </c>
    </row>
    <row r="3206" spans="1:10" x14ac:dyDescent="0.3">
      <c r="A3206" s="45">
        <v>47035</v>
      </c>
      <c r="B3206" s="3">
        <v>2028</v>
      </c>
      <c r="C3206" s="3" t="s">
        <v>2348</v>
      </c>
      <c r="D3206" s="3">
        <v>10</v>
      </c>
      <c r="E3206" s="3" t="s">
        <v>2349</v>
      </c>
      <c r="F3206" s="45">
        <v>47027</v>
      </c>
      <c r="G3206" s="45">
        <v>47027</v>
      </c>
      <c r="H3206" s="45">
        <v>47057</v>
      </c>
      <c r="I3206" s="3">
        <v>9</v>
      </c>
      <c r="J3206" s="47" t="s">
        <v>2336</v>
      </c>
    </row>
    <row r="3207" spans="1:10" x14ac:dyDescent="0.3">
      <c r="A3207" s="45">
        <v>47036</v>
      </c>
      <c r="B3207" s="3">
        <v>2028</v>
      </c>
      <c r="C3207" s="3" t="s">
        <v>2348</v>
      </c>
      <c r="D3207" s="3">
        <v>10</v>
      </c>
      <c r="E3207" s="3" t="s">
        <v>2349</v>
      </c>
      <c r="F3207" s="45">
        <v>47027</v>
      </c>
      <c r="G3207" s="45">
        <v>47027</v>
      </c>
      <c r="H3207" s="45">
        <v>47057</v>
      </c>
      <c r="I3207" s="3">
        <v>10</v>
      </c>
      <c r="J3207" s="47" t="s">
        <v>2337</v>
      </c>
    </row>
    <row r="3208" spans="1:10" x14ac:dyDescent="0.3">
      <c r="A3208" s="45">
        <v>47037</v>
      </c>
      <c r="B3208" s="3">
        <v>2028</v>
      </c>
      <c r="C3208" s="3" t="s">
        <v>2348</v>
      </c>
      <c r="D3208" s="3">
        <v>10</v>
      </c>
      <c r="E3208" s="3" t="s">
        <v>2349</v>
      </c>
      <c r="F3208" s="45">
        <v>47027</v>
      </c>
      <c r="G3208" s="45">
        <v>47027</v>
      </c>
      <c r="H3208" s="45">
        <v>47057</v>
      </c>
      <c r="I3208" s="3">
        <v>11</v>
      </c>
      <c r="J3208" s="47" t="s">
        <v>2331</v>
      </c>
    </row>
    <row r="3209" spans="1:10" x14ac:dyDescent="0.3">
      <c r="A3209" s="45">
        <v>47038</v>
      </c>
      <c r="B3209" s="3">
        <v>2028</v>
      </c>
      <c r="C3209" s="3" t="s">
        <v>2348</v>
      </c>
      <c r="D3209" s="3">
        <v>10</v>
      </c>
      <c r="E3209" s="3" t="s">
        <v>2349</v>
      </c>
      <c r="F3209" s="45">
        <v>47027</v>
      </c>
      <c r="G3209" s="45">
        <v>47027</v>
      </c>
      <c r="H3209" s="45">
        <v>47057</v>
      </c>
      <c r="I3209" s="3">
        <v>12</v>
      </c>
      <c r="J3209" s="47" t="s">
        <v>2332</v>
      </c>
    </row>
    <row r="3210" spans="1:10" x14ac:dyDescent="0.3">
      <c r="A3210" s="45">
        <v>47039</v>
      </c>
      <c r="B3210" s="3">
        <v>2028</v>
      </c>
      <c r="C3210" s="3" t="s">
        <v>2348</v>
      </c>
      <c r="D3210" s="3">
        <v>10</v>
      </c>
      <c r="E3210" s="3" t="s">
        <v>2349</v>
      </c>
      <c r="F3210" s="45">
        <v>47027</v>
      </c>
      <c r="G3210" s="45">
        <v>47027</v>
      </c>
      <c r="H3210" s="45">
        <v>47057</v>
      </c>
      <c r="I3210" s="3">
        <v>13</v>
      </c>
      <c r="J3210" s="47" t="s">
        <v>2333</v>
      </c>
    </row>
    <row r="3211" spans="1:10" x14ac:dyDescent="0.3">
      <c r="A3211" s="45">
        <v>47040</v>
      </c>
      <c r="B3211" s="3">
        <v>2028</v>
      </c>
      <c r="C3211" s="3" t="s">
        <v>2348</v>
      </c>
      <c r="D3211" s="3">
        <v>10</v>
      </c>
      <c r="E3211" s="3" t="s">
        <v>2349</v>
      </c>
      <c r="F3211" s="45">
        <v>47027</v>
      </c>
      <c r="G3211" s="45">
        <v>47027</v>
      </c>
      <c r="H3211" s="45">
        <v>47057</v>
      </c>
      <c r="I3211" s="3">
        <v>14</v>
      </c>
      <c r="J3211" s="47" t="s">
        <v>2334</v>
      </c>
    </row>
    <row r="3212" spans="1:10" x14ac:dyDescent="0.3">
      <c r="A3212" s="45">
        <v>47041</v>
      </c>
      <c r="B3212" s="3">
        <v>2028</v>
      </c>
      <c r="C3212" s="3" t="s">
        <v>2348</v>
      </c>
      <c r="D3212" s="3">
        <v>10</v>
      </c>
      <c r="E3212" s="3" t="s">
        <v>2349</v>
      </c>
      <c r="F3212" s="45">
        <v>47027</v>
      </c>
      <c r="G3212" s="45">
        <v>47027</v>
      </c>
      <c r="H3212" s="45">
        <v>47057</v>
      </c>
      <c r="I3212" s="3">
        <v>15</v>
      </c>
      <c r="J3212" s="47" t="s">
        <v>2335</v>
      </c>
    </row>
    <row r="3213" spans="1:10" x14ac:dyDescent="0.3">
      <c r="A3213" s="45">
        <v>47042</v>
      </c>
      <c r="B3213" s="3">
        <v>2028</v>
      </c>
      <c r="C3213" s="3" t="s">
        <v>2348</v>
      </c>
      <c r="D3213" s="3">
        <v>10</v>
      </c>
      <c r="E3213" s="3" t="s">
        <v>2349</v>
      </c>
      <c r="F3213" s="45">
        <v>47027</v>
      </c>
      <c r="G3213" s="45">
        <v>47027</v>
      </c>
      <c r="H3213" s="45">
        <v>47057</v>
      </c>
      <c r="I3213" s="3">
        <v>16</v>
      </c>
      <c r="J3213" s="47" t="s">
        <v>2336</v>
      </c>
    </row>
    <row r="3214" spans="1:10" x14ac:dyDescent="0.3">
      <c r="A3214" s="45">
        <v>47043</v>
      </c>
      <c r="B3214" s="3">
        <v>2028</v>
      </c>
      <c r="C3214" s="3" t="s">
        <v>2348</v>
      </c>
      <c r="D3214" s="3">
        <v>10</v>
      </c>
      <c r="E3214" s="3" t="s">
        <v>2349</v>
      </c>
      <c r="F3214" s="45">
        <v>47027</v>
      </c>
      <c r="G3214" s="45">
        <v>47027</v>
      </c>
      <c r="H3214" s="45">
        <v>47057</v>
      </c>
      <c r="I3214" s="3">
        <v>17</v>
      </c>
      <c r="J3214" s="47" t="s">
        <v>2337</v>
      </c>
    </row>
    <row r="3215" spans="1:10" x14ac:dyDescent="0.3">
      <c r="A3215" s="45">
        <v>47044</v>
      </c>
      <c r="B3215" s="3">
        <v>2028</v>
      </c>
      <c r="C3215" s="3" t="s">
        <v>2348</v>
      </c>
      <c r="D3215" s="3">
        <v>10</v>
      </c>
      <c r="E3215" s="3" t="s">
        <v>2349</v>
      </c>
      <c r="F3215" s="45">
        <v>47027</v>
      </c>
      <c r="G3215" s="45">
        <v>47027</v>
      </c>
      <c r="H3215" s="45">
        <v>47057</v>
      </c>
      <c r="I3215" s="3">
        <v>18</v>
      </c>
      <c r="J3215" s="47" t="s">
        <v>2331</v>
      </c>
    </row>
    <row r="3216" spans="1:10" x14ac:dyDescent="0.3">
      <c r="A3216" s="45">
        <v>47045</v>
      </c>
      <c r="B3216" s="3">
        <v>2028</v>
      </c>
      <c r="C3216" s="3" t="s">
        <v>2348</v>
      </c>
      <c r="D3216" s="3">
        <v>10</v>
      </c>
      <c r="E3216" s="3" t="s">
        <v>2349</v>
      </c>
      <c r="F3216" s="45">
        <v>47027</v>
      </c>
      <c r="G3216" s="45">
        <v>47027</v>
      </c>
      <c r="H3216" s="45">
        <v>47057</v>
      </c>
      <c r="I3216" s="3">
        <v>19</v>
      </c>
      <c r="J3216" s="47" t="s">
        <v>2332</v>
      </c>
    </row>
    <row r="3217" spans="1:10" x14ac:dyDescent="0.3">
      <c r="A3217" s="45">
        <v>47046</v>
      </c>
      <c r="B3217" s="3">
        <v>2028</v>
      </c>
      <c r="C3217" s="3" t="s">
        <v>2348</v>
      </c>
      <c r="D3217" s="3">
        <v>10</v>
      </c>
      <c r="E3217" s="3" t="s">
        <v>2349</v>
      </c>
      <c r="F3217" s="45">
        <v>47027</v>
      </c>
      <c r="G3217" s="45">
        <v>47027</v>
      </c>
      <c r="H3217" s="45">
        <v>47057</v>
      </c>
      <c r="I3217" s="3">
        <v>20</v>
      </c>
      <c r="J3217" s="47" t="s">
        <v>2333</v>
      </c>
    </row>
    <row r="3218" spans="1:10" x14ac:dyDescent="0.3">
      <c r="A3218" s="45">
        <v>47047</v>
      </c>
      <c r="B3218" s="3">
        <v>2028</v>
      </c>
      <c r="C3218" s="3" t="s">
        <v>2348</v>
      </c>
      <c r="D3218" s="3">
        <v>10</v>
      </c>
      <c r="E3218" s="3" t="s">
        <v>2349</v>
      </c>
      <c r="F3218" s="45">
        <v>47027</v>
      </c>
      <c r="G3218" s="45">
        <v>47027</v>
      </c>
      <c r="H3218" s="45">
        <v>47057</v>
      </c>
      <c r="I3218" s="3">
        <v>21</v>
      </c>
      <c r="J3218" s="47" t="s">
        <v>2334</v>
      </c>
    </row>
    <row r="3219" spans="1:10" x14ac:dyDescent="0.3">
      <c r="A3219" s="45">
        <v>47048</v>
      </c>
      <c r="B3219" s="3">
        <v>2028</v>
      </c>
      <c r="C3219" s="3" t="s">
        <v>2348</v>
      </c>
      <c r="D3219" s="3">
        <v>10</v>
      </c>
      <c r="E3219" s="3" t="s">
        <v>2349</v>
      </c>
      <c r="F3219" s="45">
        <v>47027</v>
      </c>
      <c r="G3219" s="45">
        <v>47027</v>
      </c>
      <c r="H3219" s="45">
        <v>47057</v>
      </c>
      <c r="I3219" s="3">
        <v>22</v>
      </c>
      <c r="J3219" s="47" t="s">
        <v>2335</v>
      </c>
    </row>
    <row r="3220" spans="1:10" x14ac:dyDescent="0.3">
      <c r="A3220" s="45">
        <v>47049</v>
      </c>
      <c r="B3220" s="3">
        <v>2028</v>
      </c>
      <c r="C3220" s="3" t="s">
        <v>2348</v>
      </c>
      <c r="D3220" s="3">
        <v>10</v>
      </c>
      <c r="E3220" s="3" t="s">
        <v>2349</v>
      </c>
      <c r="F3220" s="45">
        <v>47027</v>
      </c>
      <c r="G3220" s="45">
        <v>47027</v>
      </c>
      <c r="H3220" s="45">
        <v>47057</v>
      </c>
      <c r="I3220" s="3">
        <v>23</v>
      </c>
      <c r="J3220" s="47" t="s">
        <v>2336</v>
      </c>
    </row>
    <row r="3221" spans="1:10" x14ac:dyDescent="0.3">
      <c r="A3221" s="45">
        <v>47050</v>
      </c>
      <c r="B3221" s="3">
        <v>2028</v>
      </c>
      <c r="C3221" s="3" t="s">
        <v>2348</v>
      </c>
      <c r="D3221" s="3">
        <v>10</v>
      </c>
      <c r="E3221" s="3" t="s">
        <v>2349</v>
      </c>
      <c r="F3221" s="45">
        <v>47027</v>
      </c>
      <c r="G3221" s="45">
        <v>47027</v>
      </c>
      <c r="H3221" s="45">
        <v>47057</v>
      </c>
      <c r="I3221" s="3">
        <v>24</v>
      </c>
      <c r="J3221" s="47" t="s">
        <v>2337</v>
      </c>
    </row>
    <row r="3222" spans="1:10" x14ac:dyDescent="0.3">
      <c r="A3222" s="45">
        <v>47051</v>
      </c>
      <c r="B3222" s="3">
        <v>2028</v>
      </c>
      <c r="C3222" s="3" t="s">
        <v>2348</v>
      </c>
      <c r="D3222" s="3">
        <v>10</v>
      </c>
      <c r="E3222" s="3" t="s">
        <v>2349</v>
      </c>
      <c r="F3222" s="45">
        <v>47027</v>
      </c>
      <c r="G3222" s="45">
        <v>47027</v>
      </c>
      <c r="H3222" s="45">
        <v>47057</v>
      </c>
      <c r="I3222" s="3">
        <v>25</v>
      </c>
      <c r="J3222" s="47" t="s">
        <v>2331</v>
      </c>
    </row>
    <row r="3223" spans="1:10" x14ac:dyDescent="0.3">
      <c r="A3223" s="45">
        <v>47052</v>
      </c>
      <c r="B3223" s="3">
        <v>2028</v>
      </c>
      <c r="C3223" s="3" t="s">
        <v>2348</v>
      </c>
      <c r="D3223" s="3">
        <v>10</v>
      </c>
      <c r="E3223" s="3" t="s">
        <v>2349</v>
      </c>
      <c r="F3223" s="45">
        <v>47027</v>
      </c>
      <c r="G3223" s="45">
        <v>47027</v>
      </c>
      <c r="H3223" s="45">
        <v>47057</v>
      </c>
      <c r="I3223" s="3">
        <v>26</v>
      </c>
      <c r="J3223" s="47" t="s">
        <v>2332</v>
      </c>
    </row>
    <row r="3224" spans="1:10" x14ac:dyDescent="0.3">
      <c r="A3224" s="45">
        <v>47053</v>
      </c>
      <c r="B3224" s="3">
        <v>2028</v>
      </c>
      <c r="C3224" s="3" t="s">
        <v>2348</v>
      </c>
      <c r="D3224" s="3">
        <v>10</v>
      </c>
      <c r="E3224" s="3" t="s">
        <v>2349</v>
      </c>
      <c r="F3224" s="45">
        <v>47027</v>
      </c>
      <c r="G3224" s="45">
        <v>47027</v>
      </c>
      <c r="H3224" s="45">
        <v>47057</v>
      </c>
      <c r="I3224" s="3">
        <v>27</v>
      </c>
      <c r="J3224" s="47" t="s">
        <v>2333</v>
      </c>
    </row>
    <row r="3225" spans="1:10" x14ac:dyDescent="0.3">
      <c r="A3225" s="45">
        <v>47054</v>
      </c>
      <c r="B3225" s="3">
        <v>2028</v>
      </c>
      <c r="C3225" s="3" t="s">
        <v>2348</v>
      </c>
      <c r="D3225" s="3">
        <v>10</v>
      </c>
      <c r="E3225" s="3" t="s">
        <v>2349</v>
      </c>
      <c r="F3225" s="45">
        <v>47027</v>
      </c>
      <c r="G3225" s="45">
        <v>47027</v>
      </c>
      <c r="H3225" s="45">
        <v>47057</v>
      </c>
      <c r="I3225" s="3">
        <v>28</v>
      </c>
      <c r="J3225" s="47" t="s">
        <v>2334</v>
      </c>
    </row>
    <row r="3226" spans="1:10" x14ac:dyDescent="0.3">
      <c r="A3226" s="45">
        <v>47055</v>
      </c>
      <c r="B3226" s="3">
        <v>2028</v>
      </c>
      <c r="C3226" s="3" t="s">
        <v>2348</v>
      </c>
      <c r="D3226" s="3">
        <v>10</v>
      </c>
      <c r="E3226" s="3" t="s">
        <v>2349</v>
      </c>
      <c r="F3226" s="45">
        <v>47027</v>
      </c>
      <c r="G3226" s="45">
        <v>47027</v>
      </c>
      <c r="H3226" s="45">
        <v>47057</v>
      </c>
      <c r="I3226" s="3">
        <v>29</v>
      </c>
      <c r="J3226" s="47" t="s">
        <v>2335</v>
      </c>
    </row>
    <row r="3227" spans="1:10" x14ac:dyDescent="0.3">
      <c r="A3227" s="45">
        <v>47056</v>
      </c>
      <c r="B3227" s="3">
        <v>2028</v>
      </c>
      <c r="C3227" s="3" t="s">
        <v>2348</v>
      </c>
      <c r="D3227" s="3">
        <v>10</v>
      </c>
      <c r="E3227" s="3" t="s">
        <v>2349</v>
      </c>
      <c r="F3227" s="45">
        <v>47027</v>
      </c>
      <c r="G3227" s="45">
        <v>47027</v>
      </c>
      <c r="H3227" s="45">
        <v>47057</v>
      </c>
      <c r="I3227" s="3">
        <v>30</v>
      </c>
      <c r="J3227" s="47" t="s">
        <v>2336</v>
      </c>
    </row>
    <row r="3228" spans="1:10" x14ac:dyDescent="0.3">
      <c r="A3228" s="45">
        <v>47057</v>
      </c>
      <c r="B3228" s="3">
        <v>2028</v>
      </c>
      <c r="C3228" s="3" t="s">
        <v>2348</v>
      </c>
      <c r="D3228" s="3">
        <v>10</v>
      </c>
      <c r="E3228" s="3" t="s">
        <v>2349</v>
      </c>
      <c r="F3228" s="45">
        <v>47027</v>
      </c>
      <c r="G3228" s="45">
        <v>47027</v>
      </c>
      <c r="H3228" s="45">
        <v>47057</v>
      </c>
      <c r="I3228" s="3">
        <v>31</v>
      </c>
      <c r="J3228" s="47" t="s">
        <v>2337</v>
      </c>
    </row>
    <row r="3229" spans="1:10" x14ac:dyDescent="0.3">
      <c r="A3229" s="45">
        <v>47058</v>
      </c>
      <c r="B3229" s="3">
        <v>2028</v>
      </c>
      <c r="C3229" s="3" t="s">
        <v>2348</v>
      </c>
      <c r="D3229" s="3">
        <v>11</v>
      </c>
      <c r="E3229" s="3" t="s">
        <v>2350</v>
      </c>
      <c r="F3229" s="45">
        <v>47058</v>
      </c>
      <c r="G3229" s="45">
        <v>47058</v>
      </c>
      <c r="H3229" s="45">
        <v>47087</v>
      </c>
      <c r="I3229" s="3">
        <v>1</v>
      </c>
      <c r="J3229" s="47" t="s">
        <v>2331</v>
      </c>
    </row>
    <row r="3230" spans="1:10" x14ac:dyDescent="0.3">
      <c r="A3230" s="45">
        <v>47059</v>
      </c>
      <c r="B3230" s="3">
        <v>2028</v>
      </c>
      <c r="C3230" s="3" t="s">
        <v>2348</v>
      </c>
      <c r="D3230" s="3">
        <v>11</v>
      </c>
      <c r="E3230" s="3" t="s">
        <v>2350</v>
      </c>
      <c r="F3230" s="45">
        <v>47058</v>
      </c>
      <c r="G3230" s="45">
        <v>47058</v>
      </c>
      <c r="H3230" s="45">
        <v>47087</v>
      </c>
      <c r="I3230" s="3">
        <v>2</v>
      </c>
      <c r="J3230" s="47" t="s">
        <v>2332</v>
      </c>
    </row>
    <row r="3231" spans="1:10" x14ac:dyDescent="0.3">
      <c r="A3231" s="45">
        <v>47060</v>
      </c>
      <c r="B3231" s="3">
        <v>2028</v>
      </c>
      <c r="C3231" s="3" t="s">
        <v>2348</v>
      </c>
      <c r="D3231" s="3">
        <v>11</v>
      </c>
      <c r="E3231" s="3" t="s">
        <v>2350</v>
      </c>
      <c r="F3231" s="45">
        <v>47058</v>
      </c>
      <c r="G3231" s="45">
        <v>47058</v>
      </c>
      <c r="H3231" s="45">
        <v>47087</v>
      </c>
      <c r="I3231" s="3">
        <v>3</v>
      </c>
      <c r="J3231" s="47" t="s">
        <v>2333</v>
      </c>
    </row>
    <row r="3232" spans="1:10" x14ac:dyDescent="0.3">
      <c r="A3232" s="45">
        <v>47061</v>
      </c>
      <c r="B3232" s="3">
        <v>2028</v>
      </c>
      <c r="C3232" s="3" t="s">
        <v>2348</v>
      </c>
      <c r="D3232" s="3">
        <v>11</v>
      </c>
      <c r="E3232" s="3" t="s">
        <v>2350</v>
      </c>
      <c r="F3232" s="45">
        <v>47058</v>
      </c>
      <c r="G3232" s="45">
        <v>47058</v>
      </c>
      <c r="H3232" s="45">
        <v>47087</v>
      </c>
      <c r="I3232" s="3">
        <v>4</v>
      </c>
      <c r="J3232" s="47" t="s">
        <v>2334</v>
      </c>
    </row>
    <row r="3233" spans="1:10" x14ac:dyDescent="0.3">
      <c r="A3233" s="45">
        <v>47062</v>
      </c>
      <c r="B3233" s="3">
        <v>2028</v>
      </c>
      <c r="C3233" s="3" t="s">
        <v>2348</v>
      </c>
      <c r="D3233" s="3">
        <v>11</v>
      </c>
      <c r="E3233" s="3" t="s">
        <v>2350</v>
      </c>
      <c r="F3233" s="45">
        <v>47058</v>
      </c>
      <c r="G3233" s="45">
        <v>47058</v>
      </c>
      <c r="H3233" s="45">
        <v>47087</v>
      </c>
      <c r="I3233" s="3">
        <v>5</v>
      </c>
      <c r="J3233" s="47" t="s">
        <v>2335</v>
      </c>
    </row>
    <row r="3234" spans="1:10" x14ac:dyDescent="0.3">
      <c r="A3234" s="45">
        <v>47063</v>
      </c>
      <c r="B3234" s="3">
        <v>2028</v>
      </c>
      <c r="C3234" s="3" t="s">
        <v>2348</v>
      </c>
      <c r="D3234" s="3">
        <v>11</v>
      </c>
      <c r="E3234" s="3" t="s">
        <v>2350</v>
      </c>
      <c r="F3234" s="45">
        <v>47058</v>
      </c>
      <c r="G3234" s="45">
        <v>47058</v>
      </c>
      <c r="H3234" s="45">
        <v>47087</v>
      </c>
      <c r="I3234" s="3">
        <v>6</v>
      </c>
      <c r="J3234" s="47" t="s">
        <v>2336</v>
      </c>
    </row>
    <row r="3235" spans="1:10" x14ac:dyDescent="0.3">
      <c r="A3235" s="45">
        <v>47064</v>
      </c>
      <c r="B3235" s="3">
        <v>2028</v>
      </c>
      <c r="C3235" s="3" t="s">
        <v>2348</v>
      </c>
      <c r="D3235" s="3">
        <v>11</v>
      </c>
      <c r="E3235" s="3" t="s">
        <v>2350</v>
      </c>
      <c r="F3235" s="45">
        <v>47058</v>
      </c>
      <c r="G3235" s="45">
        <v>47058</v>
      </c>
      <c r="H3235" s="45">
        <v>47087</v>
      </c>
      <c r="I3235" s="3">
        <v>7</v>
      </c>
      <c r="J3235" s="47" t="s">
        <v>2337</v>
      </c>
    </row>
    <row r="3236" spans="1:10" x14ac:dyDescent="0.3">
      <c r="A3236" s="45">
        <v>47065</v>
      </c>
      <c r="B3236" s="3">
        <v>2028</v>
      </c>
      <c r="C3236" s="3" t="s">
        <v>2348</v>
      </c>
      <c r="D3236" s="3">
        <v>11</v>
      </c>
      <c r="E3236" s="3" t="s">
        <v>2350</v>
      </c>
      <c r="F3236" s="45">
        <v>47058</v>
      </c>
      <c r="G3236" s="45">
        <v>47058</v>
      </c>
      <c r="H3236" s="45">
        <v>47087</v>
      </c>
      <c r="I3236" s="3">
        <v>8</v>
      </c>
      <c r="J3236" s="47" t="s">
        <v>2331</v>
      </c>
    </row>
    <row r="3237" spans="1:10" x14ac:dyDescent="0.3">
      <c r="A3237" s="45">
        <v>47066</v>
      </c>
      <c r="B3237" s="3">
        <v>2028</v>
      </c>
      <c r="C3237" s="3" t="s">
        <v>2348</v>
      </c>
      <c r="D3237" s="3">
        <v>11</v>
      </c>
      <c r="E3237" s="3" t="s">
        <v>2350</v>
      </c>
      <c r="F3237" s="45">
        <v>47058</v>
      </c>
      <c r="G3237" s="45">
        <v>47058</v>
      </c>
      <c r="H3237" s="45">
        <v>47087</v>
      </c>
      <c r="I3237" s="3">
        <v>9</v>
      </c>
      <c r="J3237" s="47" t="s">
        <v>2332</v>
      </c>
    </row>
    <row r="3238" spans="1:10" x14ac:dyDescent="0.3">
      <c r="A3238" s="45">
        <v>47067</v>
      </c>
      <c r="B3238" s="3">
        <v>2028</v>
      </c>
      <c r="C3238" s="3" t="s">
        <v>2348</v>
      </c>
      <c r="D3238" s="3">
        <v>11</v>
      </c>
      <c r="E3238" s="3" t="s">
        <v>2350</v>
      </c>
      <c r="F3238" s="45">
        <v>47058</v>
      </c>
      <c r="G3238" s="45">
        <v>47058</v>
      </c>
      <c r="H3238" s="45">
        <v>47087</v>
      </c>
      <c r="I3238" s="3">
        <v>10</v>
      </c>
      <c r="J3238" s="47" t="s">
        <v>2333</v>
      </c>
    </row>
    <row r="3239" spans="1:10" x14ac:dyDescent="0.3">
      <c r="A3239" s="45">
        <v>47068</v>
      </c>
      <c r="B3239" s="3">
        <v>2028</v>
      </c>
      <c r="C3239" s="3" t="s">
        <v>2348</v>
      </c>
      <c r="D3239" s="3">
        <v>11</v>
      </c>
      <c r="E3239" s="3" t="s">
        <v>2350</v>
      </c>
      <c r="F3239" s="45">
        <v>47058</v>
      </c>
      <c r="G3239" s="45">
        <v>47058</v>
      </c>
      <c r="H3239" s="45">
        <v>47087</v>
      </c>
      <c r="I3239" s="3">
        <v>11</v>
      </c>
      <c r="J3239" s="47" t="s">
        <v>2334</v>
      </c>
    </row>
    <row r="3240" spans="1:10" x14ac:dyDescent="0.3">
      <c r="A3240" s="45">
        <v>47069</v>
      </c>
      <c r="B3240" s="3">
        <v>2028</v>
      </c>
      <c r="C3240" s="3" t="s">
        <v>2348</v>
      </c>
      <c r="D3240" s="3">
        <v>11</v>
      </c>
      <c r="E3240" s="3" t="s">
        <v>2350</v>
      </c>
      <c r="F3240" s="45">
        <v>47058</v>
      </c>
      <c r="G3240" s="45">
        <v>47058</v>
      </c>
      <c r="H3240" s="45">
        <v>47087</v>
      </c>
      <c r="I3240" s="3">
        <v>12</v>
      </c>
      <c r="J3240" s="47" t="s">
        <v>2335</v>
      </c>
    </row>
    <row r="3241" spans="1:10" x14ac:dyDescent="0.3">
      <c r="A3241" s="45">
        <v>47070</v>
      </c>
      <c r="B3241" s="3">
        <v>2028</v>
      </c>
      <c r="C3241" s="3" t="s">
        <v>2348</v>
      </c>
      <c r="D3241" s="3">
        <v>11</v>
      </c>
      <c r="E3241" s="3" t="s">
        <v>2350</v>
      </c>
      <c r="F3241" s="45">
        <v>47058</v>
      </c>
      <c r="G3241" s="45">
        <v>47058</v>
      </c>
      <c r="H3241" s="45">
        <v>47087</v>
      </c>
      <c r="I3241" s="3">
        <v>13</v>
      </c>
      <c r="J3241" s="47" t="s">
        <v>2336</v>
      </c>
    </row>
    <row r="3242" spans="1:10" x14ac:dyDescent="0.3">
      <c r="A3242" s="45">
        <v>47071</v>
      </c>
      <c r="B3242" s="3">
        <v>2028</v>
      </c>
      <c r="C3242" s="3" t="s">
        <v>2348</v>
      </c>
      <c r="D3242" s="3">
        <v>11</v>
      </c>
      <c r="E3242" s="3" t="s">
        <v>2350</v>
      </c>
      <c r="F3242" s="45">
        <v>47058</v>
      </c>
      <c r="G3242" s="45">
        <v>47058</v>
      </c>
      <c r="H3242" s="45">
        <v>47087</v>
      </c>
      <c r="I3242" s="3">
        <v>14</v>
      </c>
      <c r="J3242" s="47" t="s">
        <v>2337</v>
      </c>
    </row>
    <row r="3243" spans="1:10" x14ac:dyDescent="0.3">
      <c r="A3243" s="45">
        <v>47072</v>
      </c>
      <c r="B3243" s="3">
        <v>2028</v>
      </c>
      <c r="C3243" s="3" t="s">
        <v>2348</v>
      </c>
      <c r="D3243" s="3">
        <v>11</v>
      </c>
      <c r="E3243" s="3" t="s">
        <v>2350</v>
      </c>
      <c r="F3243" s="45">
        <v>47058</v>
      </c>
      <c r="G3243" s="45">
        <v>47058</v>
      </c>
      <c r="H3243" s="45">
        <v>47087</v>
      </c>
      <c r="I3243" s="3">
        <v>15</v>
      </c>
      <c r="J3243" s="47" t="s">
        <v>2331</v>
      </c>
    </row>
    <row r="3244" spans="1:10" x14ac:dyDescent="0.3">
      <c r="A3244" s="45">
        <v>47073</v>
      </c>
      <c r="B3244" s="3">
        <v>2028</v>
      </c>
      <c r="C3244" s="3" t="s">
        <v>2348</v>
      </c>
      <c r="D3244" s="3">
        <v>11</v>
      </c>
      <c r="E3244" s="3" t="s">
        <v>2350</v>
      </c>
      <c r="F3244" s="45">
        <v>47058</v>
      </c>
      <c r="G3244" s="45">
        <v>47058</v>
      </c>
      <c r="H3244" s="45">
        <v>47087</v>
      </c>
      <c r="I3244" s="3">
        <v>16</v>
      </c>
      <c r="J3244" s="47" t="s">
        <v>2332</v>
      </c>
    </row>
    <row r="3245" spans="1:10" x14ac:dyDescent="0.3">
      <c r="A3245" s="45">
        <v>47074</v>
      </c>
      <c r="B3245" s="3">
        <v>2028</v>
      </c>
      <c r="C3245" s="3" t="s">
        <v>2348</v>
      </c>
      <c r="D3245" s="3">
        <v>11</v>
      </c>
      <c r="E3245" s="3" t="s">
        <v>2350</v>
      </c>
      <c r="F3245" s="45">
        <v>47058</v>
      </c>
      <c r="G3245" s="45">
        <v>47058</v>
      </c>
      <c r="H3245" s="45">
        <v>47087</v>
      </c>
      <c r="I3245" s="3">
        <v>17</v>
      </c>
      <c r="J3245" s="47" t="s">
        <v>2333</v>
      </c>
    </row>
    <row r="3246" spans="1:10" x14ac:dyDescent="0.3">
      <c r="A3246" s="45">
        <v>47075</v>
      </c>
      <c r="B3246" s="3">
        <v>2028</v>
      </c>
      <c r="C3246" s="3" t="s">
        <v>2348</v>
      </c>
      <c r="D3246" s="3">
        <v>11</v>
      </c>
      <c r="E3246" s="3" t="s">
        <v>2350</v>
      </c>
      <c r="F3246" s="45">
        <v>47058</v>
      </c>
      <c r="G3246" s="45">
        <v>47058</v>
      </c>
      <c r="H3246" s="45">
        <v>47087</v>
      </c>
      <c r="I3246" s="3">
        <v>18</v>
      </c>
      <c r="J3246" s="47" t="s">
        <v>2334</v>
      </c>
    </row>
    <row r="3247" spans="1:10" x14ac:dyDescent="0.3">
      <c r="A3247" s="45">
        <v>47076</v>
      </c>
      <c r="B3247" s="3">
        <v>2028</v>
      </c>
      <c r="C3247" s="3" t="s">
        <v>2348</v>
      </c>
      <c r="D3247" s="3">
        <v>11</v>
      </c>
      <c r="E3247" s="3" t="s">
        <v>2350</v>
      </c>
      <c r="F3247" s="45">
        <v>47058</v>
      </c>
      <c r="G3247" s="45">
        <v>47058</v>
      </c>
      <c r="H3247" s="45">
        <v>47087</v>
      </c>
      <c r="I3247" s="3">
        <v>19</v>
      </c>
      <c r="J3247" s="47" t="s">
        <v>2335</v>
      </c>
    </row>
    <row r="3248" spans="1:10" x14ac:dyDescent="0.3">
      <c r="A3248" s="45">
        <v>47077</v>
      </c>
      <c r="B3248" s="3">
        <v>2028</v>
      </c>
      <c r="C3248" s="3" t="s">
        <v>2348</v>
      </c>
      <c r="D3248" s="3">
        <v>11</v>
      </c>
      <c r="E3248" s="3" t="s">
        <v>2350</v>
      </c>
      <c r="F3248" s="45">
        <v>47058</v>
      </c>
      <c r="G3248" s="45">
        <v>47058</v>
      </c>
      <c r="H3248" s="45">
        <v>47087</v>
      </c>
      <c r="I3248" s="3">
        <v>20</v>
      </c>
      <c r="J3248" s="47" t="s">
        <v>2336</v>
      </c>
    </row>
    <row r="3249" spans="1:10" x14ac:dyDescent="0.3">
      <c r="A3249" s="45">
        <v>47078</v>
      </c>
      <c r="B3249" s="3">
        <v>2028</v>
      </c>
      <c r="C3249" s="3" t="s">
        <v>2348</v>
      </c>
      <c r="D3249" s="3">
        <v>11</v>
      </c>
      <c r="E3249" s="3" t="s">
        <v>2350</v>
      </c>
      <c r="F3249" s="45">
        <v>47058</v>
      </c>
      <c r="G3249" s="45">
        <v>47058</v>
      </c>
      <c r="H3249" s="45">
        <v>47087</v>
      </c>
      <c r="I3249" s="3">
        <v>21</v>
      </c>
      <c r="J3249" s="47" t="s">
        <v>2337</v>
      </c>
    </row>
    <row r="3250" spans="1:10" x14ac:dyDescent="0.3">
      <c r="A3250" s="45">
        <v>47079</v>
      </c>
      <c r="B3250" s="3">
        <v>2028</v>
      </c>
      <c r="C3250" s="3" t="s">
        <v>2348</v>
      </c>
      <c r="D3250" s="3">
        <v>11</v>
      </c>
      <c r="E3250" s="3" t="s">
        <v>2350</v>
      </c>
      <c r="F3250" s="45">
        <v>47058</v>
      </c>
      <c r="G3250" s="45">
        <v>47058</v>
      </c>
      <c r="H3250" s="45">
        <v>47087</v>
      </c>
      <c r="I3250" s="3">
        <v>22</v>
      </c>
      <c r="J3250" s="47" t="s">
        <v>2331</v>
      </c>
    </row>
    <row r="3251" spans="1:10" x14ac:dyDescent="0.3">
      <c r="A3251" s="45">
        <v>47080</v>
      </c>
      <c r="B3251" s="3">
        <v>2028</v>
      </c>
      <c r="C3251" s="3" t="s">
        <v>2348</v>
      </c>
      <c r="D3251" s="3">
        <v>11</v>
      </c>
      <c r="E3251" s="3" t="s">
        <v>2350</v>
      </c>
      <c r="F3251" s="45">
        <v>47058</v>
      </c>
      <c r="G3251" s="45">
        <v>47058</v>
      </c>
      <c r="H3251" s="45">
        <v>47087</v>
      </c>
      <c r="I3251" s="3">
        <v>23</v>
      </c>
      <c r="J3251" s="47" t="s">
        <v>2332</v>
      </c>
    </row>
    <row r="3252" spans="1:10" x14ac:dyDescent="0.3">
      <c r="A3252" s="45">
        <v>47081</v>
      </c>
      <c r="B3252" s="3">
        <v>2028</v>
      </c>
      <c r="C3252" s="3" t="s">
        <v>2348</v>
      </c>
      <c r="D3252" s="3">
        <v>11</v>
      </c>
      <c r="E3252" s="3" t="s">
        <v>2350</v>
      </c>
      <c r="F3252" s="45">
        <v>47058</v>
      </c>
      <c r="G3252" s="45">
        <v>47058</v>
      </c>
      <c r="H3252" s="45">
        <v>47087</v>
      </c>
      <c r="I3252" s="3">
        <v>24</v>
      </c>
      <c r="J3252" s="47" t="s">
        <v>2333</v>
      </c>
    </row>
    <row r="3253" spans="1:10" x14ac:dyDescent="0.3">
      <c r="A3253" s="45">
        <v>47082</v>
      </c>
      <c r="B3253" s="3">
        <v>2028</v>
      </c>
      <c r="C3253" s="3" t="s">
        <v>2348</v>
      </c>
      <c r="D3253" s="3">
        <v>11</v>
      </c>
      <c r="E3253" s="3" t="s">
        <v>2350</v>
      </c>
      <c r="F3253" s="45">
        <v>47058</v>
      </c>
      <c r="G3253" s="45">
        <v>47058</v>
      </c>
      <c r="H3253" s="45">
        <v>47087</v>
      </c>
      <c r="I3253" s="3">
        <v>25</v>
      </c>
      <c r="J3253" s="47" t="s">
        <v>2334</v>
      </c>
    </row>
    <row r="3254" spans="1:10" x14ac:dyDescent="0.3">
      <c r="A3254" s="45">
        <v>47083</v>
      </c>
      <c r="B3254" s="3">
        <v>2028</v>
      </c>
      <c r="C3254" s="3" t="s">
        <v>2348</v>
      </c>
      <c r="D3254" s="3">
        <v>11</v>
      </c>
      <c r="E3254" s="3" t="s">
        <v>2350</v>
      </c>
      <c r="F3254" s="45">
        <v>47058</v>
      </c>
      <c r="G3254" s="45">
        <v>47058</v>
      </c>
      <c r="H3254" s="45">
        <v>47087</v>
      </c>
      <c r="I3254" s="3">
        <v>26</v>
      </c>
      <c r="J3254" s="47" t="s">
        <v>2335</v>
      </c>
    </row>
    <row r="3255" spans="1:10" x14ac:dyDescent="0.3">
      <c r="A3255" s="45">
        <v>47084</v>
      </c>
      <c r="B3255" s="3">
        <v>2028</v>
      </c>
      <c r="C3255" s="3" t="s">
        <v>2348</v>
      </c>
      <c r="D3255" s="3">
        <v>11</v>
      </c>
      <c r="E3255" s="3" t="s">
        <v>2350</v>
      </c>
      <c r="F3255" s="45">
        <v>47058</v>
      </c>
      <c r="G3255" s="45">
        <v>47058</v>
      </c>
      <c r="H3255" s="45">
        <v>47087</v>
      </c>
      <c r="I3255" s="3">
        <v>27</v>
      </c>
      <c r="J3255" s="47" t="s">
        <v>2336</v>
      </c>
    </row>
    <row r="3256" spans="1:10" x14ac:dyDescent="0.3">
      <c r="A3256" s="45">
        <v>47085</v>
      </c>
      <c r="B3256" s="3">
        <v>2028</v>
      </c>
      <c r="C3256" s="3" t="s">
        <v>2348</v>
      </c>
      <c r="D3256" s="3">
        <v>11</v>
      </c>
      <c r="E3256" s="3" t="s">
        <v>2350</v>
      </c>
      <c r="F3256" s="45">
        <v>47058</v>
      </c>
      <c r="G3256" s="45">
        <v>47058</v>
      </c>
      <c r="H3256" s="45">
        <v>47087</v>
      </c>
      <c r="I3256" s="3">
        <v>28</v>
      </c>
      <c r="J3256" s="47" t="s">
        <v>2337</v>
      </c>
    </row>
    <row r="3257" spans="1:10" x14ac:dyDescent="0.3">
      <c r="A3257" s="45">
        <v>47086</v>
      </c>
      <c r="B3257" s="3">
        <v>2028</v>
      </c>
      <c r="C3257" s="3" t="s">
        <v>2348</v>
      </c>
      <c r="D3257" s="3">
        <v>11</v>
      </c>
      <c r="E3257" s="3" t="s">
        <v>2350</v>
      </c>
      <c r="F3257" s="45">
        <v>47058</v>
      </c>
      <c r="G3257" s="45">
        <v>47058</v>
      </c>
      <c r="H3257" s="45">
        <v>47087</v>
      </c>
      <c r="I3257" s="3">
        <v>29</v>
      </c>
      <c r="J3257" s="47" t="s">
        <v>2331</v>
      </c>
    </row>
    <row r="3258" spans="1:10" x14ac:dyDescent="0.3">
      <c r="A3258" s="45">
        <v>47087</v>
      </c>
      <c r="B3258" s="3">
        <v>2028</v>
      </c>
      <c r="C3258" s="3" t="s">
        <v>2348</v>
      </c>
      <c r="D3258" s="3">
        <v>11</v>
      </c>
      <c r="E3258" s="3" t="s">
        <v>2350</v>
      </c>
      <c r="F3258" s="45">
        <v>47058</v>
      </c>
      <c r="G3258" s="45">
        <v>47058</v>
      </c>
      <c r="H3258" s="45">
        <v>47087</v>
      </c>
      <c r="I3258" s="3">
        <v>30</v>
      </c>
      <c r="J3258" s="47" t="s">
        <v>2332</v>
      </c>
    </row>
    <row r="3259" spans="1:10" x14ac:dyDescent="0.3">
      <c r="A3259" s="45">
        <v>47088</v>
      </c>
      <c r="B3259" s="3">
        <v>2028</v>
      </c>
      <c r="C3259" s="3" t="s">
        <v>2348</v>
      </c>
      <c r="D3259" s="3">
        <v>12</v>
      </c>
      <c r="E3259" s="3" t="s">
        <v>2351</v>
      </c>
      <c r="F3259" s="45">
        <v>47088</v>
      </c>
      <c r="G3259" s="45">
        <v>47088</v>
      </c>
      <c r="H3259" s="45">
        <v>47118</v>
      </c>
      <c r="I3259" s="3">
        <v>1</v>
      </c>
      <c r="J3259" s="47" t="s">
        <v>2333</v>
      </c>
    </row>
    <row r="3260" spans="1:10" x14ac:dyDescent="0.3">
      <c r="A3260" s="45">
        <v>47089</v>
      </c>
      <c r="B3260" s="3">
        <v>2028</v>
      </c>
      <c r="C3260" s="3" t="s">
        <v>2348</v>
      </c>
      <c r="D3260" s="3">
        <v>12</v>
      </c>
      <c r="E3260" s="3" t="s">
        <v>2351</v>
      </c>
      <c r="F3260" s="45">
        <v>47088</v>
      </c>
      <c r="G3260" s="45">
        <v>47088</v>
      </c>
      <c r="H3260" s="45">
        <v>47118</v>
      </c>
      <c r="I3260" s="3">
        <v>2</v>
      </c>
      <c r="J3260" s="47" t="s">
        <v>2334</v>
      </c>
    </row>
    <row r="3261" spans="1:10" x14ac:dyDescent="0.3">
      <c r="A3261" s="45">
        <v>47090</v>
      </c>
      <c r="B3261" s="3">
        <v>2028</v>
      </c>
      <c r="C3261" s="3" t="s">
        <v>2348</v>
      </c>
      <c r="D3261" s="3">
        <v>12</v>
      </c>
      <c r="E3261" s="3" t="s">
        <v>2351</v>
      </c>
      <c r="F3261" s="45">
        <v>47088</v>
      </c>
      <c r="G3261" s="45">
        <v>47088</v>
      </c>
      <c r="H3261" s="45">
        <v>47118</v>
      </c>
      <c r="I3261" s="3">
        <v>3</v>
      </c>
      <c r="J3261" s="47" t="s">
        <v>2335</v>
      </c>
    </row>
    <row r="3262" spans="1:10" x14ac:dyDescent="0.3">
      <c r="A3262" s="45">
        <v>47091</v>
      </c>
      <c r="B3262" s="3">
        <v>2028</v>
      </c>
      <c r="C3262" s="3" t="s">
        <v>2348</v>
      </c>
      <c r="D3262" s="3">
        <v>12</v>
      </c>
      <c r="E3262" s="3" t="s">
        <v>2351</v>
      </c>
      <c r="F3262" s="45">
        <v>47088</v>
      </c>
      <c r="G3262" s="45">
        <v>47088</v>
      </c>
      <c r="H3262" s="45">
        <v>47118</v>
      </c>
      <c r="I3262" s="3">
        <v>4</v>
      </c>
      <c r="J3262" s="47" t="s">
        <v>2336</v>
      </c>
    </row>
    <row r="3263" spans="1:10" x14ac:dyDescent="0.3">
      <c r="A3263" s="45">
        <v>47092</v>
      </c>
      <c r="B3263" s="3">
        <v>2028</v>
      </c>
      <c r="C3263" s="3" t="s">
        <v>2348</v>
      </c>
      <c r="D3263" s="3">
        <v>12</v>
      </c>
      <c r="E3263" s="3" t="s">
        <v>2351</v>
      </c>
      <c r="F3263" s="45">
        <v>47088</v>
      </c>
      <c r="G3263" s="45">
        <v>47088</v>
      </c>
      <c r="H3263" s="45">
        <v>47118</v>
      </c>
      <c r="I3263" s="3">
        <v>5</v>
      </c>
      <c r="J3263" s="47" t="s">
        <v>2337</v>
      </c>
    </row>
    <row r="3264" spans="1:10" x14ac:dyDescent="0.3">
      <c r="A3264" s="45">
        <v>47093</v>
      </c>
      <c r="B3264" s="3">
        <v>2028</v>
      </c>
      <c r="C3264" s="3" t="s">
        <v>2348</v>
      </c>
      <c r="D3264" s="3">
        <v>12</v>
      </c>
      <c r="E3264" s="3" t="s">
        <v>2351</v>
      </c>
      <c r="F3264" s="45">
        <v>47088</v>
      </c>
      <c r="G3264" s="45">
        <v>47088</v>
      </c>
      <c r="H3264" s="45">
        <v>47118</v>
      </c>
      <c r="I3264" s="3">
        <v>6</v>
      </c>
      <c r="J3264" s="47" t="s">
        <v>2331</v>
      </c>
    </row>
    <row r="3265" spans="1:10" x14ac:dyDescent="0.3">
      <c r="A3265" s="45">
        <v>47094</v>
      </c>
      <c r="B3265" s="3">
        <v>2028</v>
      </c>
      <c r="C3265" s="3" t="s">
        <v>2348</v>
      </c>
      <c r="D3265" s="3">
        <v>12</v>
      </c>
      <c r="E3265" s="3" t="s">
        <v>2351</v>
      </c>
      <c r="F3265" s="45">
        <v>47088</v>
      </c>
      <c r="G3265" s="45">
        <v>47088</v>
      </c>
      <c r="H3265" s="45">
        <v>47118</v>
      </c>
      <c r="I3265" s="3">
        <v>7</v>
      </c>
      <c r="J3265" s="47" t="s">
        <v>2332</v>
      </c>
    </row>
    <row r="3266" spans="1:10" x14ac:dyDescent="0.3">
      <c r="A3266" s="45">
        <v>47095</v>
      </c>
      <c r="B3266" s="3">
        <v>2028</v>
      </c>
      <c r="C3266" s="3" t="s">
        <v>2348</v>
      </c>
      <c r="D3266" s="3">
        <v>12</v>
      </c>
      <c r="E3266" s="3" t="s">
        <v>2351</v>
      </c>
      <c r="F3266" s="45">
        <v>47088</v>
      </c>
      <c r="G3266" s="45">
        <v>47088</v>
      </c>
      <c r="H3266" s="45">
        <v>47118</v>
      </c>
      <c r="I3266" s="3">
        <v>8</v>
      </c>
      <c r="J3266" s="47" t="s">
        <v>2333</v>
      </c>
    </row>
    <row r="3267" spans="1:10" x14ac:dyDescent="0.3">
      <c r="A3267" s="45">
        <v>47096</v>
      </c>
      <c r="B3267" s="3">
        <v>2028</v>
      </c>
      <c r="C3267" s="3" t="s">
        <v>2348</v>
      </c>
      <c r="D3267" s="3">
        <v>12</v>
      </c>
      <c r="E3267" s="3" t="s">
        <v>2351</v>
      </c>
      <c r="F3267" s="45">
        <v>47088</v>
      </c>
      <c r="G3267" s="45">
        <v>47088</v>
      </c>
      <c r="H3267" s="45">
        <v>47118</v>
      </c>
      <c r="I3267" s="3">
        <v>9</v>
      </c>
      <c r="J3267" s="47" t="s">
        <v>2334</v>
      </c>
    </row>
    <row r="3268" spans="1:10" x14ac:dyDescent="0.3">
      <c r="A3268" s="45">
        <v>47097</v>
      </c>
      <c r="B3268" s="3">
        <v>2028</v>
      </c>
      <c r="C3268" s="3" t="s">
        <v>2348</v>
      </c>
      <c r="D3268" s="3">
        <v>12</v>
      </c>
      <c r="E3268" s="3" t="s">
        <v>2351</v>
      </c>
      <c r="F3268" s="45">
        <v>47088</v>
      </c>
      <c r="G3268" s="45">
        <v>47088</v>
      </c>
      <c r="H3268" s="45">
        <v>47118</v>
      </c>
      <c r="I3268" s="3">
        <v>10</v>
      </c>
      <c r="J3268" s="47" t="s">
        <v>2335</v>
      </c>
    </row>
    <row r="3269" spans="1:10" x14ac:dyDescent="0.3">
      <c r="A3269" s="45">
        <v>47098</v>
      </c>
      <c r="B3269" s="3">
        <v>2028</v>
      </c>
      <c r="C3269" s="3" t="s">
        <v>2348</v>
      </c>
      <c r="D3269" s="3">
        <v>12</v>
      </c>
      <c r="E3269" s="3" t="s">
        <v>2351</v>
      </c>
      <c r="F3269" s="45">
        <v>47088</v>
      </c>
      <c r="G3269" s="45">
        <v>47088</v>
      </c>
      <c r="H3269" s="45">
        <v>47118</v>
      </c>
      <c r="I3269" s="3">
        <v>11</v>
      </c>
      <c r="J3269" s="47" t="s">
        <v>2336</v>
      </c>
    </row>
    <row r="3270" spans="1:10" x14ac:dyDescent="0.3">
      <c r="A3270" s="45">
        <v>47099</v>
      </c>
      <c r="B3270" s="3">
        <v>2028</v>
      </c>
      <c r="C3270" s="3" t="s">
        <v>2348</v>
      </c>
      <c r="D3270" s="3">
        <v>12</v>
      </c>
      <c r="E3270" s="3" t="s">
        <v>2351</v>
      </c>
      <c r="F3270" s="45">
        <v>47088</v>
      </c>
      <c r="G3270" s="45">
        <v>47088</v>
      </c>
      <c r="H3270" s="45">
        <v>47118</v>
      </c>
      <c r="I3270" s="3">
        <v>12</v>
      </c>
      <c r="J3270" s="47" t="s">
        <v>2337</v>
      </c>
    </row>
    <row r="3271" spans="1:10" x14ac:dyDescent="0.3">
      <c r="A3271" s="45">
        <v>47100</v>
      </c>
      <c r="B3271" s="3">
        <v>2028</v>
      </c>
      <c r="C3271" s="3" t="s">
        <v>2348</v>
      </c>
      <c r="D3271" s="3">
        <v>12</v>
      </c>
      <c r="E3271" s="3" t="s">
        <v>2351</v>
      </c>
      <c r="F3271" s="45">
        <v>47088</v>
      </c>
      <c r="G3271" s="45">
        <v>47088</v>
      </c>
      <c r="H3271" s="45">
        <v>47118</v>
      </c>
      <c r="I3271" s="3">
        <v>13</v>
      </c>
      <c r="J3271" s="47" t="s">
        <v>2331</v>
      </c>
    </row>
    <row r="3272" spans="1:10" x14ac:dyDescent="0.3">
      <c r="A3272" s="45">
        <v>47101</v>
      </c>
      <c r="B3272" s="3">
        <v>2028</v>
      </c>
      <c r="C3272" s="3" t="s">
        <v>2348</v>
      </c>
      <c r="D3272" s="3">
        <v>12</v>
      </c>
      <c r="E3272" s="3" t="s">
        <v>2351</v>
      </c>
      <c r="F3272" s="45">
        <v>47088</v>
      </c>
      <c r="G3272" s="45">
        <v>47088</v>
      </c>
      <c r="H3272" s="45">
        <v>47118</v>
      </c>
      <c r="I3272" s="3">
        <v>14</v>
      </c>
      <c r="J3272" s="47" t="s">
        <v>2332</v>
      </c>
    </row>
    <row r="3273" spans="1:10" x14ac:dyDescent="0.3">
      <c r="A3273" s="45">
        <v>47102</v>
      </c>
      <c r="B3273" s="3">
        <v>2028</v>
      </c>
      <c r="C3273" s="3" t="s">
        <v>2348</v>
      </c>
      <c r="D3273" s="3">
        <v>12</v>
      </c>
      <c r="E3273" s="3" t="s">
        <v>2351</v>
      </c>
      <c r="F3273" s="45">
        <v>47088</v>
      </c>
      <c r="G3273" s="45">
        <v>47088</v>
      </c>
      <c r="H3273" s="45">
        <v>47118</v>
      </c>
      <c r="I3273" s="3">
        <v>15</v>
      </c>
      <c r="J3273" s="47" t="s">
        <v>2333</v>
      </c>
    </row>
    <row r="3274" spans="1:10" x14ac:dyDescent="0.3">
      <c r="A3274" s="45">
        <v>47103</v>
      </c>
      <c r="B3274" s="3">
        <v>2028</v>
      </c>
      <c r="C3274" s="3" t="s">
        <v>2348</v>
      </c>
      <c r="D3274" s="3">
        <v>12</v>
      </c>
      <c r="E3274" s="3" t="s">
        <v>2351</v>
      </c>
      <c r="F3274" s="45">
        <v>47088</v>
      </c>
      <c r="G3274" s="45">
        <v>47088</v>
      </c>
      <c r="H3274" s="45">
        <v>47118</v>
      </c>
      <c r="I3274" s="3">
        <v>16</v>
      </c>
      <c r="J3274" s="47" t="s">
        <v>2334</v>
      </c>
    </row>
    <row r="3275" spans="1:10" x14ac:dyDescent="0.3">
      <c r="A3275" s="45">
        <v>47104</v>
      </c>
      <c r="B3275" s="3">
        <v>2028</v>
      </c>
      <c r="C3275" s="3" t="s">
        <v>2348</v>
      </c>
      <c r="D3275" s="3">
        <v>12</v>
      </c>
      <c r="E3275" s="3" t="s">
        <v>2351</v>
      </c>
      <c r="F3275" s="45">
        <v>47088</v>
      </c>
      <c r="G3275" s="45">
        <v>47088</v>
      </c>
      <c r="H3275" s="45">
        <v>47118</v>
      </c>
      <c r="I3275" s="3">
        <v>17</v>
      </c>
      <c r="J3275" s="47" t="s">
        <v>2335</v>
      </c>
    </row>
    <row r="3276" spans="1:10" x14ac:dyDescent="0.3">
      <c r="A3276" s="45">
        <v>47105</v>
      </c>
      <c r="B3276" s="3">
        <v>2028</v>
      </c>
      <c r="C3276" s="3" t="s">
        <v>2348</v>
      </c>
      <c r="D3276" s="3">
        <v>12</v>
      </c>
      <c r="E3276" s="3" t="s">
        <v>2351</v>
      </c>
      <c r="F3276" s="45">
        <v>47088</v>
      </c>
      <c r="G3276" s="45">
        <v>47088</v>
      </c>
      <c r="H3276" s="45">
        <v>47118</v>
      </c>
      <c r="I3276" s="3">
        <v>18</v>
      </c>
      <c r="J3276" s="47" t="s">
        <v>2336</v>
      </c>
    </row>
    <row r="3277" spans="1:10" x14ac:dyDescent="0.3">
      <c r="A3277" s="45">
        <v>47106</v>
      </c>
      <c r="B3277" s="3">
        <v>2028</v>
      </c>
      <c r="C3277" s="3" t="s">
        <v>2348</v>
      </c>
      <c r="D3277" s="3">
        <v>12</v>
      </c>
      <c r="E3277" s="3" t="s">
        <v>2351</v>
      </c>
      <c r="F3277" s="45">
        <v>47088</v>
      </c>
      <c r="G3277" s="45">
        <v>47088</v>
      </c>
      <c r="H3277" s="45">
        <v>47118</v>
      </c>
      <c r="I3277" s="3">
        <v>19</v>
      </c>
      <c r="J3277" s="47" t="s">
        <v>2337</v>
      </c>
    </row>
    <row r="3278" spans="1:10" x14ac:dyDescent="0.3">
      <c r="A3278" s="45">
        <v>47107</v>
      </c>
      <c r="B3278" s="3">
        <v>2028</v>
      </c>
      <c r="C3278" s="3" t="s">
        <v>2348</v>
      </c>
      <c r="D3278" s="3">
        <v>12</v>
      </c>
      <c r="E3278" s="3" t="s">
        <v>2351</v>
      </c>
      <c r="F3278" s="45">
        <v>47088</v>
      </c>
      <c r="G3278" s="45">
        <v>47088</v>
      </c>
      <c r="H3278" s="45">
        <v>47118</v>
      </c>
      <c r="I3278" s="3">
        <v>20</v>
      </c>
      <c r="J3278" s="47" t="s">
        <v>2331</v>
      </c>
    </row>
    <row r="3279" spans="1:10" x14ac:dyDescent="0.3">
      <c r="A3279" s="45">
        <v>47108</v>
      </c>
      <c r="B3279" s="3">
        <v>2028</v>
      </c>
      <c r="C3279" s="3" t="s">
        <v>2348</v>
      </c>
      <c r="D3279" s="3">
        <v>12</v>
      </c>
      <c r="E3279" s="3" t="s">
        <v>2351</v>
      </c>
      <c r="F3279" s="45">
        <v>47088</v>
      </c>
      <c r="G3279" s="45">
        <v>47088</v>
      </c>
      <c r="H3279" s="45">
        <v>47118</v>
      </c>
      <c r="I3279" s="3">
        <v>21</v>
      </c>
      <c r="J3279" s="47" t="s">
        <v>2332</v>
      </c>
    </row>
    <row r="3280" spans="1:10" x14ac:dyDescent="0.3">
      <c r="A3280" s="45">
        <v>47109</v>
      </c>
      <c r="B3280" s="3">
        <v>2028</v>
      </c>
      <c r="C3280" s="3" t="s">
        <v>2348</v>
      </c>
      <c r="D3280" s="3">
        <v>12</v>
      </c>
      <c r="E3280" s="3" t="s">
        <v>2351</v>
      </c>
      <c r="F3280" s="45">
        <v>47088</v>
      </c>
      <c r="G3280" s="45">
        <v>47088</v>
      </c>
      <c r="H3280" s="45">
        <v>47118</v>
      </c>
      <c r="I3280" s="3">
        <v>22</v>
      </c>
      <c r="J3280" s="47" t="s">
        <v>2333</v>
      </c>
    </row>
    <row r="3281" spans="1:10" x14ac:dyDescent="0.3">
      <c r="A3281" s="45">
        <v>47110</v>
      </c>
      <c r="B3281" s="3">
        <v>2028</v>
      </c>
      <c r="C3281" s="3" t="s">
        <v>2348</v>
      </c>
      <c r="D3281" s="3">
        <v>12</v>
      </c>
      <c r="E3281" s="3" t="s">
        <v>2351</v>
      </c>
      <c r="F3281" s="45">
        <v>47088</v>
      </c>
      <c r="G3281" s="45">
        <v>47088</v>
      </c>
      <c r="H3281" s="45">
        <v>47118</v>
      </c>
      <c r="I3281" s="3">
        <v>23</v>
      </c>
      <c r="J3281" s="47" t="s">
        <v>2334</v>
      </c>
    </row>
    <row r="3282" spans="1:10" x14ac:dyDescent="0.3">
      <c r="A3282" s="45">
        <v>47111</v>
      </c>
      <c r="B3282" s="3">
        <v>2028</v>
      </c>
      <c r="C3282" s="3" t="s">
        <v>2348</v>
      </c>
      <c r="D3282" s="3">
        <v>12</v>
      </c>
      <c r="E3282" s="3" t="s">
        <v>2351</v>
      </c>
      <c r="F3282" s="45">
        <v>47088</v>
      </c>
      <c r="G3282" s="45">
        <v>47088</v>
      </c>
      <c r="H3282" s="45">
        <v>47118</v>
      </c>
      <c r="I3282" s="3">
        <v>24</v>
      </c>
      <c r="J3282" s="47" t="s">
        <v>2335</v>
      </c>
    </row>
    <row r="3283" spans="1:10" x14ac:dyDescent="0.3">
      <c r="A3283" s="45">
        <v>47112</v>
      </c>
      <c r="B3283" s="3">
        <v>2028</v>
      </c>
      <c r="C3283" s="3" t="s">
        <v>2348</v>
      </c>
      <c r="D3283" s="3">
        <v>12</v>
      </c>
      <c r="E3283" s="3" t="s">
        <v>2351</v>
      </c>
      <c r="F3283" s="45">
        <v>47088</v>
      </c>
      <c r="G3283" s="45">
        <v>47088</v>
      </c>
      <c r="H3283" s="45">
        <v>47118</v>
      </c>
      <c r="I3283" s="3">
        <v>25</v>
      </c>
      <c r="J3283" s="47" t="s">
        <v>2336</v>
      </c>
    </row>
    <row r="3284" spans="1:10" x14ac:dyDescent="0.3">
      <c r="A3284" s="45">
        <v>47113</v>
      </c>
      <c r="B3284" s="3">
        <v>2028</v>
      </c>
      <c r="C3284" s="3" t="s">
        <v>2348</v>
      </c>
      <c r="D3284" s="3">
        <v>12</v>
      </c>
      <c r="E3284" s="3" t="s">
        <v>2351</v>
      </c>
      <c r="F3284" s="45">
        <v>47088</v>
      </c>
      <c r="G3284" s="45">
        <v>47088</v>
      </c>
      <c r="H3284" s="45">
        <v>47118</v>
      </c>
      <c r="I3284" s="3">
        <v>26</v>
      </c>
      <c r="J3284" s="47" t="s">
        <v>2337</v>
      </c>
    </row>
    <row r="3285" spans="1:10" x14ac:dyDescent="0.3">
      <c r="A3285" s="45">
        <v>47114</v>
      </c>
      <c r="B3285" s="3">
        <v>2028</v>
      </c>
      <c r="C3285" s="3" t="s">
        <v>2348</v>
      </c>
      <c r="D3285" s="3">
        <v>12</v>
      </c>
      <c r="E3285" s="3" t="s">
        <v>2351</v>
      </c>
      <c r="F3285" s="45">
        <v>47088</v>
      </c>
      <c r="G3285" s="45">
        <v>47088</v>
      </c>
      <c r="H3285" s="45">
        <v>47118</v>
      </c>
      <c r="I3285" s="3">
        <v>27</v>
      </c>
      <c r="J3285" s="47" t="s">
        <v>2331</v>
      </c>
    </row>
    <row r="3286" spans="1:10" x14ac:dyDescent="0.3">
      <c r="A3286" s="45">
        <v>47115</v>
      </c>
      <c r="B3286" s="3">
        <v>2028</v>
      </c>
      <c r="C3286" s="3" t="s">
        <v>2348</v>
      </c>
      <c r="D3286" s="3">
        <v>12</v>
      </c>
      <c r="E3286" s="3" t="s">
        <v>2351</v>
      </c>
      <c r="F3286" s="45">
        <v>47088</v>
      </c>
      <c r="G3286" s="45">
        <v>47088</v>
      </c>
      <c r="H3286" s="45">
        <v>47118</v>
      </c>
      <c r="I3286" s="3">
        <v>28</v>
      </c>
      <c r="J3286" s="47" t="s">
        <v>2332</v>
      </c>
    </row>
    <row r="3287" spans="1:10" x14ac:dyDescent="0.3">
      <c r="A3287" s="45">
        <v>47116</v>
      </c>
      <c r="B3287" s="3">
        <v>2028</v>
      </c>
      <c r="C3287" s="3" t="s">
        <v>2348</v>
      </c>
      <c r="D3287" s="3">
        <v>12</v>
      </c>
      <c r="E3287" s="3" t="s">
        <v>2351</v>
      </c>
      <c r="F3287" s="45">
        <v>47088</v>
      </c>
      <c r="G3287" s="45">
        <v>47088</v>
      </c>
      <c r="H3287" s="45">
        <v>47118</v>
      </c>
      <c r="I3287" s="3">
        <v>29</v>
      </c>
      <c r="J3287" s="47" t="s">
        <v>2333</v>
      </c>
    </row>
    <row r="3288" spans="1:10" x14ac:dyDescent="0.3">
      <c r="A3288" s="45">
        <v>47117</v>
      </c>
      <c r="B3288" s="3">
        <v>2028</v>
      </c>
      <c r="C3288" s="3" t="s">
        <v>2348</v>
      </c>
      <c r="D3288" s="3">
        <v>12</v>
      </c>
      <c r="E3288" s="3" t="s">
        <v>2351</v>
      </c>
      <c r="F3288" s="45">
        <v>47088</v>
      </c>
      <c r="G3288" s="45">
        <v>47088</v>
      </c>
      <c r="H3288" s="45">
        <v>47118</v>
      </c>
      <c r="I3288" s="3">
        <v>30</v>
      </c>
      <c r="J3288" s="47" t="s">
        <v>2334</v>
      </c>
    </row>
    <row r="3289" spans="1:10" x14ac:dyDescent="0.3">
      <c r="A3289" s="45">
        <v>47118</v>
      </c>
      <c r="B3289" s="3">
        <v>2028</v>
      </c>
      <c r="C3289" s="3" t="s">
        <v>2348</v>
      </c>
      <c r="D3289" s="3">
        <v>12</v>
      </c>
      <c r="E3289" s="3" t="s">
        <v>2351</v>
      </c>
      <c r="F3289" s="45">
        <v>47088</v>
      </c>
      <c r="G3289" s="45">
        <v>47088</v>
      </c>
      <c r="H3289" s="45">
        <v>47118</v>
      </c>
      <c r="I3289" s="3">
        <v>31</v>
      </c>
      <c r="J3289" s="47" t="s">
        <v>2335</v>
      </c>
    </row>
    <row r="3290" spans="1:10" x14ac:dyDescent="0.3">
      <c r="A3290" s="45">
        <v>47119</v>
      </c>
      <c r="B3290" s="3">
        <v>2029</v>
      </c>
      <c r="C3290" s="3" t="s">
        <v>2329</v>
      </c>
      <c r="D3290" s="3">
        <v>1</v>
      </c>
      <c r="E3290" s="3" t="s">
        <v>2330</v>
      </c>
      <c r="F3290" s="45">
        <v>47119</v>
      </c>
      <c r="G3290" s="45">
        <v>47119</v>
      </c>
      <c r="H3290" s="45">
        <v>47149</v>
      </c>
      <c r="I3290" s="3">
        <v>1</v>
      </c>
      <c r="J3290" s="47" t="s">
        <v>2336</v>
      </c>
    </row>
    <row r="3291" spans="1:10" x14ac:dyDescent="0.3">
      <c r="A3291" s="45">
        <v>47120</v>
      </c>
      <c r="B3291" s="3">
        <v>2029</v>
      </c>
      <c r="C3291" s="3" t="s">
        <v>2329</v>
      </c>
      <c r="D3291" s="3">
        <v>1</v>
      </c>
      <c r="E3291" s="3" t="s">
        <v>2330</v>
      </c>
      <c r="F3291" s="45">
        <v>47119</v>
      </c>
      <c r="G3291" s="45">
        <v>47119</v>
      </c>
      <c r="H3291" s="45">
        <v>47149</v>
      </c>
      <c r="I3291" s="3">
        <v>2</v>
      </c>
      <c r="J3291" s="47" t="s">
        <v>2337</v>
      </c>
    </row>
    <row r="3292" spans="1:10" x14ac:dyDescent="0.3">
      <c r="A3292" s="45">
        <v>47121</v>
      </c>
      <c r="B3292" s="3">
        <v>2029</v>
      </c>
      <c r="C3292" s="3" t="s">
        <v>2329</v>
      </c>
      <c r="D3292" s="3">
        <v>1</v>
      </c>
      <c r="E3292" s="3" t="s">
        <v>2330</v>
      </c>
      <c r="F3292" s="45">
        <v>47119</v>
      </c>
      <c r="G3292" s="45">
        <v>47119</v>
      </c>
      <c r="H3292" s="45">
        <v>47149</v>
      </c>
      <c r="I3292" s="3">
        <v>3</v>
      </c>
      <c r="J3292" s="47" t="s">
        <v>2331</v>
      </c>
    </row>
    <row r="3293" spans="1:10" x14ac:dyDescent="0.3">
      <c r="A3293" s="45">
        <v>47122</v>
      </c>
      <c r="B3293" s="3">
        <v>2029</v>
      </c>
      <c r="C3293" s="3" t="s">
        <v>2329</v>
      </c>
      <c r="D3293" s="3">
        <v>1</v>
      </c>
      <c r="E3293" s="3" t="s">
        <v>2330</v>
      </c>
      <c r="F3293" s="45">
        <v>47119</v>
      </c>
      <c r="G3293" s="45">
        <v>47119</v>
      </c>
      <c r="H3293" s="45">
        <v>47149</v>
      </c>
      <c r="I3293" s="3">
        <v>4</v>
      </c>
      <c r="J3293" s="47" t="s">
        <v>2332</v>
      </c>
    </row>
    <row r="3294" spans="1:10" x14ac:dyDescent="0.3">
      <c r="A3294" s="45">
        <v>47123</v>
      </c>
      <c r="B3294" s="3">
        <v>2029</v>
      </c>
      <c r="C3294" s="3" t="s">
        <v>2329</v>
      </c>
      <c r="D3294" s="3">
        <v>1</v>
      </c>
      <c r="E3294" s="3" t="s">
        <v>2330</v>
      </c>
      <c r="F3294" s="45">
        <v>47119</v>
      </c>
      <c r="G3294" s="45">
        <v>47119</v>
      </c>
      <c r="H3294" s="45">
        <v>47149</v>
      </c>
      <c r="I3294" s="3">
        <v>5</v>
      </c>
      <c r="J3294" s="47" t="s">
        <v>2333</v>
      </c>
    </row>
    <row r="3295" spans="1:10" x14ac:dyDescent="0.3">
      <c r="A3295" s="45">
        <v>47124</v>
      </c>
      <c r="B3295" s="3">
        <v>2029</v>
      </c>
      <c r="C3295" s="3" t="s">
        <v>2329</v>
      </c>
      <c r="D3295" s="3">
        <v>1</v>
      </c>
      <c r="E3295" s="3" t="s">
        <v>2330</v>
      </c>
      <c r="F3295" s="45">
        <v>47119</v>
      </c>
      <c r="G3295" s="45">
        <v>47119</v>
      </c>
      <c r="H3295" s="45">
        <v>47149</v>
      </c>
      <c r="I3295" s="3">
        <v>6</v>
      </c>
      <c r="J3295" s="47" t="s">
        <v>2334</v>
      </c>
    </row>
    <row r="3296" spans="1:10" x14ac:dyDescent="0.3">
      <c r="A3296" s="45">
        <v>47125</v>
      </c>
      <c r="B3296" s="3">
        <v>2029</v>
      </c>
      <c r="C3296" s="3" t="s">
        <v>2329</v>
      </c>
      <c r="D3296" s="3">
        <v>1</v>
      </c>
      <c r="E3296" s="3" t="s">
        <v>2330</v>
      </c>
      <c r="F3296" s="45">
        <v>47119</v>
      </c>
      <c r="G3296" s="45">
        <v>47119</v>
      </c>
      <c r="H3296" s="45">
        <v>47149</v>
      </c>
      <c r="I3296" s="3">
        <v>7</v>
      </c>
      <c r="J3296" s="47" t="s">
        <v>2335</v>
      </c>
    </row>
    <row r="3297" spans="1:10" x14ac:dyDescent="0.3">
      <c r="A3297" s="45">
        <v>47126</v>
      </c>
      <c r="B3297" s="3">
        <v>2029</v>
      </c>
      <c r="C3297" s="3" t="s">
        <v>2329</v>
      </c>
      <c r="D3297" s="3">
        <v>1</v>
      </c>
      <c r="E3297" s="3" t="s">
        <v>2330</v>
      </c>
      <c r="F3297" s="45">
        <v>47119</v>
      </c>
      <c r="G3297" s="45">
        <v>47119</v>
      </c>
      <c r="H3297" s="45">
        <v>47149</v>
      </c>
      <c r="I3297" s="3">
        <v>8</v>
      </c>
      <c r="J3297" s="47" t="s">
        <v>2336</v>
      </c>
    </row>
    <row r="3298" spans="1:10" x14ac:dyDescent="0.3">
      <c r="A3298" s="45">
        <v>47127</v>
      </c>
      <c r="B3298" s="3">
        <v>2029</v>
      </c>
      <c r="C3298" s="3" t="s">
        <v>2329</v>
      </c>
      <c r="D3298" s="3">
        <v>1</v>
      </c>
      <c r="E3298" s="3" t="s">
        <v>2330</v>
      </c>
      <c r="F3298" s="45">
        <v>47119</v>
      </c>
      <c r="G3298" s="45">
        <v>47119</v>
      </c>
      <c r="H3298" s="45">
        <v>47149</v>
      </c>
      <c r="I3298" s="3">
        <v>9</v>
      </c>
      <c r="J3298" s="47" t="s">
        <v>2337</v>
      </c>
    </row>
    <row r="3299" spans="1:10" x14ac:dyDescent="0.3">
      <c r="A3299" s="45">
        <v>47128</v>
      </c>
      <c r="B3299" s="3">
        <v>2029</v>
      </c>
      <c r="C3299" s="3" t="s">
        <v>2329</v>
      </c>
      <c r="D3299" s="3">
        <v>1</v>
      </c>
      <c r="E3299" s="3" t="s">
        <v>2330</v>
      </c>
      <c r="F3299" s="45">
        <v>47119</v>
      </c>
      <c r="G3299" s="45">
        <v>47119</v>
      </c>
      <c r="H3299" s="45">
        <v>47149</v>
      </c>
      <c r="I3299" s="3">
        <v>10</v>
      </c>
      <c r="J3299" s="47" t="s">
        <v>2331</v>
      </c>
    </row>
    <row r="3300" spans="1:10" x14ac:dyDescent="0.3">
      <c r="A3300" s="45">
        <v>47129</v>
      </c>
      <c r="B3300" s="3">
        <v>2029</v>
      </c>
      <c r="C3300" s="3" t="s">
        <v>2329</v>
      </c>
      <c r="D3300" s="3">
        <v>1</v>
      </c>
      <c r="E3300" s="3" t="s">
        <v>2330</v>
      </c>
      <c r="F3300" s="45">
        <v>47119</v>
      </c>
      <c r="G3300" s="45">
        <v>47119</v>
      </c>
      <c r="H3300" s="45">
        <v>47149</v>
      </c>
      <c r="I3300" s="3">
        <v>11</v>
      </c>
      <c r="J3300" s="47" t="s">
        <v>2332</v>
      </c>
    </row>
    <row r="3301" spans="1:10" x14ac:dyDescent="0.3">
      <c r="A3301" s="45">
        <v>47130</v>
      </c>
      <c r="B3301" s="3">
        <v>2029</v>
      </c>
      <c r="C3301" s="3" t="s">
        <v>2329</v>
      </c>
      <c r="D3301" s="3">
        <v>1</v>
      </c>
      <c r="E3301" s="3" t="s">
        <v>2330</v>
      </c>
      <c r="F3301" s="45">
        <v>47119</v>
      </c>
      <c r="G3301" s="45">
        <v>47119</v>
      </c>
      <c r="H3301" s="45">
        <v>47149</v>
      </c>
      <c r="I3301" s="3">
        <v>12</v>
      </c>
      <c r="J3301" s="47" t="s">
        <v>2333</v>
      </c>
    </row>
    <row r="3302" spans="1:10" x14ac:dyDescent="0.3">
      <c r="A3302" s="45">
        <v>47131</v>
      </c>
      <c r="B3302" s="3">
        <v>2029</v>
      </c>
      <c r="C3302" s="3" t="s">
        <v>2329</v>
      </c>
      <c r="D3302" s="3">
        <v>1</v>
      </c>
      <c r="E3302" s="3" t="s">
        <v>2330</v>
      </c>
      <c r="F3302" s="45">
        <v>47119</v>
      </c>
      <c r="G3302" s="45">
        <v>47119</v>
      </c>
      <c r="H3302" s="45">
        <v>47149</v>
      </c>
      <c r="I3302" s="3">
        <v>13</v>
      </c>
      <c r="J3302" s="47" t="s">
        <v>2334</v>
      </c>
    </row>
    <row r="3303" spans="1:10" x14ac:dyDescent="0.3">
      <c r="A3303" s="45">
        <v>47132</v>
      </c>
      <c r="B3303" s="3">
        <v>2029</v>
      </c>
      <c r="C3303" s="3" t="s">
        <v>2329</v>
      </c>
      <c r="D3303" s="3">
        <v>1</v>
      </c>
      <c r="E3303" s="3" t="s">
        <v>2330</v>
      </c>
      <c r="F3303" s="45">
        <v>47119</v>
      </c>
      <c r="G3303" s="45">
        <v>47119</v>
      </c>
      <c r="H3303" s="45">
        <v>47149</v>
      </c>
      <c r="I3303" s="3">
        <v>14</v>
      </c>
      <c r="J3303" s="47" t="s">
        <v>2335</v>
      </c>
    </row>
    <row r="3304" spans="1:10" x14ac:dyDescent="0.3">
      <c r="A3304" s="45">
        <v>47133</v>
      </c>
      <c r="B3304" s="3">
        <v>2029</v>
      </c>
      <c r="C3304" s="3" t="s">
        <v>2329</v>
      </c>
      <c r="D3304" s="3">
        <v>1</v>
      </c>
      <c r="E3304" s="3" t="s">
        <v>2330</v>
      </c>
      <c r="F3304" s="45">
        <v>47119</v>
      </c>
      <c r="G3304" s="45">
        <v>47119</v>
      </c>
      <c r="H3304" s="45">
        <v>47149</v>
      </c>
      <c r="I3304" s="3">
        <v>15</v>
      </c>
      <c r="J3304" s="47" t="s">
        <v>2336</v>
      </c>
    </row>
    <row r="3305" spans="1:10" x14ac:dyDescent="0.3">
      <c r="A3305" s="45">
        <v>47134</v>
      </c>
      <c r="B3305" s="3">
        <v>2029</v>
      </c>
      <c r="C3305" s="3" t="s">
        <v>2329</v>
      </c>
      <c r="D3305" s="3">
        <v>1</v>
      </c>
      <c r="E3305" s="3" t="s">
        <v>2330</v>
      </c>
      <c r="F3305" s="45">
        <v>47119</v>
      </c>
      <c r="G3305" s="45">
        <v>47119</v>
      </c>
      <c r="H3305" s="45">
        <v>47149</v>
      </c>
      <c r="I3305" s="3">
        <v>16</v>
      </c>
      <c r="J3305" s="47" t="s">
        <v>2337</v>
      </c>
    </row>
    <row r="3306" spans="1:10" x14ac:dyDescent="0.3">
      <c r="A3306" s="45">
        <v>47135</v>
      </c>
      <c r="B3306" s="3">
        <v>2029</v>
      </c>
      <c r="C3306" s="3" t="s">
        <v>2329</v>
      </c>
      <c r="D3306" s="3">
        <v>1</v>
      </c>
      <c r="E3306" s="3" t="s">
        <v>2330</v>
      </c>
      <c r="F3306" s="45">
        <v>47119</v>
      </c>
      <c r="G3306" s="45">
        <v>47119</v>
      </c>
      <c r="H3306" s="45">
        <v>47149</v>
      </c>
      <c r="I3306" s="3">
        <v>17</v>
      </c>
      <c r="J3306" s="47" t="s">
        <v>2331</v>
      </c>
    </row>
    <row r="3307" spans="1:10" x14ac:dyDescent="0.3">
      <c r="A3307" s="45">
        <v>47136</v>
      </c>
      <c r="B3307" s="3">
        <v>2029</v>
      </c>
      <c r="C3307" s="3" t="s">
        <v>2329</v>
      </c>
      <c r="D3307" s="3">
        <v>1</v>
      </c>
      <c r="E3307" s="3" t="s">
        <v>2330</v>
      </c>
      <c r="F3307" s="45">
        <v>47119</v>
      </c>
      <c r="G3307" s="45">
        <v>47119</v>
      </c>
      <c r="H3307" s="45">
        <v>47149</v>
      </c>
      <c r="I3307" s="3">
        <v>18</v>
      </c>
      <c r="J3307" s="47" t="s">
        <v>2332</v>
      </c>
    </row>
    <row r="3308" spans="1:10" x14ac:dyDescent="0.3">
      <c r="A3308" s="45">
        <v>47137</v>
      </c>
      <c r="B3308" s="3">
        <v>2029</v>
      </c>
      <c r="C3308" s="3" t="s">
        <v>2329</v>
      </c>
      <c r="D3308" s="3">
        <v>1</v>
      </c>
      <c r="E3308" s="3" t="s">
        <v>2330</v>
      </c>
      <c r="F3308" s="45">
        <v>47119</v>
      </c>
      <c r="G3308" s="45">
        <v>47119</v>
      </c>
      <c r="H3308" s="45">
        <v>47149</v>
      </c>
      <c r="I3308" s="3">
        <v>19</v>
      </c>
      <c r="J3308" s="47" t="s">
        <v>2333</v>
      </c>
    </row>
    <row r="3309" spans="1:10" x14ac:dyDescent="0.3">
      <c r="A3309" s="45">
        <v>47138</v>
      </c>
      <c r="B3309" s="3">
        <v>2029</v>
      </c>
      <c r="C3309" s="3" t="s">
        <v>2329</v>
      </c>
      <c r="D3309" s="3">
        <v>1</v>
      </c>
      <c r="E3309" s="3" t="s">
        <v>2330</v>
      </c>
      <c r="F3309" s="45">
        <v>47119</v>
      </c>
      <c r="G3309" s="45">
        <v>47119</v>
      </c>
      <c r="H3309" s="45">
        <v>47149</v>
      </c>
      <c r="I3309" s="3">
        <v>20</v>
      </c>
      <c r="J3309" s="47" t="s">
        <v>2334</v>
      </c>
    </row>
    <row r="3310" spans="1:10" x14ac:dyDescent="0.3">
      <c r="A3310" s="45">
        <v>47139</v>
      </c>
      <c r="B3310" s="3">
        <v>2029</v>
      </c>
      <c r="C3310" s="3" t="s">
        <v>2329</v>
      </c>
      <c r="D3310" s="3">
        <v>1</v>
      </c>
      <c r="E3310" s="3" t="s">
        <v>2330</v>
      </c>
      <c r="F3310" s="45">
        <v>47119</v>
      </c>
      <c r="G3310" s="45">
        <v>47119</v>
      </c>
      <c r="H3310" s="45">
        <v>47149</v>
      </c>
      <c r="I3310" s="3">
        <v>21</v>
      </c>
      <c r="J3310" s="47" t="s">
        <v>2335</v>
      </c>
    </row>
    <row r="3311" spans="1:10" x14ac:dyDescent="0.3">
      <c r="A3311" s="45">
        <v>47140</v>
      </c>
      <c r="B3311" s="3">
        <v>2029</v>
      </c>
      <c r="C3311" s="3" t="s">
        <v>2329</v>
      </c>
      <c r="D3311" s="3">
        <v>1</v>
      </c>
      <c r="E3311" s="3" t="s">
        <v>2330</v>
      </c>
      <c r="F3311" s="45">
        <v>47119</v>
      </c>
      <c r="G3311" s="45">
        <v>47119</v>
      </c>
      <c r="H3311" s="45">
        <v>47149</v>
      </c>
      <c r="I3311" s="3">
        <v>22</v>
      </c>
      <c r="J3311" s="47" t="s">
        <v>2336</v>
      </c>
    </row>
    <row r="3312" spans="1:10" x14ac:dyDescent="0.3">
      <c r="A3312" s="45">
        <v>47141</v>
      </c>
      <c r="B3312" s="3">
        <v>2029</v>
      </c>
      <c r="C3312" s="3" t="s">
        <v>2329</v>
      </c>
      <c r="D3312" s="3">
        <v>1</v>
      </c>
      <c r="E3312" s="3" t="s">
        <v>2330</v>
      </c>
      <c r="F3312" s="45">
        <v>47119</v>
      </c>
      <c r="G3312" s="45">
        <v>47119</v>
      </c>
      <c r="H3312" s="45">
        <v>47149</v>
      </c>
      <c r="I3312" s="3">
        <v>23</v>
      </c>
      <c r="J3312" s="47" t="s">
        <v>2337</v>
      </c>
    </row>
    <row r="3313" spans="1:10" x14ac:dyDescent="0.3">
      <c r="A3313" s="45">
        <v>47142</v>
      </c>
      <c r="B3313" s="3">
        <v>2029</v>
      </c>
      <c r="C3313" s="3" t="s">
        <v>2329</v>
      </c>
      <c r="D3313" s="3">
        <v>1</v>
      </c>
      <c r="E3313" s="3" t="s">
        <v>2330</v>
      </c>
      <c r="F3313" s="45">
        <v>47119</v>
      </c>
      <c r="G3313" s="45">
        <v>47119</v>
      </c>
      <c r="H3313" s="45">
        <v>47149</v>
      </c>
      <c r="I3313" s="3">
        <v>24</v>
      </c>
      <c r="J3313" s="47" t="s">
        <v>2331</v>
      </c>
    </row>
    <row r="3314" spans="1:10" x14ac:dyDescent="0.3">
      <c r="A3314" s="45">
        <v>47143</v>
      </c>
      <c r="B3314" s="3">
        <v>2029</v>
      </c>
      <c r="C3314" s="3" t="s">
        <v>2329</v>
      </c>
      <c r="D3314" s="3">
        <v>1</v>
      </c>
      <c r="E3314" s="3" t="s">
        <v>2330</v>
      </c>
      <c r="F3314" s="45">
        <v>47119</v>
      </c>
      <c r="G3314" s="45">
        <v>47119</v>
      </c>
      <c r="H3314" s="45">
        <v>47149</v>
      </c>
      <c r="I3314" s="3">
        <v>25</v>
      </c>
      <c r="J3314" s="47" t="s">
        <v>2332</v>
      </c>
    </row>
    <row r="3315" spans="1:10" x14ac:dyDescent="0.3">
      <c r="A3315" s="45">
        <v>47144</v>
      </c>
      <c r="B3315" s="3">
        <v>2029</v>
      </c>
      <c r="C3315" s="3" t="s">
        <v>2329</v>
      </c>
      <c r="D3315" s="3">
        <v>1</v>
      </c>
      <c r="E3315" s="3" t="s">
        <v>2330</v>
      </c>
      <c r="F3315" s="45">
        <v>47119</v>
      </c>
      <c r="G3315" s="45">
        <v>47119</v>
      </c>
      <c r="H3315" s="45">
        <v>47149</v>
      </c>
      <c r="I3315" s="3">
        <v>26</v>
      </c>
      <c r="J3315" s="47" t="s">
        <v>2333</v>
      </c>
    </row>
    <row r="3316" spans="1:10" x14ac:dyDescent="0.3">
      <c r="A3316" s="45">
        <v>47145</v>
      </c>
      <c r="B3316" s="3">
        <v>2029</v>
      </c>
      <c r="C3316" s="3" t="s">
        <v>2329</v>
      </c>
      <c r="D3316" s="3">
        <v>1</v>
      </c>
      <c r="E3316" s="3" t="s">
        <v>2330</v>
      </c>
      <c r="F3316" s="45">
        <v>47119</v>
      </c>
      <c r="G3316" s="45">
        <v>47119</v>
      </c>
      <c r="H3316" s="45">
        <v>47149</v>
      </c>
      <c r="I3316" s="3">
        <v>27</v>
      </c>
      <c r="J3316" s="47" t="s">
        <v>2334</v>
      </c>
    </row>
    <row r="3317" spans="1:10" x14ac:dyDescent="0.3">
      <c r="A3317" s="45">
        <v>47146</v>
      </c>
      <c r="B3317" s="3">
        <v>2029</v>
      </c>
      <c r="C3317" s="3" t="s">
        <v>2329</v>
      </c>
      <c r="D3317" s="3">
        <v>1</v>
      </c>
      <c r="E3317" s="3" t="s">
        <v>2330</v>
      </c>
      <c r="F3317" s="45">
        <v>47119</v>
      </c>
      <c r="G3317" s="45">
        <v>47119</v>
      </c>
      <c r="H3317" s="45">
        <v>47149</v>
      </c>
      <c r="I3317" s="3">
        <v>28</v>
      </c>
      <c r="J3317" s="47" t="s">
        <v>2335</v>
      </c>
    </row>
    <row r="3318" spans="1:10" x14ac:dyDescent="0.3">
      <c r="A3318" s="45">
        <v>47147</v>
      </c>
      <c r="B3318" s="3">
        <v>2029</v>
      </c>
      <c r="C3318" s="3" t="s">
        <v>2329</v>
      </c>
      <c r="D3318" s="3">
        <v>1</v>
      </c>
      <c r="E3318" s="3" t="s">
        <v>2330</v>
      </c>
      <c r="F3318" s="45">
        <v>47119</v>
      </c>
      <c r="G3318" s="45">
        <v>47119</v>
      </c>
      <c r="H3318" s="45">
        <v>47149</v>
      </c>
      <c r="I3318" s="3">
        <v>29</v>
      </c>
      <c r="J3318" s="47" t="s">
        <v>2336</v>
      </c>
    </row>
    <row r="3319" spans="1:10" x14ac:dyDescent="0.3">
      <c r="A3319" s="45">
        <v>47148</v>
      </c>
      <c r="B3319" s="3">
        <v>2029</v>
      </c>
      <c r="C3319" s="3" t="s">
        <v>2329</v>
      </c>
      <c r="D3319" s="3">
        <v>1</v>
      </c>
      <c r="E3319" s="3" t="s">
        <v>2330</v>
      </c>
      <c r="F3319" s="45">
        <v>47119</v>
      </c>
      <c r="G3319" s="45">
        <v>47119</v>
      </c>
      <c r="H3319" s="45">
        <v>47149</v>
      </c>
      <c r="I3319" s="3">
        <v>30</v>
      </c>
      <c r="J3319" s="47" t="s">
        <v>2337</v>
      </c>
    </row>
    <row r="3320" spans="1:10" x14ac:dyDescent="0.3">
      <c r="A3320" s="45">
        <v>47149</v>
      </c>
      <c r="B3320" s="3">
        <v>2029</v>
      </c>
      <c r="C3320" s="3" t="s">
        <v>2329</v>
      </c>
      <c r="D3320" s="3">
        <v>1</v>
      </c>
      <c r="E3320" s="3" t="s">
        <v>2330</v>
      </c>
      <c r="F3320" s="45">
        <v>47119</v>
      </c>
      <c r="G3320" s="45">
        <v>47119</v>
      </c>
      <c r="H3320" s="45">
        <v>47149</v>
      </c>
      <c r="I3320" s="3">
        <v>31</v>
      </c>
      <c r="J3320" s="47" t="s">
        <v>2331</v>
      </c>
    </row>
    <row r="3321" spans="1:10" x14ac:dyDescent="0.3">
      <c r="A3321" s="45">
        <v>47150</v>
      </c>
      <c r="B3321" s="3">
        <v>2029</v>
      </c>
      <c r="C3321" s="3" t="s">
        <v>2329</v>
      </c>
      <c r="D3321" s="3">
        <v>2</v>
      </c>
      <c r="E3321" s="3" t="s">
        <v>2338</v>
      </c>
      <c r="F3321" s="45">
        <v>47150</v>
      </c>
      <c r="G3321" s="45">
        <v>47150</v>
      </c>
      <c r="H3321" s="45">
        <v>47177</v>
      </c>
      <c r="I3321" s="3">
        <v>1</v>
      </c>
      <c r="J3321" s="47" t="s">
        <v>2332</v>
      </c>
    </row>
    <row r="3322" spans="1:10" x14ac:dyDescent="0.3">
      <c r="A3322" s="45">
        <v>47151</v>
      </c>
      <c r="B3322" s="3">
        <v>2029</v>
      </c>
      <c r="C3322" s="3" t="s">
        <v>2329</v>
      </c>
      <c r="D3322" s="3">
        <v>2</v>
      </c>
      <c r="E3322" s="3" t="s">
        <v>2338</v>
      </c>
      <c r="F3322" s="45">
        <v>47150</v>
      </c>
      <c r="G3322" s="45">
        <v>47150</v>
      </c>
      <c r="H3322" s="45">
        <v>47177</v>
      </c>
      <c r="I3322" s="3">
        <v>2</v>
      </c>
      <c r="J3322" s="47" t="s">
        <v>2333</v>
      </c>
    </row>
    <row r="3323" spans="1:10" x14ac:dyDescent="0.3">
      <c r="A3323" s="45">
        <v>47152</v>
      </c>
      <c r="B3323" s="3">
        <v>2029</v>
      </c>
      <c r="C3323" s="3" t="s">
        <v>2329</v>
      </c>
      <c r="D3323" s="3">
        <v>2</v>
      </c>
      <c r="E3323" s="3" t="s">
        <v>2338</v>
      </c>
      <c r="F3323" s="45">
        <v>47150</v>
      </c>
      <c r="G3323" s="45">
        <v>47150</v>
      </c>
      <c r="H3323" s="45">
        <v>47177</v>
      </c>
      <c r="I3323" s="3">
        <v>3</v>
      </c>
      <c r="J3323" s="47" t="s">
        <v>2334</v>
      </c>
    </row>
    <row r="3324" spans="1:10" x14ac:dyDescent="0.3">
      <c r="A3324" s="45">
        <v>47153</v>
      </c>
      <c r="B3324" s="3">
        <v>2029</v>
      </c>
      <c r="C3324" s="3" t="s">
        <v>2329</v>
      </c>
      <c r="D3324" s="3">
        <v>2</v>
      </c>
      <c r="E3324" s="3" t="s">
        <v>2338</v>
      </c>
      <c r="F3324" s="45">
        <v>47150</v>
      </c>
      <c r="G3324" s="45">
        <v>47150</v>
      </c>
      <c r="H3324" s="45">
        <v>47177</v>
      </c>
      <c r="I3324" s="3">
        <v>4</v>
      </c>
      <c r="J3324" s="47" t="s">
        <v>2335</v>
      </c>
    </row>
    <row r="3325" spans="1:10" x14ac:dyDescent="0.3">
      <c r="A3325" s="45">
        <v>47154</v>
      </c>
      <c r="B3325" s="3">
        <v>2029</v>
      </c>
      <c r="C3325" s="3" t="s">
        <v>2329</v>
      </c>
      <c r="D3325" s="3">
        <v>2</v>
      </c>
      <c r="E3325" s="3" t="s">
        <v>2338</v>
      </c>
      <c r="F3325" s="45">
        <v>47150</v>
      </c>
      <c r="G3325" s="45">
        <v>47150</v>
      </c>
      <c r="H3325" s="45">
        <v>47177</v>
      </c>
      <c r="I3325" s="3">
        <v>5</v>
      </c>
      <c r="J3325" s="47" t="s">
        <v>2336</v>
      </c>
    </row>
    <row r="3326" spans="1:10" x14ac:dyDescent="0.3">
      <c r="A3326" s="45">
        <v>47155</v>
      </c>
      <c r="B3326" s="3">
        <v>2029</v>
      </c>
      <c r="C3326" s="3" t="s">
        <v>2329</v>
      </c>
      <c r="D3326" s="3">
        <v>2</v>
      </c>
      <c r="E3326" s="3" t="s">
        <v>2338</v>
      </c>
      <c r="F3326" s="45">
        <v>47150</v>
      </c>
      <c r="G3326" s="45">
        <v>47150</v>
      </c>
      <c r="H3326" s="45">
        <v>47177</v>
      </c>
      <c r="I3326" s="3">
        <v>6</v>
      </c>
      <c r="J3326" s="47" t="s">
        <v>2337</v>
      </c>
    </row>
    <row r="3327" spans="1:10" x14ac:dyDescent="0.3">
      <c r="A3327" s="45">
        <v>47156</v>
      </c>
      <c r="B3327" s="3">
        <v>2029</v>
      </c>
      <c r="C3327" s="3" t="s">
        <v>2329</v>
      </c>
      <c r="D3327" s="3">
        <v>2</v>
      </c>
      <c r="E3327" s="3" t="s">
        <v>2338</v>
      </c>
      <c r="F3327" s="45">
        <v>47150</v>
      </c>
      <c r="G3327" s="45">
        <v>47150</v>
      </c>
      <c r="H3327" s="45">
        <v>47177</v>
      </c>
      <c r="I3327" s="3">
        <v>7</v>
      </c>
      <c r="J3327" s="47" t="s">
        <v>2331</v>
      </c>
    </row>
    <row r="3328" spans="1:10" x14ac:dyDescent="0.3">
      <c r="A3328" s="45">
        <v>47157</v>
      </c>
      <c r="B3328" s="3">
        <v>2029</v>
      </c>
      <c r="C3328" s="3" t="s">
        <v>2329</v>
      </c>
      <c r="D3328" s="3">
        <v>2</v>
      </c>
      <c r="E3328" s="3" t="s">
        <v>2338</v>
      </c>
      <c r="F3328" s="45">
        <v>47150</v>
      </c>
      <c r="G3328" s="45">
        <v>47150</v>
      </c>
      <c r="H3328" s="45">
        <v>47177</v>
      </c>
      <c r="I3328" s="3">
        <v>8</v>
      </c>
      <c r="J3328" s="47" t="s">
        <v>2332</v>
      </c>
    </row>
    <row r="3329" spans="1:10" x14ac:dyDescent="0.3">
      <c r="A3329" s="45">
        <v>47158</v>
      </c>
      <c r="B3329" s="3">
        <v>2029</v>
      </c>
      <c r="C3329" s="3" t="s">
        <v>2329</v>
      </c>
      <c r="D3329" s="3">
        <v>2</v>
      </c>
      <c r="E3329" s="3" t="s">
        <v>2338</v>
      </c>
      <c r="F3329" s="45">
        <v>47150</v>
      </c>
      <c r="G3329" s="45">
        <v>47150</v>
      </c>
      <c r="H3329" s="45">
        <v>47177</v>
      </c>
      <c r="I3329" s="3">
        <v>9</v>
      </c>
      <c r="J3329" s="47" t="s">
        <v>2333</v>
      </c>
    </row>
    <row r="3330" spans="1:10" x14ac:dyDescent="0.3">
      <c r="A3330" s="45">
        <v>47159</v>
      </c>
      <c r="B3330" s="3">
        <v>2029</v>
      </c>
      <c r="C3330" s="3" t="s">
        <v>2329</v>
      </c>
      <c r="D3330" s="3">
        <v>2</v>
      </c>
      <c r="E3330" s="3" t="s">
        <v>2338</v>
      </c>
      <c r="F3330" s="45">
        <v>47150</v>
      </c>
      <c r="G3330" s="45">
        <v>47150</v>
      </c>
      <c r="H3330" s="45">
        <v>47177</v>
      </c>
      <c r="I3330" s="3">
        <v>10</v>
      </c>
      <c r="J3330" s="47" t="s">
        <v>2334</v>
      </c>
    </row>
    <row r="3331" spans="1:10" x14ac:dyDescent="0.3">
      <c r="A3331" s="45">
        <v>47160</v>
      </c>
      <c r="B3331" s="3">
        <v>2029</v>
      </c>
      <c r="C3331" s="3" t="s">
        <v>2329</v>
      </c>
      <c r="D3331" s="3">
        <v>2</v>
      </c>
      <c r="E3331" s="3" t="s">
        <v>2338</v>
      </c>
      <c r="F3331" s="45">
        <v>47150</v>
      </c>
      <c r="G3331" s="45">
        <v>47150</v>
      </c>
      <c r="H3331" s="45">
        <v>47177</v>
      </c>
      <c r="I3331" s="3">
        <v>11</v>
      </c>
      <c r="J3331" s="47" t="s">
        <v>2335</v>
      </c>
    </row>
    <row r="3332" spans="1:10" x14ac:dyDescent="0.3">
      <c r="A3332" s="45">
        <v>47161</v>
      </c>
      <c r="B3332" s="3">
        <v>2029</v>
      </c>
      <c r="C3332" s="3" t="s">
        <v>2329</v>
      </c>
      <c r="D3332" s="3">
        <v>2</v>
      </c>
      <c r="E3332" s="3" t="s">
        <v>2338</v>
      </c>
      <c r="F3332" s="45">
        <v>47150</v>
      </c>
      <c r="G3332" s="45">
        <v>47150</v>
      </c>
      <c r="H3332" s="45">
        <v>47177</v>
      </c>
      <c r="I3332" s="3">
        <v>12</v>
      </c>
      <c r="J3332" s="47" t="s">
        <v>2336</v>
      </c>
    </row>
    <row r="3333" spans="1:10" x14ac:dyDescent="0.3">
      <c r="A3333" s="45">
        <v>47162</v>
      </c>
      <c r="B3333" s="3">
        <v>2029</v>
      </c>
      <c r="C3333" s="3" t="s">
        <v>2329</v>
      </c>
      <c r="D3333" s="3">
        <v>2</v>
      </c>
      <c r="E3333" s="3" t="s">
        <v>2338</v>
      </c>
      <c r="F3333" s="45">
        <v>47150</v>
      </c>
      <c r="G3333" s="45">
        <v>47150</v>
      </c>
      <c r="H3333" s="45">
        <v>47177</v>
      </c>
      <c r="I3333" s="3">
        <v>13</v>
      </c>
      <c r="J3333" s="47" t="s">
        <v>2337</v>
      </c>
    </row>
    <row r="3334" spans="1:10" x14ac:dyDescent="0.3">
      <c r="A3334" s="45">
        <v>47163</v>
      </c>
      <c r="B3334" s="3">
        <v>2029</v>
      </c>
      <c r="C3334" s="3" t="s">
        <v>2329</v>
      </c>
      <c r="D3334" s="3">
        <v>2</v>
      </c>
      <c r="E3334" s="3" t="s">
        <v>2338</v>
      </c>
      <c r="F3334" s="45">
        <v>47150</v>
      </c>
      <c r="G3334" s="45">
        <v>47150</v>
      </c>
      <c r="H3334" s="45">
        <v>47177</v>
      </c>
      <c r="I3334" s="3">
        <v>14</v>
      </c>
      <c r="J3334" s="47" t="s">
        <v>2331</v>
      </c>
    </row>
    <row r="3335" spans="1:10" x14ac:dyDescent="0.3">
      <c r="A3335" s="45">
        <v>47164</v>
      </c>
      <c r="B3335" s="3">
        <v>2029</v>
      </c>
      <c r="C3335" s="3" t="s">
        <v>2329</v>
      </c>
      <c r="D3335" s="3">
        <v>2</v>
      </c>
      <c r="E3335" s="3" t="s">
        <v>2338</v>
      </c>
      <c r="F3335" s="45">
        <v>47150</v>
      </c>
      <c r="G3335" s="45">
        <v>47150</v>
      </c>
      <c r="H3335" s="45">
        <v>47177</v>
      </c>
      <c r="I3335" s="3">
        <v>15</v>
      </c>
      <c r="J3335" s="47" t="s">
        <v>2332</v>
      </c>
    </row>
    <row r="3336" spans="1:10" x14ac:dyDescent="0.3">
      <c r="A3336" s="45">
        <v>47165</v>
      </c>
      <c r="B3336" s="3">
        <v>2029</v>
      </c>
      <c r="C3336" s="3" t="s">
        <v>2329</v>
      </c>
      <c r="D3336" s="3">
        <v>2</v>
      </c>
      <c r="E3336" s="3" t="s">
        <v>2338</v>
      </c>
      <c r="F3336" s="45">
        <v>47150</v>
      </c>
      <c r="G3336" s="45">
        <v>47150</v>
      </c>
      <c r="H3336" s="45">
        <v>47177</v>
      </c>
      <c r="I3336" s="3">
        <v>16</v>
      </c>
      <c r="J3336" s="47" t="s">
        <v>2333</v>
      </c>
    </row>
    <row r="3337" spans="1:10" x14ac:dyDescent="0.3">
      <c r="A3337" s="45">
        <v>47166</v>
      </c>
      <c r="B3337" s="3">
        <v>2029</v>
      </c>
      <c r="C3337" s="3" t="s">
        <v>2329</v>
      </c>
      <c r="D3337" s="3">
        <v>2</v>
      </c>
      <c r="E3337" s="3" t="s">
        <v>2338</v>
      </c>
      <c r="F3337" s="45">
        <v>47150</v>
      </c>
      <c r="G3337" s="45">
        <v>47150</v>
      </c>
      <c r="H3337" s="45">
        <v>47177</v>
      </c>
      <c r="I3337" s="3">
        <v>17</v>
      </c>
      <c r="J3337" s="47" t="s">
        <v>2334</v>
      </c>
    </row>
    <row r="3338" spans="1:10" x14ac:dyDescent="0.3">
      <c r="A3338" s="45">
        <v>47167</v>
      </c>
      <c r="B3338" s="3">
        <v>2029</v>
      </c>
      <c r="C3338" s="3" t="s">
        <v>2329</v>
      </c>
      <c r="D3338" s="3">
        <v>2</v>
      </c>
      <c r="E3338" s="3" t="s">
        <v>2338</v>
      </c>
      <c r="F3338" s="45">
        <v>47150</v>
      </c>
      <c r="G3338" s="45">
        <v>47150</v>
      </c>
      <c r="H3338" s="45">
        <v>47177</v>
      </c>
      <c r="I3338" s="3">
        <v>18</v>
      </c>
      <c r="J3338" s="47" t="s">
        <v>2335</v>
      </c>
    </row>
    <row r="3339" spans="1:10" x14ac:dyDescent="0.3">
      <c r="A3339" s="45">
        <v>47168</v>
      </c>
      <c r="B3339" s="3">
        <v>2029</v>
      </c>
      <c r="C3339" s="3" t="s">
        <v>2329</v>
      </c>
      <c r="D3339" s="3">
        <v>2</v>
      </c>
      <c r="E3339" s="3" t="s">
        <v>2338</v>
      </c>
      <c r="F3339" s="45">
        <v>47150</v>
      </c>
      <c r="G3339" s="45">
        <v>47150</v>
      </c>
      <c r="H3339" s="45">
        <v>47177</v>
      </c>
      <c r="I3339" s="3">
        <v>19</v>
      </c>
      <c r="J3339" s="47" t="s">
        <v>2336</v>
      </c>
    </row>
    <row r="3340" spans="1:10" x14ac:dyDescent="0.3">
      <c r="A3340" s="45">
        <v>47169</v>
      </c>
      <c r="B3340" s="3">
        <v>2029</v>
      </c>
      <c r="C3340" s="3" t="s">
        <v>2329</v>
      </c>
      <c r="D3340" s="3">
        <v>2</v>
      </c>
      <c r="E3340" s="3" t="s">
        <v>2338</v>
      </c>
      <c r="F3340" s="45">
        <v>47150</v>
      </c>
      <c r="G3340" s="45">
        <v>47150</v>
      </c>
      <c r="H3340" s="45">
        <v>47177</v>
      </c>
      <c r="I3340" s="3">
        <v>20</v>
      </c>
      <c r="J3340" s="47" t="s">
        <v>2337</v>
      </c>
    </row>
    <row r="3341" spans="1:10" x14ac:dyDescent="0.3">
      <c r="A3341" s="45">
        <v>47170</v>
      </c>
      <c r="B3341" s="3">
        <v>2029</v>
      </c>
      <c r="C3341" s="3" t="s">
        <v>2329</v>
      </c>
      <c r="D3341" s="3">
        <v>2</v>
      </c>
      <c r="E3341" s="3" t="s">
        <v>2338</v>
      </c>
      <c r="F3341" s="45">
        <v>47150</v>
      </c>
      <c r="G3341" s="45">
        <v>47150</v>
      </c>
      <c r="H3341" s="45">
        <v>47177</v>
      </c>
      <c r="I3341" s="3">
        <v>21</v>
      </c>
      <c r="J3341" s="47" t="s">
        <v>2331</v>
      </c>
    </row>
    <row r="3342" spans="1:10" x14ac:dyDescent="0.3">
      <c r="A3342" s="45">
        <v>47171</v>
      </c>
      <c r="B3342" s="3">
        <v>2029</v>
      </c>
      <c r="C3342" s="3" t="s">
        <v>2329</v>
      </c>
      <c r="D3342" s="3">
        <v>2</v>
      </c>
      <c r="E3342" s="3" t="s">
        <v>2338</v>
      </c>
      <c r="F3342" s="45">
        <v>47150</v>
      </c>
      <c r="G3342" s="45">
        <v>47150</v>
      </c>
      <c r="H3342" s="45">
        <v>47177</v>
      </c>
      <c r="I3342" s="3">
        <v>22</v>
      </c>
      <c r="J3342" s="47" t="s">
        <v>2332</v>
      </c>
    </row>
    <row r="3343" spans="1:10" x14ac:dyDescent="0.3">
      <c r="A3343" s="45">
        <v>47172</v>
      </c>
      <c r="B3343" s="3">
        <v>2029</v>
      </c>
      <c r="C3343" s="3" t="s">
        <v>2329</v>
      </c>
      <c r="D3343" s="3">
        <v>2</v>
      </c>
      <c r="E3343" s="3" t="s">
        <v>2338</v>
      </c>
      <c r="F3343" s="45">
        <v>47150</v>
      </c>
      <c r="G3343" s="45">
        <v>47150</v>
      </c>
      <c r="H3343" s="45">
        <v>47177</v>
      </c>
      <c r="I3343" s="3">
        <v>23</v>
      </c>
      <c r="J3343" s="47" t="s">
        <v>2333</v>
      </c>
    </row>
    <row r="3344" spans="1:10" x14ac:dyDescent="0.3">
      <c r="A3344" s="45">
        <v>47173</v>
      </c>
      <c r="B3344" s="3">
        <v>2029</v>
      </c>
      <c r="C3344" s="3" t="s">
        <v>2329</v>
      </c>
      <c r="D3344" s="3">
        <v>2</v>
      </c>
      <c r="E3344" s="3" t="s">
        <v>2338</v>
      </c>
      <c r="F3344" s="45">
        <v>47150</v>
      </c>
      <c r="G3344" s="45">
        <v>47150</v>
      </c>
      <c r="H3344" s="45">
        <v>47177</v>
      </c>
      <c r="I3344" s="3">
        <v>24</v>
      </c>
      <c r="J3344" s="47" t="s">
        <v>2334</v>
      </c>
    </row>
    <row r="3345" spans="1:10" x14ac:dyDescent="0.3">
      <c r="A3345" s="45">
        <v>47174</v>
      </c>
      <c r="B3345" s="3">
        <v>2029</v>
      </c>
      <c r="C3345" s="3" t="s">
        <v>2329</v>
      </c>
      <c r="D3345" s="3">
        <v>2</v>
      </c>
      <c r="E3345" s="3" t="s">
        <v>2338</v>
      </c>
      <c r="F3345" s="45">
        <v>47150</v>
      </c>
      <c r="G3345" s="45">
        <v>47150</v>
      </c>
      <c r="H3345" s="45">
        <v>47177</v>
      </c>
      <c r="I3345" s="3">
        <v>25</v>
      </c>
      <c r="J3345" s="47" t="s">
        <v>2335</v>
      </c>
    </row>
    <row r="3346" spans="1:10" x14ac:dyDescent="0.3">
      <c r="A3346" s="45">
        <v>47175</v>
      </c>
      <c r="B3346" s="3">
        <v>2029</v>
      </c>
      <c r="C3346" s="3" t="s">
        <v>2329</v>
      </c>
      <c r="D3346" s="3">
        <v>2</v>
      </c>
      <c r="E3346" s="3" t="s">
        <v>2338</v>
      </c>
      <c r="F3346" s="45">
        <v>47150</v>
      </c>
      <c r="G3346" s="45">
        <v>47150</v>
      </c>
      <c r="H3346" s="45">
        <v>47177</v>
      </c>
      <c r="I3346" s="3">
        <v>26</v>
      </c>
      <c r="J3346" s="47" t="s">
        <v>2336</v>
      </c>
    </row>
    <row r="3347" spans="1:10" x14ac:dyDescent="0.3">
      <c r="A3347" s="45">
        <v>47176</v>
      </c>
      <c r="B3347" s="3">
        <v>2029</v>
      </c>
      <c r="C3347" s="3" t="s">
        <v>2329</v>
      </c>
      <c r="D3347" s="3">
        <v>2</v>
      </c>
      <c r="E3347" s="3" t="s">
        <v>2338</v>
      </c>
      <c r="F3347" s="45">
        <v>47150</v>
      </c>
      <c r="G3347" s="45">
        <v>47150</v>
      </c>
      <c r="H3347" s="45">
        <v>47177</v>
      </c>
      <c r="I3347" s="3">
        <v>27</v>
      </c>
      <c r="J3347" s="47" t="s">
        <v>2337</v>
      </c>
    </row>
    <row r="3348" spans="1:10" x14ac:dyDescent="0.3">
      <c r="A3348" s="45">
        <v>47177</v>
      </c>
      <c r="B3348" s="3">
        <v>2029</v>
      </c>
      <c r="C3348" s="3" t="s">
        <v>2329</v>
      </c>
      <c r="D3348" s="3">
        <v>2</v>
      </c>
      <c r="E3348" s="3" t="s">
        <v>2338</v>
      </c>
      <c r="F3348" s="45">
        <v>47150</v>
      </c>
      <c r="G3348" s="45">
        <v>47150</v>
      </c>
      <c r="H3348" s="45">
        <v>47177</v>
      </c>
      <c r="I3348" s="3">
        <v>28</v>
      </c>
      <c r="J3348" s="47" t="s">
        <v>2331</v>
      </c>
    </row>
    <row r="3349" spans="1:10" x14ac:dyDescent="0.3">
      <c r="A3349" s="45">
        <v>47178</v>
      </c>
      <c r="B3349" s="3">
        <v>2029</v>
      </c>
      <c r="C3349" s="3" t="s">
        <v>2329</v>
      </c>
      <c r="D3349" s="3">
        <v>3</v>
      </c>
      <c r="E3349" s="3" t="s">
        <v>2339</v>
      </c>
      <c r="F3349" s="45">
        <v>47178</v>
      </c>
      <c r="G3349" s="45">
        <v>47178</v>
      </c>
      <c r="H3349" s="45">
        <v>47208</v>
      </c>
      <c r="I3349" s="3">
        <v>1</v>
      </c>
      <c r="J3349" s="47" t="s">
        <v>2332</v>
      </c>
    </row>
    <row r="3350" spans="1:10" x14ac:dyDescent="0.3">
      <c r="A3350" s="45">
        <v>47179</v>
      </c>
      <c r="B3350" s="3">
        <v>2029</v>
      </c>
      <c r="C3350" s="3" t="s">
        <v>2329</v>
      </c>
      <c r="D3350" s="3">
        <v>3</v>
      </c>
      <c r="E3350" s="3" t="s">
        <v>2339</v>
      </c>
      <c r="F3350" s="45">
        <v>47178</v>
      </c>
      <c r="G3350" s="45">
        <v>47178</v>
      </c>
      <c r="H3350" s="45">
        <v>47208</v>
      </c>
      <c r="I3350" s="3">
        <v>2</v>
      </c>
      <c r="J3350" s="47" t="s">
        <v>2333</v>
      </c>
    </row>
    <row r="3351" spans="1:10" x14ac:dyDescent="0.3">
      <c r="A3351" s="45">
        <v>47180</v>
      </c>
      <c r="B3351" s="3">
        <v>2029</v>
      </c>
      <c r="C3351" s="3" t="s">
        <v>2329</v>
      </c>
      <c r="D3351" s="3">
        <v>3</v>
      </c>
      <c r="E3351" s="3" t="s">
        <v>2339</v>
      </c>
      <c r="F3351" s="45">
        <v>47178</v>
      </c>
      <c r="G3351" s="45">
        <v>47178</v>
      </c>
      <c r="H3351" s="45">
        <v>47208</v>
      </c>
      <c r="I3351" s="3">
        <v>3</v>
      </c>
      <c r="J3351" s="47" t="s">
        <v>2334</v>
      </c>
    </row>
    <row r="3352" spans="1:10" x14ac:dyDescent="0.3">
      <c r="A3352" s="45">
        <v>47181</v>
      </c>
      <c r="B3352" s="3">
        <v>2029</v>
      </c>
      <c r="C3352" s="3" t="s">
        <v>2329</v>
      </c>
      <c r="D3352" s="3">
        <v>3</v>
      </c>
      <c r="E3352" s="3" t="s">
        <v>2339</v>
      </c>
      <c r="F3352" s="45">
        <v>47178</v>
      </c>
      <c r="G3352" s="45">
        <v>47178</v>
      </c>
      <c r="H3352" s="45">
        <v>47208</v>
      </c>
      <c r="I3352" s="3">
        <v>4</v>
      </c>
      <c r="J3352" s="47" t="s">
        <v>2335</v>
      </c>
    </row>
    <row r="3353" spans="1:10" x14ac:dyDescent="0.3">
      <c r="A3353" s="45">
        <v>47182</v>
      </c>
      <c r="B3353" s="3">
        <v>2029</v>
      </c>
      <c r="C3353" s="3" t="s">
        <v>2329</v>
      </c>
      <c r="D3353" s="3">
        <v>3</v>
      </c>
      <c r="E3353" s="3" t="s">
        <v>2339</v>
      </c>
      <c r="F3353" s="45">
        <v>47178</v>
      </c>
      <c r="G3353" s="45">
        <v>47178</v>
      </c>
      <c r="H3353" s="45">
        <v>47208</v>
      </c>
      <c r="I3353" s="3">
        <v>5</v>
      </c>
      <c r="J3353" s="47" t="s">
        <v>2336</v>
      </c>
    </row>
    <row r="3354" spans="1:10" x14ac:dyDescent="0.3">
      <c r="A3354" s="45">
        <v>47183</v>
      </c>
      <c r="B3354" s="3">
        <v>2029</v>
      </c>
      <c r="C3354" s="3" t="s">
        <v>2329</v>
      </c>
      <c r="D3354" s="3">
        <v>3</v>
      </c>
      <c r="E3354" s="3" t="s">
        <v>2339</v>
      </c>
      <c r="F3354" s="45">
        <v>47178</v>
      </c>
      <c r="G3354" s="45">
        <v>47178</v>
      </c>
      <c r="H3354" s="45">
        <v>47208</v>
      </c>
      <c r="I3354" s="3">
        <v>6</v>
      </c>
      <c r="J3354" s="47" t="s">
        <v>2337</v>
      </c>
    </row>
    <row r="3355" spans="1:10" x14ac:dyDescent="0.3">
      <c r="A3355" s="45">
        <v>47184</v>
      </c>
      <c r="B3355" s="3">
        <v>2029</v>
      </c>
      <c r="C3355" s="3" t="s">
        <v>2329</v>
      </c>
      <c r="D3355" s="3">
        <v>3</v>
      </c>
      <c r="E3355" s="3" t="s">
        <v>2339</v>
      </c>
      <c r="F3355" s="45">
        <v>47178</v>
      </c>
      <c r="G3355" s="45">
        <v>47178</v>
      </c>
      <c r="H3355" s="45">
        <v>47208</v>
      </c>
      <c r="I3355" s="3">
        <v>7</v>
      </c>
      <c r="J3355" s="47" t="s">
        <v>2331</v>
      </c>
    </row>
    <row r="3356" spans="1:10" x14ac:dyDescent="0.3">
      <c r="A3356" s="45">
        <v>47185</v>
      </c>
      <c r="B3356" s="3">
        <v>2029</v>
      </c>
      <c r="C3356" s="3" t="s">
        <v>2329</v>
      </c>
      <c r="D3356" s="3">
        <v>3</v>
      </c>
      <c r="E3356" s="3" t="s">
        <v>2339</v>
      </c>
      <c r="F3356" s="45">
        <v>47178</v>
      </c>
      <c r="G3356" s="45">
        <v>47178</v>
      </c>
      <c r="H3356" s="45">
        <v>47208</v>
      </c>
      <c r="I3356" s="3">
        <v>8</v>
      </c>
      <c r="J3356" s="47" t="s">
        <v>2332</v>
      </c>
    </row>
    <row r="3357" spans="1:10" x14ac:dyDescent="0.3">
      <c r="A3357" s="45">
        <v>47186</v>
      </c>
      <c r="B3357" s="3">
        <v>2029</v>
      </c>
      <c r="C3357" s="3" t="s">
        <v>2329</v>
      </c>
      <c r="D3357" s="3">
        <v>3</v>
      </c>
      <c r="E3357" s="3" t="s">
        <v>2339</v>
      </c>
      <c r="F3357" s="45">
        <v>47178</v>
      </c>
      <c r="G3357" s="45">
        <v>47178</v>
      </c>
      <c r="H3357" s="45">
        <v>47208</v>
      </c>
      <c r="I3357" s="3">
        <v>9</v>
      </c>
      <c r="J3357" s="47" t="s">
        <v>2333</v>
      </c>
    </row>
    <row r="3358" spans="1:10" x14ac:dyDescent="0.3">
      <c r="A3358" s="45">
        <v>47187</v>
      </c>
      <c r="B3358" s="3">
        <v>2029</v>
      </c>
      <c r="C3358" s="3" t="s">
        <v>2329</v>
      </c>
      <c r="D3358" s="3">
        <v>3</v>
      </c>
      <c r="E3358" s="3" t="s">
        <v>2339</v>
      </c>
      <c r="F3358" s="45">
        <v>47178</v>
      </c>
      <c r="G3358" s="45">
        <v>47178</v>
      </c>
      <c r="H3358" s="45">
        <v>47208</v>
      </c>
      <c r="I3358" s="3">
        <v>10</v>
      </c>
      <c r="J3358" s="47" t="s">
        <v>2334</v>
      </c>
    </row>
    <row r="3359" spans="1:10" x14ac:dyDescent="0.3">
      <c r="A3359" s="45">
        <v>47188</v>
      </c>
      <c r="B3359" s="3">
        <v>2029</v>
      </c>
      <c r="C3359" s="3" t="s">
        <v>2329</v>
      </c>
      <c r="D3359" s="3">
        <v>3</v>
      </c>
      <c r="E3359" s="3" t="s">
        <v>2339</v>
      </c>
      <c r="F3359" s="45">
        <v>47178</v>
      </c>
      <c r="G3359" s="45">
        <v>47178</v>
      </c>
      <c r="H3359" s="45">
        <v>47208</v>
      </c>
      <c r="I3359" s="3">
        <v>11</v>
      </c>
      <c r="J3359" s="47" t="s">
        <v>2335</v>
      </c>
    </row>
    <row r="3360" spans="1:10" x14ac:dyDescent="0.3">
      <c r="A3360" s="45">
        <v>47189</v>
      </c>
      <c r="B3360" s="3">
        <v>2029</v>
      </c>
      <c r="C3360" s="3" t="s">
        <v>2329</v>
      </c>
      <c r="D3360" s="3">
        <v>3</v>
      </c>
      <c r="E3360" s="3" t="s">
        <v>2339</v>
      </c>
      <c r="F3360" s="45">
        <v>47178</v>
      </c>
      <c r="G3360" s="45">
        <v>47178</v>
      </c>
      <c r="H3360" s="45">
        <v>47208</v>
      </c>
      <c r="I3360" s="3">
        <v>12</v>
      </c>
      <c r="J3360" s="47" t="s">
        <v>2336</v>
      </c>
    </row>
    <row r="3361" spans="1:10" x14ac:dyDescent="0.3">
      <c r="A3361" s="45">
        <v>47190</v>
      </c>
      <c r="B3361" s="3">
        <v>2029</v>
      </c>
      <c r="C3361" s="3" t="s">
        <v>2329</v>
      </c>
      <c r="D3361" s="3">
        <v>3</v>
      </c>
      <c r="E3361" s="3" t="s">
        <v>2339</v>
      </c>
      <c r="F3361" s="45">
        <v>47178</v>
      </c>
      <c r="G3361" s="45">
        <v>47178</v>
      </c>
      <c r="H3361" s="45">
        <v>47208</v>
      </c>
      <c r="I3361" s="3">
        <v>13</v>
      </c>
      <c r="J3361" s="47" t="s">
        <v>2337</v>
      </c>
    </row>
    <row r="3362" spans="1:10" x14ac:dyDescent="0.3">
      <c r="A3362" s="45">
        <v>47191</v>
      </c>
      <c r="B3362" s="3">
        <v>2029</v>
      </c>
      <c r="C3362" s="3" t="s">
        <v>2329</v>
      </c>
      <c r="D3362" s="3">
        <v>3</v>
      </c>
      <c r="E3362" s="3" t="s">
        <v>2339</v>
      </c>
      <c r="F3362" s="45">
        <v>47178</v>
      </c>
      <c r="G3362" s="45">
        <v>47178</v>
      </c>
      <c r="H3362" s="45">
        <v>47208</v>
      </c>
      <c r="I3362" s="3">
        <v>14</v>
      </c>
      <c r="J3362" s="47" t="s">
        <v>2331</v>
      </c>
    </row>
    <row r="3363" spans="1:10" x14ac:dyDescent="0.3">
      <c r="A3363" s="45">
        <v>47192</v>
      </c>
      <c r="B3363" s="3">
        <v>2029</v>
      </c>
      <c r="C3363" s="3" t="s">
        <v>2329</v>
      </c>
      <c r="D3363" s="3">
        <v>3</v>
      </c>
      <c r="E3363" s="3" t="s">
        <v>2339</v>
      </c>
      <c r="F3363" s="45">
        <v>47178</v>
      </c>
      <c r="G3363" s="45">
        <v>47178</v>
      </c>
      <c r="H3363" s="45">
        <v>47208</v>
      </c>
      <c r="I3363" s="3">
        <v>15</v>
      </c>
      <c r="J3363" s="47" t="s">
        <v>2332</v>
      </c>
    </row>
    <row r="3364" spans="1:10" x14ac:dyDescent="0.3">
      <c r="A3364" s="45">
        <v>47193</v>
      </c>
      <c r="B3364" s="3">
        <v>2029</v>
      </c>
      <c r="C3364" s="3" t="s">
        <v>2329</v>
      </c>
      <c r="D3364" s="3">
        <v>3</v>
      </c>
      <c r="E3364" s="3" t="s">
        <v>2339</v>
      </c>
      <c r="F3364" s="45">
        <v>47178</v>
      </c>
      <c r="G3364" s="45">
        <v>47178</v>
      </c>
      <c r="H3364" s="45">
        <v>47208</v>
      </c>
      <c r="I3364" s="3">
        <v>16</v>
      </c>
      <c r="J3364" s="47" t="s">
        <v>2333</v>
      </c>
    </row>
    <row r="3365" spans="1:10" x14ac:dyDescent="0.3">
      <c r="A3365" s="45">
        <v>47194</v>
      </c>
      <c r="B3365" s="3">
        <v>2029</v>
      </c>
      <c r="C3365" s="3" t="s">
        <v>2329</v>
      </c>
      <c r="D3365" s="3">
        <v>3</v>
      </c>
      <c r="E3365" s="3" t="s">
        <v>2339</v>
      </c>
      <c r="F3365" s="45">
        <v>47178</v>
      </c>
      <c r="G3365" s="45">
        <v>47178</v>
      </c>
      <c r="H3365" s="45">
        <v>47208</v>
      </c>
      <c r="I3365" s="3">
        <v>17</v>
      </c>
      <c r="J3365" s="47" t="s">
        <v>2334</v>
      </c>
    </row>
    <row r="3366" spans="1:10" x14ac:dyDescent="0.3">
      <c r="A3366" s="45">
        <v>47195</v>
      </c>
      <c r="B3366" s="3">
        <v>2029</v>
      </c>
      <c r="C3366" s="3" t="s">
        <v>2329</v>
      </c>
      <c r="D3366" s="3">
        <v>3</v>
      </c>
      <c r="E3366" s="3" t="s">
        <v>2339</v>
      </c>
      <c r="F3366" s="45">
        <v>47178</v>
      </c>
      <c r="G3366" s="45">
        <v>47178</v>
      </c>
      <c r="H3366" s="45">
        <v>47208</v>
      </c>
      <c r="I3366" s="3">
        <v>18</v>
      </c>
      <c r="J3366" s="47" t="s">
        <v>2335</v>
      </c>
    </row>
    <row r="3367" spans="1:10" x14ac:dyDescent="0.3">
      <c r="A3367" s="45">
        <v>47196</v>
      </c>
      <c r="B3367" s="3">
        <v>2029</v>
      </c>
      <c r="C3367" s="3" t="s">
        <v>2329</v>
      </c>
      <c r="D3367" s="3">
        <v>3</v>
      </c>
      <c r="E3367" s="3" t="s">
        <v>2339</v>
      </c>
      <c r="F3367" s="45">
        <v>47178</v>
      </c>
      <c r="G3367" s="45">
        <v>47178</v>
      </c>
      <c r="H3367" s="45">
        <v>47208</v>
      </c>
      <c r="I3367" s="3">
        <v>19</v>
      </c>
      <c r="J3367" s="47" t="s">
        <v>2336</v>
      </c>
    </row>
    <row r="3368" spans="1:10" x14ac:dyDescent="0.3">
      <c r="A3368" s="45">
        <v>47197</v>
      </c>
      <c r="B3368" s="3">
        <v>2029</v>
      </c>
      <c r="C3368" s="3" t="s">
        <v>2329</v>
      </c>
      <c r="D3368" s="3">
        <v>3</v>
      </c>
      <c r="E3368" s="3" t="s">
        <v>2339</v>
      </c>
      <c r="F3368" s="45">
        <v>47178</v>
      </c>
      <c r="G3368" s="45">
        <v>47178</v>
      </c>
      <c r="H3368" s="45">
        <v>47208</v>
      </c>
      <c r="I3368" s="3">
        <v>20</v>
      </c>
      <c r="J3368" s="47" t="s">
        <v>2337</v>
      </c>
    </row>
    <row r="3369" spans="1:10" x14ac:dyDescent="0.3">
      <c r="A3369" s="45">
        <v>47198</v>
      </c>
      <c r="B3369" s="3">
        <v>2029</v>
      </c>
      <c r="C3369" s="3" t="s">
        <v>2329</v>
      </c>
      <c r="D3369" s="3">
        <v>3</v>
      </c>
      <c r="E3369" s="3" t="s">
        <v>2339</v>
      </c>
      <c r="F3369" s="45">
        <v>47178</v>
      </c>
      <c r="G3369" s="45">
        <v>47178</v>
      </c>
      <c r="H3369" s="45">
        <v>47208</v>
      </c>
      <c r="I3369" s="3">
        <v>21</v>
      </c>
      <c r="J3369" s="47" t="s">
        <v>2331</v>
      </c>
    </row>
    <row r="3370" spans="1:10" x14ac:dyDescent="0.3">
      <c r="A3370" s="45">
        <v>47199</v>
      </c>
      <c r="B3370" s="3">
        <v>2029</v>
      </c>
      <c r="C3370" s="3" t="s">
        <v>2329</v>
      </c>
      <c r="D3370" s="3">
        <v>3</v>
      </c>
      <c r="E3370" s="3" t="s">
        <v>2339</v>
      </c>
      <c r="F3370" s="45">
        <v>47178</v>
      </c>
      <c r="G3370" s="45">
        <v>47178</v>
      </c>
      <c r="H3370" s="45">
        <v>47208</v>
      </c>
      <c r="I3370" s="3">
        <v>22</v>
      </c>
      <c r="J3370" s="47" t="s">
        <v>2332</v>
      </c>
    </row>
    <row r="3371" spans="1:10" x14ac:dyDescent="0.3">
      <c r="A3371" s="45">
        <v>47200</v>
      </c>
      <c r="B3371" s="3">
        <v>2029</v>
      </c>
      <c r="C3371" s="3" t="s">
        <v>2329</v>
      </c>
      <c r="D3371" s="3">
        <v>3</v>
      </c>
      <c r="E3371" s="3" t="s">
        <v>2339</v>
      </c>
      <c r="F3371" s="45">
        <v>47178</v>
      </c>
      <c r="G3371" s="45">
        <v>47178</v>
      </c>
      <c r="H3371" s="45">
        <v>47208</v>
      </c>
      <c r="I3371" s="3">
        <v>23</v>
      </c>
      <c r="J3371" s="47" t="s">
        <v>2333</v>
      </c>
    </row>
    <row r="3372" spans="1:10" x14ac:dyDescent="0.3">
      <c r="A3372" s="45">
        <v>47201</v>
      </c>
      <c r="B3372" s="3">
        <v>2029</v>
      </c>
      <c r="C3372" s="3" t="s">
        <v>2329</v>
      </c>
      <c r="D3372" s="3">
        <v>3</v>
      </c>
      <c r="E3372" s="3" t="s">
        <v>2339</v>
      </c>
      <c r="F3372" s="45">
        <v>47178</v>
      </c>
      <c r="G3372" s="45">
        <v>47178</v>
      </c>
      <c r="H3372" s="45">
        <v>47208</v>
      </c>
      <c r="I3372" s="3">
        <v>24</v>
      </c>
      <c r="J3372" s="47" t="s">
        <v>2334</v>
      </c>
    </row>
    <row r="3373" spans="1:10" x14ac:dyDescent="0.3">
      <c r="A3373" s="45">
        <v>47202</v>
      </c>
      <c r="B3373" s="3">
        <v>2029</v>
      </c>
      <c r="C3373" s="3" t="s">
        <v>2329</v>
      </c>
      <c r="D3373" s="3">
        <v>3</v>
      </c>
      <c r="E3373" s="3" t="s">
        <v>2339</v>
      </c>
      <c r="F3373" s="45">
        <v>47178</v>
      </c>
      <c r="G3373" s="45">
        <v>47178</v>
      </c>
      <c r="H3373" s="45">
        <v>47208</v>
      </c>
      <c r="I3373" s="3">
        <v>25</v>
      </c>
      <c r="J3373" s="47" t="s">
        <v>2335</v>
      </c>
    </row>
    <row r="3374" spans="1:10" x14ac:dyDescent="0.3">
      <c r="A3374" s="45">
        <v>47203</v>
      </c>
      <c r="B3374" s="3">
        <v>2029</v>
      </c>
      <c r="C3374" s="3" t="s">
        <v>2329</v>
      </c>
      <c r="D3374" s="3">
        <v>3</v>
      </c>
      <c r="E3374" s="3" t="s">
        <v>2339</v>
      </c>
      <c r="F3374" s="45">
        <v>47178</v>
      </c>
      <c r="G3374" s="45">
        <v>47178</v>
      </c>
      <c r="H3374" s="45">
        <v>47208</v>
      </c>
      <c r="I3374" s="3">
        <v>26</v>
      </c>
      <c r="J3374" s="47" t="s">
        <v>2336</v>
      </c>
    </row>
    <row r="3375" spans="1:10" x14ac:dyDescent="0.3">
      <c r="A3375" s="45">
        <v>47204</v>
      </c>
      <c r="B3375" s="3">
        <v>2029</v>
      </c>
      <c r="C3375" s="3" t="s">
        <v>2329</v>
      </c>
      <c r="D3375" s="3">
        <v>3</v>
      </c>
      <c r="E3375" s="3" t="s">
        <v>2339</v>
      </c>
      <c r="F3375" s="45">
        <v>47178</v>
      </c>
      <c r="G3375" s="45">
        <v>47178</v>
      </c>
      <c r="H3375" s="45">
        <v>47208</v>
      </c>
      <c r="I3375" s="3">
        <v>27</v>
      </c>
      <c r="J3375" s="47" t="s">
        <v>2337</v>
      </c>
    </row>
    <row r="3376" spans="1:10" x14ac:dyDescent="0.3">
      <c r="A3376" s="45">
        <v>47205</v>
      </c>
      <c r="B3376" s="3">
        <v>2029</v>
      </c>
      <c r="C3376" s="3" t="s">
        <v>2329</v>
      </c>
      <c r="D3376" s="3">
        <v>3</v>
      </c>
      <c r="E3376" s="3" t="s">
        <v>2339</v>
      </c>
      <c r="F3376" s="45">
        <v>47178</v>
      </c>
      <c r="G3376" s="45">
        <v>47178</v>
      </c>
      <c r="H3376" s="45">
        <v>47208</v>
      </c>
      <c r="I3376" s="3">
        <v>28</v>
      </c>
      <c r="J3376" s="47" t="s">
        <v>2331</v>
      </c>
    </row>
    <row r="3377" spans="1:10" x14ac:dyDescent="0.3">
      <c r="A3377" s="45">
        <v>47206</v>
      </c>
      <c r="B3377" s="3">
        <v>2029</v>
      </c>
      <c r="C3377" s="3" t="s">
        <v>2329</v>
      </c>
      <c r="D3377" s="3">
        <v>3</v>
      </c>
      <c r="E3377" s="3" t="s">
        <v>2339</v>
      </c>
      <c r="F3377" s="45">
        <v>47178</v>
      </c>
      <c r="G3377" s="45">
        <v>47178</v>
      </c>
      <c r="H3377" s="45">
        <v>47208</v>
      </c>
      <c r="I3377" s="3">
        <v>29</v>
      </c>
      <c r="J3377" s="47" t="s">
        <v>2332</v>
      </c>
    </row>
    <row r="3378" spans="1:10" x14ac:dyDescent="0.3">
      <c r="A3378" s="45">
        <v>47207</v>
      </c>
      <c r="B3378" s="3">
        <v>2029</v>
      </c>
      <c r="C3378" s="3" t="s">
        <v>2329</v>
      </c>
      <c r="D3378" s="3">
        <v>3</v>
      </c>
      <c r="E3378" s="3" t="s">
        <v>2339</v>
      </c>
      <c r="F3378" s="45">
        <v>47178</v>
      </c>
      <c r="G3378" s="45">
        <v>47178</v>
      </c>
      <c r="H3378" s="45">
        <v>47208</v>
      </c>
      <c r="I3378" s="3">
        <v>30</v>
      </c>
      <c r="J3378" s="47" t="s">
        <v>2333</v>
      </c>
    </row>
    <row r="3379" spans="1:10" x14ac:dyDescent="0.3">
      <c r="A3379" s="45">
        <v>47208</v>
      </c>
      <c r="B3379" s="3">
        <v>2029</v>
      </c>
      <c r="C3379" s="3" t="s">
        <v>2329</v>
      </c>
      <c r="D3379" s="3">
        <v>3</v>
      </c>
      <c r="E3379" s="3" t="s">
        <v>2339</v>
      </c>
      <c r="F3379" s="45">
        <v>47178</v>
      </c>
      <c r="G3379" s="45">
        <v>47178</v>
      </c>
      <c r="H3379" s="45">
        <v>47208</v>
      </c>
      <c r="I3379" s="3">
        <v>31</v>
      </c>
      <c r="J3379" s="47" t="s">
        <v>2334</v>
      </c>
    </row>
    <row r="3380" spans="1:10" x14ac:dyDescent="0.3">
      <c r="A3380" s="45">
        <v>47209</v>
      </c>
      <c r="B3380" s="3">
        <v>2029</v>
      </c>
      <c r="C3380" s="3" t="s">
        <v>2340</v>
      </c>
      <c r="D3380" s="3">
        <v>4</v>
      </c>
      <c r="E3380" s="3" t="s">
        <v>2341</v>
      </c>
      <c r="F3380" s="45">
        <v>47209</v>
      </c>
      <c r="G3380" s="45">
        <v>47209</v>
      </c>
      <c r="H3380" s="45">
        <v>47238</v>
      </c>
      <c r="I3380" s="3">
        <v>1</v>
      </c>
      <c r="J3380" s="47" t="s">
        <v>2335</v>
      </c>
    </row>
    <row r="3381" spans="1:10" x14ac:dyDescent="0.3">
      <c r="A3381" s="45">
        <v>47210</v>
      </c>
      <c r="B3381" s="3">
        <v>2029</v>
      </c>
      <c r="C3381" s="3" t="s">
        <v>2340</v>
      </c>
      <c r="D3381" s="3">
        <v>4</v>
      </c>
      <c r="E3381" s="3" t="s">
        <v>2341</v>
      </c>
      <c r="F3381" s="45">
        <v>47209</v>
      </c>
      <c r="G3381" s="45">
        <v>47209</v>
      </c>
      <c r="H3381" s="45">
        <v>47238</v>
      </c>
      <c r="I3381" s="3">
        <v>2</v>
      </c>
      <c r="J3381" s="47" t="s">
        <v>2336</v>
      </c>
    </row>
    <row r="3382" spans="1:10" x14ac:dyDescent="0.3">
      <c r="A3382" s="45">
        <v>47211</v>
      </c>
      <c r="B3382" s="3">
        <v>2029</v>
      </c>
      <c r="C3382" s="3" t="s">
        <v>2340</v>
      </c>
      <c r="D3382" s="3">
        <v>4</v>
      </c>
      <c r="E3382" s="3" t="s">
        <v>2341</v>
      </c>
      <c r="F3382" s="45">
        <v>47209</v>
      </c>
      <c r="G3382" s="45">
        <v>47209</v>
      </c>
      <c r="H3382" s="45">
        <v>47238</v>
      </c>
      <c r="I3382" s="3">
        <v>3</v>
      </c>
      <c r="J3382" s="47" t="s">
        <v>2337</v>
      </c>
    </row>
    <row r="3383" spans="1:10" x14ac:dyDescent="0.3">
      <c r="A3383" s="45">
        <v>47212</v>
      </c>
      <c r="B3383" s="3">
        <v>2029</v>
      </c>
      <c r="C3383" s="3" t="s">
        <v>2340</v>
      </c>
      <c r="D3383" s="3">
        <v>4</v>
      </c>
      <c r="E3383" s="3" t="s">
        <v>2341</v>
      </c>
      <c r="F3383" s="45">
        <v>47209</v>
      </c>
      <c r="G3383" s="45">
        <v>47209</v>
      </c>
      <c r="H3383" s="45">
        <v>47238</v>
      </c>
      <c r="I3383" s="3">
        <v>4</v>
      </c>
      <c r="J3383" s="47" t="s">
        <v>2331</v>
      </c>
    </row>
    <row r="3384" spans="1:10" x14ac:dyDescent="0.3">
      <c r="A3384" s="45">
        <v>47213</v>
      </c>
      <c r="B3384" s="3">
        <v>2029</v>
      </c>
      <c r="C3384" s="3" t="s">
        <v>2340</v>
      </c>
      <c r="D3384" s="3">
        <v>4</v>
      </c>
      <c r="E3384" s="3" t="s">
        <v>2341</v>
      </c>
      <c r="F3384" s="45">
        <v>47209</v>
      </c>
      <c r="G3384" s="45">
        <v>47209</v>
      </c>
      <c r="H3384" s="45">
        <v>47238</v>
      </c>
      <c r="I3384" s="3">
        <v>5</v>
      </c>
      <c r="J3384" s="47" t="s">
        <v>2332</v>
      </c>
    </row>
    <row r="3385" spans="1:10" x14ac:dyDescent="0.3">
      <c r="A3385" s="45">
        <v>47214</v>
      </c>
      <c r="B3385" s="3">
        <v>2029</v>
      </c>
      <c r="C3385" s="3" t="s">
        <v>2340</v>
      </c>
      <c r="D3385" s="3">
        <v>4</v>
      </c>
      <c r="E3385" s="3" t="s">
        <v>2341</v>
      </c>
      <c r="F3385" s="45">
        <v>47209</v>
      </c>
      <c r="G3385" s="45">
        <v>47209</v>
      </c>
      <c r="H3385" s="45">
        <v>47238</v>
      </c>
      <c r="I3385" s="3">
        <v>6</v>
      </c>
      <c r="J3385" s="47" t="s">
        <v>2333</v>
      </c>
    </row>
    <row r="3386" spans="1:10" x14ac:dyDescent="0.3">
      <c r="A3386" s="45">
        <v>47215</v>
      </c>
      <c r="B3386" s="3">
        <v>2029</v>
      </c>
      <c r="C3386" s="3" t="s">
        <v>2340</v>
      </c>
      <c r="D3386" s="3">
        <v>4</v>
      </c>
      <c r="E3386" s="3" t="s">
        <v>2341</v>
      </c>
      <c r="F3386" s="45">
        <v>47209</v>
      </c>
      <c r="G3386" s="45">
        <v>47209</v>
      </c>
      <c r="H3386" s="45">
        <v>47238</v>
      </c>
      <c r="I3386" s="3">
        <v>7</v>
      </c>
      <c r="J3386" s="47" t="s">
        <v>2334</v>
      </c>
    </row>
    <row r="3387" spans="1:10" x14ac:dyDescent="0.3">
      <c r="A3387" s="45">
        <v>47216</v>
      </c>
      <c r="B3387" s="3">
        <v>2029</v>
      </c>
      <c r="C3387" s="3" t="s">
        <v>2340</v>
      </c>
      <c r="D3387" s="3">
        <v>4</v>
      </c>
      <c r="E3387" s="3" t="s">
        <v>2341</v>
      </c>
      <c r="F3387" s="45">
        <v>47209</v>
      </c>
      <c r="G3387" s="45">
        <v>47209</v>
      </c>
      <c r="H3387" s="45">
        <v>47238</v>
      </c>
      <c r="I3387" s="3">
        <v>8</v>
      </c>
      <c r="J3387" s="47" t="s">
        <v>2335</v>
      </c>
    </row>
    <row r="3388" spans="1:10" x14ac:dyDescent="0.3">
      <c r="A3388" s="45">
        <v>47217</v>
      </c>
      <c r="B3388" s="3">
        <v>2029</v>
      </c>
      <c r="C3388" s="3" t="s">
        <v>2340</v>
      </c>
      <c r="D3388" s="3">
        <v>4</v>
      </c>
      <c r="E3388" s="3" t="s">
        <v>2341</v>
      </c>
      <c r="F3388" s="45">
        <v>47209</v>
      </c>
      <c r="G3388" s="45">
        <v>47209</v>
      </c>
      <c r="H3388" s="45">
        <v>47238</v>
      </c>
      <c r="I3388" s="3">
        <v>9</v>
      </c>
      <c r="J3388" s="47" t="s">
        <v>2336</v>
      </c>
    </row>
    <row r="3389" spans="1:10" x14ac:dyDescent="0.3">
      <c r="A3389" s="45">
        <v>47218</v>
      </c>
      <c r="B3389" s="3">
        <v>2029</v>
      </c>
      <c r="C3389" s="3" t="s">
        <v>2340</v>
      </c>
      <c r="D3389" s="3">
        <v>4</v>
      </c>
      <c r="E3389" s="3" t="s">
        <v>2341</v>
      </c>
      <c r="F3389" s="45">
        <v>47209</v>
      </c>
      <c r="G3389" s="45">
        <v>47209</v>
      </c>
      <c r="H3389" s="45">
        <v>47238</v>
      </c>
      <c r="I3389" s="3">
        <v>10</v>
      </c>
      <c r="J3389" s="47" t="s">
        <v>2337</v>
      </c>
    </row>
    <row r="3390" spans="1:10" x14ac:dyDescent="0.3">
      <c r="A3390" s="45">
        <v>47219</v>
      </c>
      <c r="B3390" s="3">
        <v>2029</v>
      </c>
      <c r="C3390" s="3" t="s">
        <v>2340</v>
      </c>
      <c r="D3390" s="3">
        <v>4</v>
      </c>
      <c r="E3390" s="3" t="s">
        <v>2341</v>
      </c>
      <c r="F3390" s="45">
        <v>47209</v>
      </c>
      <c r="G3390" s="45">
        <v>47209</v>
      </c>
      <c r="H3390" s="45">
        <v>47238</v>
      </c>
      <c r="I3390" s="3">
        <v>11</v>
      </c>
      <c r="J3390" s="47" t="s">
        <v>2331</v>
      </c>
    </row>
    <row r="3391" spans="1:10" x14ac:dyDescent="0.3">
      <c r="A3391" s="45">
        <v>47220</v>
      </c>
      <c r="B3391" s="3">
        <v>2029</v>
      </c>
      <c r="C3391" s="3" t="s">
        <v>2340</v>
      </c>
      <c r="D3391" s="3">
        <v>4</v>
      </c>
      <c r="E3391" s="3" t="s">
        <v>2341</v>
      </c>
      <c r="F3391" s="45">
        <v>47209</v>
      </c>
      <c r="G3391" s="45">
        <v>47209</v>
      </c>
      <c r="H3391" s="45">
        <v>47238</v>
      </c>
      <c r="I3391" s="3">
        <v>12</v>
      </c>
      <c r="J3391" s="47" t="s">
        <v>2332</v>
      </c>
    </row>
    <row r="3392" spans="1:10" x14ac:dyDescent="0.3">
      <c r="A3392" s="45">
        <v>47221</v>
      </c>
      <c r="B3392" s="3">
        <v>2029</v>
      </c>
      <c r="C3392" s="3" t="s">
        <v>2340</v>
      </c>
      <c r="D3392" s="3">
        <v>4</v>
      </c>
      <c r="E3392" s="3" t="s">
        <v>2341</v>
      </c>
      <c r="F3392" s="45">
        <v>47209</v>
      </c>
      <c r="G3392" s="45">
        <v>47209</v>
      </c>
      <c r="H3392" s="45">
        <v>47238</v>
      </c>
      <c r="I3392" s="3">
        <v>13</v>
      </c>
      <c r="J3392" s="47" t="s">
        <v>2333</v>
      </c>
    </row>
    <row r="3393" spans="1:10" x14ac:dyDescent="0.3">
      <c r="A3393" s="45">
        <v>47222</v>
      </c>
      <c r="B3393" s="3">
        <v>2029</v>
      </c>
      <c r="C3393" s="3" t="s">
        <v>2340</v>
      </c>
      <c r="D3393" s="3">
        <v>4</v>
      </c>
      <c r="E3393" s="3" t="s">
        <v>2341</v>
      </c>
      <c r="F3393" s="45">
        <v>47209</v>
      </c>
      <c r="G3393" s="45">
        <v>47209</v>
      </c>
      <c r="H3393" s="45">
        <v>47238</v>
      </c>
      <c r="I3393" s="3">
        <v>14</v>
      </c>
      <c r="J3393" s="47" t="s">
        <v>2334</v>
      </c>
    </row>
    <row r="3394" spans="1:10" x14ac:dyDescent="0.3">
      <c r="A3394" s="45">
        <v>47223</v>
      </c>
      <c r="B3394" s="3">
        <v>2029</v>
      </c>
      <c r="C3394" s="3" t="s">
        <v>2340</v>
      </c>
      <c r="D3394" s="3">
        <v>4</v>
      </c>
      <c r="E3394" s="3" t="s">
        <v>2341</v>
      </c>
      <c r="F3394" s="45">
        <v>47209</v>
      </c>
      <c r="G3394" s="45">
        <v>47209</v>
      </c>
      <c r="H3394" s="45">
        <v>47238</v>
      </c>
      <c r="I3394" s="3">
        <v>15</v>
      </c>
      <c r="J3394" s="47" t="s">
        <v>2335</v>
      </c>
    </row>
    <row r="3395" spans="1:10" x14ac:dyDescent="0.3">
      <c r="A3395" s="45">
        <v>47224</v>
      </c>
      <c r="B3395" s="3">
        <v>2029</v>
      </c>
      <c r="C3395" s="3" t="s">
        <v>2340</v>
      </c>
      <c r="D3395" s="3">
        <v>4</v>
      </c>
      <c r="E3395" s="3" t="s">
        <v>2341</v>
      </c>
      <c r="F3395" s="45">
        <v>47209</v>
      </c>
      <c r="G3395" s="45">
        <v>47209</v>
      </c>
      <c r="H3395" s="45">
        <v>47238</v>
      </c>
      <c r="I3395" s="3">
        <v>16</v>
      </c>
      <c r="J3395" s="47" t="s">
        <v>2336</v>
      </c>
    </row>
    <row r="3396" spans="1:10" x14ac:dyDescent="0.3">
      <c r="A3396" s="45">
        <v>47225</v>
      </c>
      <c r="B3396" s="3">
        <v>2029</v>
      </c>
      <c r="C3396" s="3" t="s">
        <v>2340</v>
      </c>
      <c r="D3396" s="3">
        <v>4</v>
      </c>
      <c r="E3396" s="3" t="s">
        <v>2341</v>
      </c>
      <c r="F3396" s="45">
        <v>47209</v>
      </c>
      <c r="G3396" s="45">
        <v>47209</v>
      </c>
      <c r="H3396" s="45">
        <v>47238</v>
      </c>
      <c r="I3396" s="3">
        <v>17</v>
      </c>
      <c r="J3396" s="47" t="s">
        <v>2337</v>
      </c>
    </row>
    <row r="3397" spans="1:10" x14ac:dyDescent="0.3">
      <c r="A3397" s="45">
        <v>47226</v>
      </c>
      <c r="B3397" s="3">
        <v>2029</v>
      </c>
      <c r="C3397" s="3" t="s">
        <v>2340</v>
      </c>
      <c r="D3397" s="3">
        <v>4</v>
      </c>
      <c r="E3397" s="3" t="s">
        <v>2341</v>
      </c>
      <c r="F3397" s="45">
        <v>47209</v>
      </c>
      <c r="G3397" s="45">
        <v>47209</v>
      </c>
      <c r="H3397" s="45">
        <v>47238</v>
      </c>
      <c r="I3397" s="3">
        <v>18</v>
      </c>
      <c r="J3397" s="47" t="s">
        <v>2331</v>
      </c>
    </row>
    <row r="3398" spans="1:10" x14ac:dyDescent="0.3">
      <c r="A3398" s="45">
        <v>47227</v>
      </c>
      <c r="B3398" s="3">
        <v>2029</v>
      </c>
      <c r="C3398" s="3" t="s">
        <v>2340</v>
      </c>
      <c r="D3398" s="3">
        <v>4</v>
      </c>
      <c r="E3398" s="3" t="s">
        <v>2341</v>
      </c>
      <c r="F3398" s="45">
        <v>47209</v>
      </c>
      <c r="G3398" s="45">
        <v>47209</v>
      </c>
      <c r="H3398" s="45">
        <v>47238</v>
      </c>
      <c r="I3398" s="3">
        <v>19</v>
      </c>
      <c r="J3398" s="47" t="s">
        <v>2332</v>
      </c>
    </row>
    <row r="3399" spans="1:10" x14ac:dyDescent="0.3">
      <c r="A3399" s="45">
        <v>47228</v>
      </c>
      <c r="B3399" s="3">
        <v>2029</v>
      </c>
      <c r="C3399" s="3" t="s">
        <v>2340</v>
      </c>
      <c r="D3399" s="3">
        <v>4</v>
      </c>
      <c r="E3399" s="3" t="s">
        <v>2341</v>
      </c>
      <c r="F3399" s="45">
        <v>47209</v>
      </c>
      <c r="G3399" s="45">
        <v>47209</v>
      </c>
      <c r="H3399" s="45">
        <v>47238</v>
      </c>
      <c r="I3399" s="3">
        <v>20</v>
      </c>
      <c r="J3399" s="47" t="s">
        <v>2333</v>
      </c>
    </row>
    <row r="3400" spans="1:10" x14ac:dyDescent="0.3">
      <c r="A3400" s="45">
        <v>47229</v>
      </c>
      <c r="B3400" s="3">
        <v>2029</v>
      </c>
      <c r="C3400" s="3" t="s">
        <v>2340</v>
      </c>
      <c r="D3400" s="3">
        <v>4</v>
      </c>
      <c r="E3400" s="3" t="s">
        <v>2341</v>
      </c>
      <c r="F3400" s="45">
        <v>47209</v>
      </c>
      <c r="G3400" s="45">
        <v>47209</v>
      </c>
      <c r="H3400" s="45">
        <v>47238</v>
      </c>
      <c r="I3400" s="3">
        <v>21</v>
      </c>
      <c r="J3400" s="47" t="s">
        <v>2334</v>
      </c>
    </row>
    <row r="3401" spans="1:10" x14ac:dyDescent="0.3">
      <c r="A3401" s="45">
        <v>47230</v>
      </c>
      <c r="B3401" s="3">
        <v>2029</v>
      </c>
      <c r="C3401" s="3" t="s">
        <v>2340</v>
      </c>
      <c r="D3401" s="3">
        <v>4</v>
      </c>
      <c r="E3401" s="3" t="s">
        <v>2341</v>
      </c>
      <c r="F3401" s="45">
        <v>47209</v>
      </c>
      <c r="G3401" s="45">
        <v>47209</v>
      </c>
      <c r="H3401" s="45">
        <v>47238</v>
      </c>
      <c r="I3401" s="3">
        <v>22</v>
      </c>
      <c r="J3401" s="47" t="s">
        <v>2335</v>
      </c>
    </row>
    <row r="3402" spans="1:10" x14ac:dyDescent="0.3">
      <c r="A3402" s="45">
        <v>47231</v>
      </c>
      <c r="B3402" s="3">
        <v>2029</v>
      </c>
      <c r="C3402" s="3" t="s">
        <v>2340</v>
      </c>
      <c r="D3402" s="3">
        <v>4</v>
      </c>
      <c r="E3402" s="3" t="s">
        <v>2341</v>
      </c>
      <c r="F3402" s="45">
        <v>47209</v>
      </c>
      <c r="G3402" s="45">
        <v>47209</v>
      </c>
      <c r="H3402" s="45">
        <v>47238</v>
      </c>
      <c r="I3402" s="3">
        <v>23</v>
      </c>
      <c r="J3402" s="47" t="s">
        <v>2336</v>
      </c>
    </row>
    <row r="3403" spans="1:10" x14ac:dyDescent="0.3">
      <c r="A3403" s="45">
        <v>47232</v>
      </c>
      <c r="B3403" s="3">
        <v>2029</v>
      </c>
      <c r="C3403" s="3" t="s">
        <v>2340</v>
      </c>
      <c r="D3403" s="3">
        <v>4</v>
      </c>
      <c r="E3403" s="3" t="s">
        <v>2341</v>
      </c>
      <c r="F3403" s="45">
        <v>47209</v>
      </c>
      <c r="G3403" s="45">
        <v>47209</v>
      </c>
      <c r="H3403" s="45">
        <v>47238</v>
      </c>
      <c r="I3403" s="3">
        <v>24</v>
      </c>
      <c r="J3403" s="47" t="s">
        <v>2337</v>
      </c>
    </row>
    <row r="3404" spans="1:10" x14ac:dyDescent="0.3">
      <c r="A3404" s="45">
        <v>47233</v>
      </c>
      <c r="B3404" s="3">
        <v>2029</v>
      </c>
      <c r="C3404" s="3" t="s">
        <v>2340</v>
      </c>
      <c r="D3404" s="3">
        <v>4</v>
      </c>
      <c r="E3404" s="3" t="s">
        <v>2341</v>
      </c>
      <c r="F3404" s="45">
        <v>47209</v>
      </c>
      <c r="G3404" s="45">
        <v>47209</v>
      </c>
      <c r="H3404" s="45">
        <v>47238</v>
      </c>
      <c r="I3404" s="3">
        <v>25</v>
      </c>
      <c r="J3404" s="47" t="s">
        <v>2331</v>
      </c>
    </row>
    <row r="3405" spans="1:10" x14ac:dyDescent="0.3">
      <c r="A3405" s="45">
        <v>47234</v>
      </c>
      <c r="B3405" s="3">
        <v>2029</v>
      </c>
      <c r="C3405" s="3" t="s">
        <v>2340</v>
      </c>
      <c r="D3405" s="3">
        <v>4</v>
      </c>
      <c r="E3405" s="3" t="s">
        <v>2341</v>
      </c>
      <c r="F3405" s="45">
        <v>47209</v>
      </c>
      <c r="G3405" s="45">
        <v>47209</v>
      </c>
      <c r="H3405" s="45">
        <v>47238</v>
      </c>
      <c r="I3405" s="3">
        <v>26</v>
      </c>
      <c r="J3405" s="47" t="s">
        <v>2332</v>
      </c>
    </row>
    <row r="3406" spans="1:10" x14ac:dyDescent="0.3">
      <c r="A3406" s="45">
        <v>47235</v>
      </c>
      <c r="B3406" s="3">
        <v>2029</v>
      </c>
      <c r="C3406" s="3" t="s">
        <v>2340</v>
      </c>
      <c r="D3406" s="3">
        <v>4</v>
      </c>
      <c r="E3406" s="3" t="s">
        <v>2341</v>
      </c>
      <c r="F3406" s="45">
        <v>47209</v>
      </c>
      <c r="G3406" s="45">
        <v>47209</v>
      </c>
      <c r="H3406" s="45">
        <v>47238</v>
      </c>
      <c r="I3406" s="3">
        <v>27</v>
      </c>
      <c r="J3406" s="47" t="s">
        <v>2333</v>
      </c>
    </row>
    <row r="3407" spans="1:10" x14ac:dyDescent="0.3">
      <c r="A3407" s="45">
        <v>47236</v>
      </c>
      <c r="B3407" s="3">
        <v>2029</v>
      </c>
      <c r="C3407" s="3" t="s">
        <v>2340</v>
      </c>
      <c r="D3407" s="3">
        <v>4</v>
      </c>
      <c r="E3407" s="3" t="s">
        <v>2341</v>
      </c>
      <c r="F3407" s="45">
        <v>47209</v>
      </c>
      <c r="G3407" s="45">
        <v>47209</v>
      </c>
      <c r="H3407" s="45">
        <v>47238</v>
      </c>
      <c r="I3407" s="3">
        <v>28</v>
      </c>
      <c r="J3407" s="47" t="s">
        <v>2334</v>
      </c>
    </row>
    <row r="3408" spans="1:10" x14ac:dyDescent="0.3">
      <c r="A3408" s="45">
        <v>47237</v>
      </c>
      <c r="B3408" s="3">
        <v>2029</v>
      </c>
      <c r="C3408" s="3" t="s">
        <v>2340</v>
      </c>
      <c r="D3408" s="3">
        <v>4</v>
      </c>
      <c r="E3408" s="3" t="s">
        <v>2341</v>
      </c>
      <c r="F3408" s="45">
        <v>47209</v>
      </c>
      <c r="G3408" s="45">
        <v>47209</v>
      </c>
      <c r="H3408" s="45">
        <v>47238</v>
      </c>
      <c r="I3408" s="3">
        <v>29</v>
      </c>
      <c r="J3408" s="47" t="s">
        <v>2335</v>
      </c>
    </row>
    <row r="3409" spans="1:10" x14ac:dyDescent="0.3">
      <c r="A3409" s="45">
        <v>47238</v>
      </c>
      <c r="B3409" s="3">
        <v>2029</v>
      </c>
      <c r="C3409" s="3" t="s">
        <v>2340</v>
      </c>
      <c r="D3409" s="3">
        <v>4</v>
      </c>
      <c r="E3409" s="3" t="s">
        <v>2341</v>
      </c>
      <c r="F3409" s="45">
        <v>47209</v>
      </c>
      <c r="G3409" s="45">
        <v>47209</v>
      </c>
      <c r="H3409" s="45">
        <v>47238</v>
      </c>
      <c r="I3409" s="3">
        <v>30</v>
      </c>
      <c r="J3409" s="47" t="s">
        <v>2336</v>
      </c>
    </row>
    <row r="3410" spans="1:10" x14ac:dyDescent="0.3">
      <c r="A3410" s="45">
        <v>47239</v>
      </c>
      <c r="B3410" s="3">
        <v>2029</v>
      </c>
      <c r="C3410" s="3" t="s">
        <v>2340</v>
      </c>
      <c r="D3410" s="3">
        <v>5</v>
      </c>
      <c r="E3410" s="3" t="s">
        <v>2342</v>
      </c>
      <c r="F3410" s="45">
        <v>47239</v>
      </c>
      <c r="G3410" s="45">
        <v>47239</v>
      </c>
      <c r="H3410" s="45">
        <v>47269</v>
      </c>
      <c r="I3410" s="3">
        <v>1</v>
      </c>
      <c r="J3410" s="47" t="s">
        <v>2337</v>
      </c>
    </row>
    <row r="3411" spans="1:10" x14ac:dyDescent="0.3">
      <c r="A3411" s="45">
        <v>47240</v>
      </c>
      <c r="B3411" s="3">
        <v>2029</v>
      </c>
      <c r="C3411" s="3" t="s">
        <v>2340</v>
      </c>
      <c r="D3411" s="3">
        <v>5</v>
      </c>
      <c r="E3411" s="3" t="s">
        <v>2342</v>
      </c>
      <c r="F3411" s="45">
        <v>47239</v>
      </c>
      <c r="G3411" s="45">
        <v>47239</v>
      </c>
      <c r="H3411" s="45">
        <v>47269</v>
      </c>
      <c r="I3411" s="3">
        <v>2</v>
      </c>
      <c r="J3411" s="47" t="s">
        <v>2331</v>
      </c>
    </row>
    <row r="3412" spans="1:10" x14ac:dyDescent="0.3">
      <c r="A3412" s="45">
        <v>47241</v>
      </c>
      <c r="B3412" s="3">
        <v>2029</v>
      </c>
      <c r="C3412" s="3" t="s">
        <v>2340</v>
      </c>
      <c r="D3412" s="3">
        <v>5</v>
      </c>
      <c r="E3412" s="3" t="s">
        <v>2342</v>
      </c>
      <c r="F3412" s="45">
        <v>47239</v>
      </c>
      <c r="G3412" s="45">
        <v>47239</v>
      </c>
      <c r="H3412" s="45">
        <v>47269</v>
      </c>
      <c r="I3412" s="3">
        <v>3</v>
      </c>
      <c r="J3412" s="47" t="s">
        <v>2332</v>
      </c>
    </row>
    <row r="3413" spans="1:10" x14ac:dyDescent="0.3">
      <c r="A3413" s="45">
        <v>47242</v>
      </c>
      <c r="B3413" s="3">
        <v>2029</v>
      </c>
      <c r="C3413" s="3" t="s">
        <v>2340</v>
      </c>
      <c r="D3413" s="3">
        <v>5</v>
      </c>
      <c r="E3413" s="3" t="s">
        <v>2342</v>
      </c>
      <c r="F3413" s="45">
        <v>47239</v>
      </c>
      <c r="G3413" s="45">
        <v>47239</v>
      </c>
      <c r="H3413" s="45">
        <v>47269</v>
      </c>
      <c r="I3413" s="3">
        <v>4</v>
      </c>
      <c r="J3413" s="47" t="s">
        <v>2333</v>
      </c>
    </row>
    <row r="3414" spans="1:10" x14ac:dyDescent="0.3">
      <c r="A3414" s="45">
        <v>47243</v>
      </c>
      <c r="B3414" s="3">
        <v>2029</v>
      </c>
      <c r="C3414" s="3" t="s">
        <v>2340</v>
      </c>
      <c r="D3414" s="3">
        <v>5</v>
      </c>
      <c r="E3414" s="3" t="s">
        <v>2342</v>
      </c>
      <c r="F3414" s="45">
        <v>47239</v>
      </c>
      <c r="G3414" s="45">
        <v>47239</v>
      </c>
      <c r="H3414" s="45">
        <v>47269</v>
      </c>
      <c r="I3414" s="3">
        <v>5</v>
      </c>
      <c r="J3414" s="47" t="s">
        <v>2334</v>
      </c>
    </row>
    <row r="3415" spans="1:10" x14ac:dyDescent="0.3">
      <c r="A3415" s="45">
        <v>47244</v>
      </c>
      <c r="B3415" s="3">
        <v>2029</v>
      </c>
      <c r="C3415" s="3" t="s">
        <v>2340</v>
      </c>
      <c r="D3415" s="3">
        <v>5</v>
      </c>
      <c r="E3415" s="3" t="s">
        <v>2342</v>
      </c>
      <c r="F3415" s="45">
        <v>47239</v>
      </c>
      <c r="G3415" s="45">
        <v>47239</v>
      </c>
      <c r="H3415" s="45">
        <v>47269</v>
      </c>
      <c r="I3415" s="3">
        <v>6</v>
      </c>
      <c r="J3415" s="47" t="s">
        <v>2335</v>
      </c>
    </row>
    <row r="3416" spans="1:10" x14ac:dyDescent="0.3">
      <c r="A3416" s="45">
        <v>47245</v>
      </c>
      <c r="B3416" s="3">
        <v>2029</v>
      </c>
      <c r="C3416" s="3" t="s">
        <v>2340</v>
      </c>
      <c r="D3416" s="3">
        <v>5</v>
      </c>
      <c r="E3416" s="3" t="s">
        <v>2342</v>
      </c>
      <c r="F3416" s="45">
        <v>47239</v>
      </c>
      <c r="G3416" s="45">
        <v>47239</v>
      </c>
      <c r="H3416" s="45">
        <v>47269</v>
      </c>
      <c r="I3416" s="3">
        <v>7</v>
      </c>
      <c r="J3416" s="47" t="s">
        <v>2336</v>
      </c>
    </row>
    <row r="3417" spans="1:10" x14ac:dyDescent="0.3">
      <c r="A3417" s="45">
        <v>47246</v>
      </c>
      <c r="B3417" s="3">
        <v>2029</v>
      </c>
      <c r="C3417" s="3" t="s">
        <v>2340</v>
      </c>
      <c r="D3417" s="3">
        <v>5</v>
      </c>
      <c r="E3417" s="3" t="s">
        <v>2342</v>
      </c>
      <c r="F3417" s="45">
        <v>47239</v>
      </c>
      <c r="G3417" s="45">
        <v>47239</v>
      </c>
      <c r="H3417" s="45">
        <v>47269</v>
      </c>
      <c r="I3417" s="3">
        <v>8</v>
      </c>
      <c r="J3417" s="47" t="s">
        <v>2337</v>
      </c>
    </row>
    <row r="3418" spans="1:10" x14ac:dyDescent="0.3">
      <c r="A3418" s="45">
        <v>47247</v>
      </c>
      <c r="B3418" s="3">
        <v>2029</v>
      </c>
      <c r="C3418" s="3" t="s">
        <v>2340</v>
      </c>
      <c r="D3418" s="3">
        <v>5</v>
      </c>
      <c r="E3418" s="3" t="s">
        <v>2342</v>
      </c>
      <c r="F3418" s="45">
        <v>47239</v>
      </c>
      <c r="G3418" s="45">
        <v>47239</v>
      </c>
      <c r="H3418" s="45">
        <v>47269</v>
      </c>
      <c r="I3418" s="3">
        <v>9</v>
      </c>
      <c r="J3418" s="47" t="s">
        <v>2331</v>
      </c>
    </row>
    <row r="3419" spans="1:10" x14ac:dyDescent="0.3">
      <c r="A3419" s="45">
        <v>47248</v>
      </c>
      <c r="B3419" s="3">
        <v>2029</v>
      </c>
      <c r="C3419" s="3" t="s">
        <v>2340</v>
      </c>
      <c r="D3419" s="3">
        <v>5</v>
      </c>
      <c r="E3419" s="3" t="s">
        <v>2342</v>
      </c>
      <c r="F3419" s="45">
        <v>47239</v>
      </c>
      <c r="G3419" s="45">
        <v>47239</v>
      </c>
      <c r="H3419" s="45">
        <v>47269</v>
      </c>
      <c r="I3419" s="3">
        <v>10</v>
      </c>
      <c r="J3419" s="47" t="s">
        <v>2332</v>
      </c>
    </row>
    <row r="3420" spans="1:10" x14ac:dyDescent="0.3">
      <c r="A3420" s="45">
        <v>47249</v>
      </c>
      <c r="B3420" s="3">
        <v>2029</v>
      </c>
      <c r="C3420" s="3" t="s">
        <v>2340</v>
      </c>
      <c r="D3420" s="3">
        <v>5</v>
      </c>
      <c r="E3420" s="3" t="s">
        <v>2342</v>
      </c>
      <c r="F3420" s="45">
        <v>47239</v>
      </c>
      <c r="G3420" s="45">
        <v>47239</v>
      </c>
      <c r="H3420" s="45">
        <v>47269</v>
      </c>
      <c r="I3420" s="3">
        <v>11</v>
      </c>
      <c r="J3420" s="47" t="s">
        <v>2333</v>
      </c>
    </row>
    <row r="3421" spans="1:10" x14ac:dyDescent="0.3">
      <c r="A3421" s="45">
        <v>47250</v>
      </c>
      <c r="B3421" s="3">
        <v>2029</v>
      </c>
      <c r="C3421" s="3" t="s">
        <v>2340</v>
      </c>
      <c r="D3421" s="3">
        <v>5</v>
      </c>
      <c r="E3421" s="3" t="s">
        <v>2342</v>
      </c>
      <c r="F3421" s="45">
        <v>47239</v>
      </c>
      <c r="G3421" s="45">
        <v>47239</v>
      </c>
      <c r="H3421" s="45">
        <v>47269</v>
      </c>
      <c r="I3421" s="3">
        <v>12</v>
      </c>
      <c r="J3421" s="47" t="s">
        <v>2334</v>
      </c>
    </row>
    <row r="3422" spans="1:10" x14ac:dyDescent="0.3">
      <c r="A3422" s="45">
        <v>47251</v>
      </c>
      <c r="B3422" s="3">
        <v>2029</v>
      </c>
      <c r="C3422" s="3" t="s">
        <v>2340</v>
      </c>
      <c r="D3422" s="3">
        <v>5</v>
      </c>
      <c r="E3422" s="3" t="s">
        <v>2342</v>
      </c>
      <c r="F3422" s="45">
        <v>47239</v>
      </c>
      <c r="G3422" s="45">
        <v>47239</v>
      </c>
      <c r="H3422" s="45">
        <v>47269</v>
      </c>
      <c r="I3422" s="3">
        <v>13</v>
      </c>
      <c r="J3422" s="47" t="s">
        <v>2335</v>
      </c>
    </row>
    <row r="3423" spans="1:10" x14ac:dyDescent="0.3">
      <c r="A3423" s="45">
        <v>47252</v>
      </c>
      <c r="B3423" s="3">
        <v>2029</v>
      </c>
      <c r="C3423" s="3" t="s">
        <v>2340</v>
      </c>
      <c r="D3423" s="3">
        <v>5</v>
      </c>
      <c r="E3423" s="3" t="s">
        <v>2342</v>
      </c>
      <c r="F3423" s="45">
        <v>47239</v>
      </c>
      <c r="G3423" s="45">
        <v>47239</v>
      </c>
      <c r="H3423" s="45">
        <v>47269</v>
      </c>
      <c r="I3423" s="3">
        <v>14</v>
      </c>
      <c r="J3423" s="47" t="s">
        <v>2336</v>
      </c>
    </row>
    <row r="3424" spans="1:10" x14ac:dyDescent="0.3">
      <c r="A3424" s="45">
        <v>47253</v>
      </c>
      <c r="B3424" s="3">
        <v>2029</v>
      </c>
      <c r="C3424" s="3" t="s">
        <v>2340</v>
      </c>
      <c r="D3424" s="3">
        <v>5</v>
      </c>
      <c r="E3424" s="3" t="s">
        <v>2342</v>
      </c>
      <c r="F3424" s="45">
        <v>47239</v>
      </c>
      <c r="G3424" s="45">
        <v>47239</v>
      </c>
      <c r="H3424" s="45">
        <v>47269</v>
      </c>
      <c r="I3424" s="3">
        <v>15</v>
      </c>
      <c r="J3424" s="47" t="s">
        <v>2337</v>
      </c>
    </row>
    <row r="3425" spans="1:10" x14ac:dyDescent="0.3">
      <c r="A3425" s="45">
        <v>47254</v>
      </c>
      <c r="B3425" s="3">
        <v>2029</v>
      </c>
      <c r="C3425" s="3" t="s">
        <v>2340</v>
      </c>
      <c r="D3425" s="3">
        <v>5</v>
      </c>
      <c r="E3425" s="3" t="s">
        <v>2342</v>
      </c>
      <c r="F3425" s="45">
        <v>47239</v>
      </c>
      <c r="G3425" s="45">
        <v>47239</v>
      </c>
      <c r="H3425" s="45">
        <v>47269</v>
      </c>
      <c r="I3425" s="3">
        <v>16</v>
      </c>
      <c r="J3425" s="47" t="s">
        <v>2331</v>
      </c>
    </row>
    <row r="3426" spans="1:10" x14ac:dyDescent="0.3">
      <c r="A3426" s="45">
        <v>47255</v>
      </c>
      <c r="B3426" s="3">
        <v>2029</v>
      </c>
      <c r="C3426" s="3" t="s">
        <v>2340</v>
      </c>
      <c r="D3426" s="3">
        <v>5</v>
      </c>
      <c r="E3426" s="3" t="s">
        <v>2342</v>
      </c>
      <c r="F3426" s="45">
        <v>47239</v>
      </c>
      <c r="G3426" s="45">
        <v>47239</v>
      </c>
      <c r="H3426" s="45">
        <v>47269</v>
      </c>
      <c r="I3426" s="3">
        <v>17</v>
      </c>
      <c r="J3426" s="47" t="s">
        <v>2332</v>
      </c>
    </row>
    <row r="3427" spans="1:10" x14ac:dyDescent="0.3">
      <c r="A3427" s="45">
        <v>47256</v>
      </c>
      <c r="B3427" s="3">
        <v>2029</v>
      </c>
      <c r="C3427" s="3" t="s">
        <v>2340</v>
      </c>
      <c r="D3427" s="3">
        <v>5</v>
      </c>
      <c r="E3427" s="3" t="s">
        <v>2342</v>
      </c>
      <c r="F3427" s="45">
        <v>47239</v>
      </c>
      <c r="G3427" s="45">
        <v>47239</v>
      </c>
      <c r="H3427" s="45">
        <v>47269</v>
      </c>
      <c r="I3427" s="3">
        <v>18</v>
      </c>
      <c r="J3427" s="47" t="s">
        <v>2333</v>
      </c>
    </row>
    <row r="3428" spans="1:10" x14ac:dyDescent="0.3">
      <c r="A3428" s="45">
        <v>47257</v>
      </c>
      <c r="B3428" s="3">
        <v>2029</v>
      </c>
      <c r="C3428" s="3" t="s">
        <v>2340</v>
      </c>
      <c r="D3428" s="3">
        <v>5</v>
      </c>
      <c r="E3428" s="3" t="s">
        <v>2342</v>
      </c>
      <c r="F3428" s="45">
        <v>47239</v>
      </c>
      <c r="G3428" s="45">
        <v>47239</v>
      </c>
      <c r="H3428" s="45">
        <v>47269</v>
      </c>
      <c r="I3428" s="3">
        <v>19</v>
      </c>
      <c r="J3428" s="47" t="s">
        <v>2334</v>
      </c>
    </row>
    <row r="3429" spans="1:10" x14ac:dyDescent="0.3">
      <c r="A3429" s="45">
        <v>47258</v>
      </c>
      <c r="B3429" s="3">
        <v>2029</v>
      </c>
      <c r="C3429" s="3" t="s">
        <v>2340</v>
      </c>
      <c r="D3429" s="3">
        <v>5</v>
      </c>
      <c r="E3429" s="3" t="s">
        <v>2342</v>
      </c>
      <c r="F3429" s="45">
        <v>47239</v>
      </c>
      <c r="G3429" s="45">
        <v>47239</v>
      </c>
      <c r="H3429" s="45">
        <v>47269</v>
      </c>
      <c r="I3429" s="3">
        <v>20</v>
      </c>
      <c r="J3429" s="47" t="s">
        <v>2335</v>
      </c>
    </row>
    <row r="3430" spans="1:10" x14ac:dyDescent="0.3">
      <c r="A3430" s="45">
        <v>47259</v>
      </c>
      <c r="B3430" s="3">
        <v>2029</v>
      </c>
      <c r="C3430" s="3" t="s">
        <v>2340</v>
      </c>
      <c r="D3430" s="3">
        <v>5</v>
      </c>
      <c r="E3430" s="3" t="s">
        <v>2342</v>
      </c>
      <c r="F3430" s="45">
        <v>47239</v>
      </c>
      <c r="G3430" s="45">
        <v>47239</v>
      </c>
      <c r="H3430" s="45">
        <v>47269</v>
      </c>
      <c r="I3430" s="3">
        <v>21</v>
      </c>
      <c r="J3430" s="47" t="s">
        <v>2336</v>
      </c>
    </row>
    <row r="3431" spans="1:10" x14ac:dyDescent="0.3">
      <c r="A3431" s="45">
        <v>47260</v>
      </c>
      <c r="B3431" s="3">
        <v>2029</v>
      </c>
      <c r="C3431" s="3" t="s">
        <v>2340</v>
      </c>
      <c r="D3431" s="3">
        <v>5</v>
      </c>
      <c r="E3431" s="3" t="s">
        <v>2342</v>
      </c>
      <c r="F3431" s="45">
        <v>47239</v>
      </c>
      <c r="G3431" s="45">
        <v>47239</v>
      </c>
      <c r="H3431" s="45">
        <v>47269</v>
      </c>
      <c r="I3431" s="3">
        <v>22</v>
      </c>
      <c r="J3431" s="47" t="s">
        <v>2337</v>
      </c>
    </row>
    <row r="3432" spans="1:10" x14ac:dyDescent="0.3">
      <c r="A3432" s="45">
        <v>47261</v>
      </c>
      <c r="B3432" s="3">
        <v>2029</v>
      </c>
      <c r="C3432" s="3" t="s">
        <v>2340</v>
      </c>
      <c r="D3432" s="3">
        <v>5</v>
      </c>
      <c r="E3432" s="3" t="s">
        <v>2342</v>
      </c>
      <c r="F3432" s="45">
        <v>47239</v>
      </c>
      <c r="G3432" s="45">
        <v>47239</v>
      </c>
      <c r="H3432" s="45">
        <v>47269</v>
      </c>
      <c r="I3432" s="3">
        <v>23</v>
      </c>
      <c r="J3432" s="47" t="s">
        <v>2331</v>
      </c>
    </row>
    <row r="3433" spans="1:10" x14ac:dyDescent="0.3">
      <c r="A3433" s="45">
        <v>47262</v>
      </c>
      <c r="B3433" s="3">
        <v>2029</v>
      </c>
      <c r="C3433" s="3" t="s">
        <v>2340</v>
      </c>
      <c r="D3433" s="3">
        <v>5</v>
      </c>
      <c r="E3433" s="3" t="s">
        <v>2342</v>
      </c>
      <c r="F3433" s="45">
        <v>47239</v>
      </c>
      <c r="G3433" s="45">
        <v>47239</v>
      </c>
      <c r="H3433" s="45">
        <v>47269</v>
      </c>
      <c r="I3433" s="3">
        <v>24</v>
      </c>
      <c r="J3433" s="47" t="s">
        <v>2332</v>
      </c>
    </row>
    <row r="3434" spans="1:10" x14ac:dyDescent="0.3">
      <c r="A3434" s="45">
        <v>47263</v>
      </c>
      <c r="B3434" s="3">
        <v>2029</v>
      </c>
      <c r="C3434" s="3" t="s">
        <v>2340</v>
      </c>
      <c r="D3434" s="3">
        <v>5</v>
      </c>
      <c r="E3434" s="3" t="s">
        <v>2342</v>
      </c>
      <c r="F3434" s="45">
        <v>47239</v>
      </c>
      <c r="G3434" s="45">
        <v>47239</v>
      </c>
      <c r="H3434" s="45">
        <v>47269</v>
      </c>
      <c r="I3434" s="3">
        <v>25</v>
      </c>
      <c r="J3434" s="47" t="s">
        <v>2333</v>
      </c>
    </row>
    <row r="3435" spans="1:10" x14ac:dyDescent="0.3">
      <c r="A3435" s="45">
        <v>47264</v>
      </c>
      <c r="B3435" s="3">
        <v>2029</v>
      </c>
      <c r="C3435" s="3" t="s">
        <v>2340</v>
      </c>
      <c r="D3435" s="3">
        <v>5</v>
      </c>
      <c r="E3435" s="3" t="s">
        <v>2342</v>
      </c>
      <c r="F3435" s="45">
        <v>47239</v>
      </c>
      <c r="G3435" s="45">
        <v>47239</v>
      </c>
      <c r="H3435" s="45">
        <v>47269</v>
      </c>
      <c r="I3435" s="3">
        <v>26</v>
      </c>
      <c r="J3435" s="47" t="s">
        <v>2334</v>
      </c>
    </row>
    <row r="3436" spans="1:10" x14ac:dyDescent="0.3">
      <c r="A3436" s="45">
        <v>47265</v>
      </c>
      <c r="B3436" s="3">
        <v>2029</v>
      </c>
      <c r="C3436" s="3" t="s">
        <v>2340</v>
      </c>
      <c r="D3436" s="3">
        <v>5</v>
      </c>
      <c r="E3436" s="3" t="s">
        <v>2342</v>
      </c>
      <c r="F3436" s="45">
        <v>47239</v>
      </c>
      <c r="G3436" s="45">
        <v>47239</v>
      </c>
      <c r="H3436" s="45">
        <v>47269</v>
      </c>
      <c r="I3436" s="3">
        <v>27</v>
      </c>
      <c r="J3436" s="47" t="s">
        <v>2335</v>
      </c>
    </row>
    <row r="3437" spans="1:10" x14ac:dyDescent="0.3">
      <c r="A3437" s="45">
        <v>47266</v>
      </c>
      <c r="B3437" s="3">
        <v>2029</v>
      </c>
      <c r="C3437" s="3" t="s">
        <v>2340</v>
      </c>
      <c r="D3437" s="3">
        <v>5</v>
      </c>
      <c r="E3437" s="3" t="s">
        <v>2342</v>
      </c>
      <c r="F3437" s="45">
        <v>47239</v>
      </c>
      <c r="G3437" s="45">
        <v>47239</v>
      </c>
      <c r="H3437" s="45">
        <v>47269</v>
      </c>
      <c r="I3437" s="3">
        <v>28</v>
      </c>
      <c r="J3437" s="47" t="s">
        <v>2336</v>
      </c>
    </row>
    <row r="3438" spans="1:10" x14ac:dyDescent="0.3">
      <c r="A3438" s="45">
        <v>47267</v>
      </c>
      <c r="B3438" s="3">
        <v>2029</v>
      </c>
      <c r="C3438" s="3" t="s">
        <v>2340</v>
      </c>
      <c r="D3438" s="3">
        <v>5</v>
      </c>
      <c r="E3438" s="3" t="s">
        <v>2342</v>
      </c>
      <c r="F3438" s="45">
        <v>47239</v>
      </c>
      <c r="G3438" s="45">
        <v>47239</v>
      </c>
      <c r="H3438" s="45">
        <v>47269</v>
      </c>
      <c r="I3438" s="3">
        <v>29</v>
      </c>
      <c r="J3438" s="47" t="s">
        <v>2337</v>
      </c>
    </row>
    <row r="3439" spans="1:10" x14ac:dyDescent="0.3">
      <c r="A3439" s="45">
        <v>47268</v>
      </c>
      <c r="B3439" s="3">
        <v>2029</v>
      </c>
      <c r="C3439" s="3" t="s">
        <v>2340</v>
      </c>
      <c r="D3439" s="3">
        <v>5</v>
      </c>
      <c r="E3439" s="3" t="s">
        <v>2342</v>
      </c>
      <c r="F3439" s="45">
        <v>47239</v>
      </c>
      <c r="G3439" s="45">
        <v>47239</v>
      </c>
      <c r="H3439" s="45">
        <v>47269</v>
      </c>
      <c r="I3439" s="3">
        <v>30</v>
      </c>
      <c r="J3439" s="47" t="s">
        <v>2331</v>
      </c>
    </row>
    <row r="3440" spans="1:10" x14ac:dyDescent="0.3">
      <c r="A3440" s="45">
        <v>47269</v>
      </c>
      <c r="B3440" s="3">
        <v>2029</v>
      </c>
      <c r="C3440" s="3" t="s">
        <v>2340</v>
      </c>
      <c r="D3440" s="3">
        <v>5</v>
      </c>
      <c r="E3440" s="3" t="s">
        <v>2342</v>
      </c>
      <c r="F3440" s="45">
        <v>47239</v>
      </c>
      <c r="G3440" s="45">
        <v>47239</v>
      </c>
      <c r="H3440" s="45">
        <v>47269</v>
      </c>
      <c r="I3440" s="3">
        <v>31</v>
      </c>
      <c r="J3440" s="47" t="s">
        <v>2332</v>
      </c>
    </row>
    <row r="3441" spans="1:10" x14ac:dyDescent="0.3">
      <c r="A3441" s="45">
        <v>47270</v>
      </c>
      <c r="B3441" s="3">
        <v>2029</v>
      </c>
      <c r="C3441" s="3" t="s">
        <v>2340</v>
      </c>
      <c r="D3441" s="3">
        <v>6</v>
      </c>
      <c r="E3441" s="3" t="s">
        <v>2343</v>
      </c>
      <c r="F3441" s="45">
        <v>47270</v>
      </c>
      <c r="G3441" s="45">
        <v>47270</v>
      </c>
      <c r="H3441" s="45">
        <v>47299</v>
      </c>
      <c r="I3441" s="3">
        <v>1</v>
      </c>
      <c r="J3441" s="47" t="s">
        <v>2333</v>
      </c>
    </row>
    <row r="3442" spans="1:10" x14ac:dyDescent="0.3">
      <c r="A3442" s="45">
        <v>47271</v>
      </c>
      <c r="B3442" s="3">
        <v>2029</v>
      </c>
      <c r="C3442" s="3" t="s">
        <v>2340</v>
      </c>
      <c r="D3442" s="3">
        <v>6</v>
      </c>
      <c r="E3442" s="3" t="s">
        <v>2343</v>
      </c>
      <c r="F3442" s="45">
        <v>47270</v>
      </c>
      <c r="G3442" s="45">
        <v>47270</v>
      </c>
      <c r="H3442" s="45">
        <v>47299</v>
      </c>
      <c r="I3442" s="3">
        <v>2</v>
      </c>
      <c r="J3442" s="47" t="s">
        <v>2334</v>
      </c>
    </row>
    <row r="3443" spans="1:10" x14ac:dyDescent="0.3">
      <c r="A3443" s="45">
        <v>47272</v>
      </c>
      <c r="B3443" s="3">
        <v>2029</v>
      </c>
      <c r="C3443" s="3" t="s">
        <v>2340</v>
      </c>
      <c r="D3443" s="3">
        <v>6</v>
      </c>
      <c r="E3443" s="3" t="s">
        <v>2343</v>
      </c>
      <c r="F3443" s="45">
        <v>47270</v>
      </c>
      <c r="G3443" s="45">
        <v>47270</v>
      </c>
      <c r="H3443" s="45">
        <v>47299</v>
      </c>
      <c r="I3443" s="3">
        <v>3</v>
      </c>
      <c r="J3443" s="47" t="s">
        <v>2335</v>
      </c>
    </row>
    <row r="3444" spans="1:10" x14ac:dyDescent="0.3">
      <c r="A3444" s="45">
        <v>47273</v>
      </c>
      <c r="B3444" s="3">
        <v>2029</v>
      </c>
      <c r="C3444" s="3" t="s">
        <v>2340</v>
      </c>
      <c r="D3444" s="3">
        <v>6</v>
      </c>
      <c r="E3444" s="3" t="s">
        <v>2343</v>
      </c>
      <c r="F3444" s="45">
        <v>47270</v>
      </c>
      <c r="G3444" s="45">
        <v>47270</v>
      </c>
      <c r="H3444" s="45">
        <v>47299</v>
      </c>
      <c r="I3444" s="3">
        <v>4</v>
      </c>
      <c r="J3444" s="47" t="s">
        <v>2336</v>
      </c>
    </row>
    <row r="3445" spans="1:10" x14ac:dyDescent="0.3">
      <c r="A3445" s="45">
        <v>47274</v>
      </c>
      <c r="B3445" s="3">
        <v>2029</v>
      </c>
      <c r="C3445" s="3" t="s">
        <v>2340</v>
      </c>
      <c r="D3445" s="3">
        <v>6</v>
      </c>
      <c r="E3445" s="3" t="s">
        <v>2343</v>
      </c>
      <c r="F3445" s="45">
        <v>47270</v>
      </c>
      <c r="G3445" s="45">
        <v>47270</v>
      </c>
      <c r="H3445" s="45">
        <v>47299</v>
      </c>
      <c r="I3445" s="3">
        <v>5</v>
      </c>
      <c r="J3445" s="47" t="s">
        <v>2337</v>
      </c>
    </row>
    <row r="3446" spans="1:10" x14ac:dyDescent="0.3">
      <c r="A3446" s="45">
        <v>47275</v>
      </c>
      <c r="B3446" s="3">
        <v>2029</v>
      </c>
      <c r="C3446" s="3" t="s">
        <v>2340</v>
      </c>
      <c r="D3446" s="3">
        <v>6</v>
      </c>
      <c r="E3446" s="3" t="s">
        <v>2343</v>
      </c>
      <c r="F3446" s="45">
        <v>47270</v>
      </c>
      <c r="G3446" s="45">
        <v>47270</v>
      </c>
      <c r="H3446" s="45">
        <v>47299</v>
      </c>
      <c r="I3446" s="3">
        <v>6</v>
      </c>
      <c r="J3446" s="47" t="s">
        <v>2331</v>
      </c>
    </row>
    <row r="3447" spans="1:10" x14ac:dyDescent="0.3">
      <c r="A3447" s="45">
        <v>47276</v>
      </c>
      <c r="B3447" s="3">
        <v>2029</v>
      </c>
      <c r="C3447" s="3" t="s">
        <v>2340</v>
      </c>
      <c r="D3447" s="3">
        <v>6</v>
      </c>
      <c r="E3447" s="3" t="s">
        <v>2343</v>
      </c>
      <c r="F3447" s="45">
        <v>47270</v>
      </c>
      <c r="G3447" s="45">
        <v>47270</v>
      </c>
      <c r="H3447" s="45">
        <v>47299</v>
      </c>
      <c r="I3447" s="3">
        <v>7</v>
      </c>
      <c r="J3447" s="47" t="s">
        <v>2332</v>
      </c>
    </row>
    <row r="3448" spans="1:10" x14ac:dyDescent="0.3">
      <c r="A3448" s="45">
        <v>47277</v>
      </c>
      <c r="B3448" s="3">
        <v>2029</v>
      </c>
      <c r="C3448" s="3" t="s">
        <v>2340</v>
      </c>
      <c r="D3448" s="3">
        <v>6</v>
      </c>
      <c r="E3448" s="3" t="s">
        <v>2343</v>
      </c>
      <c r="F3448" s="45">
        <v>47270</v>
      </c>
      <c r="G3448" s="45">
        <v>47270</v>
      </c>
      <c r="H3448" s="45">
        <v>47299</v>
      </c>
      <c r="I3448" s="3">
        <v>8</v>
      </c>
      <c r="J3448" s="47" t="s">
        <v>2333</v>
      </c>
    </row>
    <row r="3449" spans="1:10" x14ac:dyDescent="0.3">
      <c r="A3449" s="45">
        <v>47278</v>
      </c>
      <c r="B3449" s="3">
        <v>2029</v>
      </c>
      <c r="C3449" s="3" t="s">
        <v>2340</v>
      </c>
      <c r="D3449" s="3">
        <v>6</v>
      </c>
      <c r="E3449" s="3" t="s">
        <v>2343</v>
      </c>
      <c r="F3449" s="45">
        <v>47270</v>
      </c>
      <c r="G3449" s="45">
        <v>47270</v>
      </c>
      <c r="H3449" s="45">
        <v>47299</v>
      </c>
      <c r="I3449" s="3">
        <v>9</v>
      </c>
      <c r="J3449" s="47" t="s">
        <v>2334</v>
      </c>
    </row>
    <row r="3450" spans="1:10" x14ac:dyDescent="0.3">
      <c r="A3450" s="45">
        <v>47279</v>
      </c>
      <c r="B3450" s="3">
        <v>2029</v>
      </c>
      <c r="C3450" s="3" t="s">
        <v>2340</v>
      </c>
      <c r="D3450" s="3">
        <v>6</v>
      </c>
      <c r="E3450" s="3" t="s">
        <v>2343</v>
      </c>
      <c r="F3450" s="45">
        <v>47270</v>
      </c>
      <c r="G3450" s="45">
        <v>47270</v>
      </c>
      <c r="H3450" s="45">
        <v>47299</v>
      </c>
      <c r="I3450" s="3">
        <v>10</v>
      </c>
      <c r="J3450" s="47" t="s">
        <v>2335</v>
      </c>
    </row>
    <row r="3451" spans="1:10" x14ac:dyDescent="0.3">
      <c r="A3451" s="45">
        <v>47280</v>
      </c>
      <c r="B3451" s="3">
        <v>2029</v>
      </c>
      <c r="C3451" s="3" t="s">
        <v>2340</v>
      </c>
      <c r="D3451" s="3">
        <v>6</v>
      </c>
      <c r="E3451" s="3" t="s">
        <v>2343</v>
      </c>
      <c r="F3451" s="45">
        <v>47270</v>
      </c>
      <c r="G3451" s="45">
        <v>47270</v>
      </c>
      <c r="H3451" s="45">
        <v>47299</v>
      </c>
      <c r="I3451" s="3">
        <v>11</v>
      </c>
      <c r="J3451" s="47" t="s">
        <v>2336</v>
      </c>
    </row>
    <row r="3452" spans="1:10" x14ac:dyDescent="0.3">
      <c r="A3452" s="45">
        <v>47281</v>
      </c>
      <c r="B3452" s="3">
        <v>2029</v>
      </c>
      <c r="C3452" s="3" t="s">
        <v>2340</v>
      </c>
      <c r="D3452" s="3">
        <v>6</v>
      </c>
      <c r="E3452" s="3" t="s">
        <v>2343</v>
      </c>
      <c r="F3452" s="45">
        <v>47270</v>
      </c>
      <c r="G3452" s="45">
        <v>47270</v>
      </c>
      <c r="H3452" s="45">
        <v>47299</v>
      </c>
      <c r="I3452" s="3">
        <v>12</v>
      </c>
      <c r="J3452" s="47" t="s">
        <v>2337</v>
      </c>
    </row>
    <row r="3453" spans="1:10" x14ac:dyDescent="0.3">
      <c r="A3453" s="45">
        <v>47282</v>
      </c>
      <c r="B3453" s="3">
        <v>2029</v>
      </c>
      <c r="C3453" s="3" t="s">
        <v>2340</v>
      </c>
      <c r="D3453" s="3">
        <v>6</v>
      </c>
      <c r="E3453" s="3" t="s">
        <v>2343</v>
      </c>
      <c r="F3453" s="45">
        <v>47270</v>
      </c>
      <c r="G3453" s="45">
        <v>47270</v>
      </c>
      <c r="H3453" s="45">
        <v>47299</v>
      </c>
      <c r="I3453" s="3">
        <v>13</v>
      </c>
      <c r="J3453" s="47" t="s">
        <v>2331</v>
      </c>
    </row>
    <row r="3454" spans="1:10" x14ac:dyDescent="0.3">
      <c r="A3454" s="45">
        <v>47283</v>
      </c>
      <c r="B3454" s="3">
        <v>2029</v>
      </c>
      <c r="C3454" s="3" t="s">
        <v>2340</v>
      </c>
      <c r="D3454" s="3">
        <v>6</v>
      </c>
      <c r="E3454" s="3" t="s">
        <v>2343</v>
      </c>
      <c r="F3454" s="45">
        <v>47270</v>
      </c>
      <c r="G3454" s="45">
        <v>47270</v>
      </c>
      <c r="H3454" s="45">
        <v>47299</v>
      </c>
      <c r="I3454" s="3">
        <v>14</v>
      </c>
      <c r="J3454" s="47" t="s">
        <v>2332</v>
      </c>
    </row>
    <row r="3455" spans="1:10" x14ac:dyDescent="0.3">
      <c r="A3455" s="45">
        <v>47284</v>
      </c>
      <c r="B3455" s="3">
        <v>2029</v>
      </c>
      <c r="C3455" s="3" t="s">
        <v>2340</v>
      </c>
      <c r="D3455" s="3">
        <v>6</v>
      </c>
      <c r="E3455" s="3" t="s">
        <v>2343</v>
      </c>
      <c r="F3455" s="45">
        <v>47270</v>
      </c>
      <c r="G3455" s="45">
        <v>47270</v>
      </c>
      <c r="H3455" s="45">
        <v>47299</v>
      </c>
      <c r="I3455" s="3">
        <v>15</v>
      </c>
      <c r="J3455" s="47" t="s">
        <v>2333</v>
      </c>
    </row>
    <row r="3456" spans="1:10" x14ac:dyDescent="0.3">
      <c r="A3456" s="45">
        <v>47285</v>
      </c>
      <c r="B3456" s="3">
        <v>2029</v>
      </c>
      <c r="C3456" s="3" t="s">
        <v>2340</v>
      </c>
      <c r="D3456" s="3">
        <v>6</v>
      </c>
      <c r="E3456" s="3" t="s">
        <v>2343</v>
      </c>
      <c r="F3456" s="45">
        <v>47270</v>
      </c>
      <c r="G3456" s="45">
        <v>47270</v>
      </c>
      <c r="H3456" s="45">
        <v>47299</v>
      </c>
      <c r="I3456" s="3">
        <v>16</v>
      </c>
      <c r="J3456" s="47" t="s">
        <v>2334</v>
      </c>
    </row>
    <row r="3457" spans="1:10" x14ac:dyDescent="0.3">
      <c r="A3457" s="45">
        <v>47286</v>
      </c>
      <c r="B3457" s="3">
        <v>2029</v>
      </c>
      <c r="C3457" s="3" t="s">
        <v>2340</v>
      </c>
      <c r="D3457" s="3">
        <v>6</v>
      </c>
      <c r="E3457" s="3" t="s">
        <v>2343</v>
      </c>
      <c r="F3457" s="45">
        <v>47270</v>
      </c>
      <c r="G3457" s="45">
        <v>47270</v>
      </c>
      <c r="H3457" s="45">
        <v>47299</v>
      </c>
      <c r="I3457" s="3">
        <v>17</v>
      </c>
      <c r="J3457" s="47" t="s">
        <v>2335</v>
      </c>
    </row>
    <row r="3458" spans="1:10" x14ac:dyDescent="0.3">
      <c r="A3458" s="45">
        <v>47287</v>
      </c>
      <c r="B3458" s="3">
        <v>2029</v>
      </c>
      <c r="C3458" s="3" t="s">
        <v>2340</v>
      </c>
      <c r="D3458" s="3">
        <v>6</v>
      </c>
      <c r="E3458" s="3" t="s">
        <v>2343</v>
      </c>
      <c r="F3458" s="45">
        <v>47270</v>
      </c>
      <c r="G3458" s="45">
        <v>47270</v>
      </c>
      <c r="H3458" s="45">
        <v>47299</v>
      </c>
      <c r="I3458" s="3">
        <v>18</v>
      </c>
      <c r="J3458" s="47" t="s">
        <v>2336</v>
      </c>
    </row>
    <row r="3459" spans="1:10" x14ac:dyDescent="0.3">
      <c r="A3459" s="45">
        <v>47288</v>
      </c>
      <c r="B3459" s="3">
        <v>2029</v>
      </c>
      <c r="C3459" s="3" t="s">
        <v>2340</v>
      </c>
      <c r="D3459" s="3">
        <v>6</v>
      </c>
      <c r="E3459" s="3" t="s">
        <v>2343</v>
      </c>
      <c r="F3459" s="45">
        <v>47270</v>
      </c>
      <c r="G3459" s="45">
        <v>47270</v>
      </c>
      <c r="H3459" s="45">
        <v>47299</v>
      </c>
      <c r="I3459" s="3">
        <v>19</v>
      </c>
      <c r="J3459" s="47" t="s">
        <v>2337</v>
      </c>
    </row>
    <row r="3460" spans="1:10" x14ac:dyDescent="0.3">
      <c r="A3460" s="45">
        <v>47289</v>
      </c>
      <c r="B3460" s="3">
        <v>2029</v>
      </c>
      <c r="C3460" s="3" t="s">
        <v>2340</v>
      </c>
      <c r="D3460" s="3">
        <v>6</v>
      </c>
      <c r="E3460" s="3" t="s">
        <v>2343</v>
      </c>
      <c r="F3460" s="45">
        <v>47270</v>
      </c>
      <c r="G3460" s="45">
        <v>47270</v>
      </c>
      <c r="H3460" s="45">
        <v>47299</v>
      </c>
      <c r="I3460" s="3">
        <v>20</v>
      </c>
      <c r="J3460" s="47" t="s">
        <v>2331</v>
      </c>
    </row>
    <row r="3461" spans="1:10" x14ac:dyDescent="0.3">
      <c r="A3461" s="45">
        <v>47290</v>
      </c>
      <c r="B3461" s="3">
        <v>2029</v>
      </c>
      <c r="C3461" s="3" t="s">
        <v>2340</v>
      </c>
      <c r="D3461" s="3">
        <v>6</v>
      </c>
      <c r="E3461" s="3" t="s">
        <v>2343</v>
      </c>
      <c r="F3461" s="45">
        <v>47270</v>
      </c>
      <c r="G3461" s="45">
        <v>47270</v>
      </c>
      <c r="H3461" s="45">
        <v>47299</v>
      </c>
      <c r="I3461" s="3">
        <v>21</v>
      </c>
      <c r="J3461" s="47" t="s">
        <v>2332</v>
      </c>
    </row>
    <row r="3462" spans="1:10" x14ac:dyDescent="0.3">
      <c r="A3462" s="45">
        <v>47291</v>
      </c>
      <c r="B3462" s="3">
        <v>2029</v>
      </c>
      <c r="C3462" s="3" t="s">
        <v>2340</v>
      </c>
      <c r="D3462" s="3">
        <v>6</v>
      </c>
      <c r="E3462" s="3" t="s">
        <v>2343</v>
      </c>
      <c r="F3462" s="45">
        <v>47270</v>
      </c>
      <c r="G3462" s="45">
        <v>47270</v>
      </c>
      <c r="H3462" s="45">
        <v>47299</v>
      </c>
      <c r="I3462" s="3">
        <v>22</v>
      </c>
      <c r="J3462" s="47" t="s">
        <v>2333</v>
      </c>
    </row>
    <row r="3463" spans="1:10" x14ac:dyDescent="0.3">
      <c r="A3463" s="45">
        <v>47292</v>
      </c>
      <c r="B3463" s="3">
        <v>2029</v>
      </c>
      <c r="C3463" s="3" t="s">
        <v>2340</v>
      </c>
      <c r="D3463" s="3">
        <v>6</v>
      </c>
      <c r="E3463" s="3" t="s">
        <v>2343</v>
      </c>
      <c r="F3463" s="45">
        <v>47270</v>
      </c>
      <c r="G3463" s="45">
        <v>47270</v>
      </c>
      <c r="H3463" s="45">
        <v>47299</v>
      </c>
      <c r="I3463" s="3">
        <v>23</v>
      </c>
      <c r="J3463" s="47" t="s">
        <v>2334</v>
      </c>
    </row>
    <row r="3464" spans="1:10" x14ac:dyDescent="0.3">
      <c r="A3464" s="45">
        <v>47293</v>
      </c>
      <c r="B3464" s="3">
        <v>2029</v>
      </c>
      <c r="C3464" s="3" t="s">
        <v>2340</v>
      </c>
      <c r="D3464" s="3">
        <v>6</v>
      </c>
      <c r="E3464" s="3" t="s">
        <v>2343</v>
      </c>
      <c r="F3464" s="45">
        <v>47270</v>
      </c>
      <c r="G3464" s="45">
        <v>47270</v>
      </c>
      <c r="H3464" s="45">
        <v>47299</v>
      </c>
      <c r="I3464" s="3">
        <v>24</v>
      </c>
      <c r="J3464" s="47" t="s">
        <v>2335</v>
      </c>
    </row>
    <row r="3465" spans="1:10" x14ac:dyDescent="0.3">
      <c r="A3465" s="45">
        <v>47294</v>
      </c>
      <c r="B3465" s="3">
        <v>2029</v>
      </c>
      <c r="C3465" s="3" t="s">
        <v>2340</v>
      </c>
      <c r="D3465" s="3">
        <v>6</v>
      </c>
      <c r="E3465" s="3" t="s">
        <v>2343</v>
      </c>
      <c r="F3465" s="45">
        <v>47270</v>
      </c>
      <c r="G3465" s="45">
        <v>47270</v>
      </c>
      <c r="H3465" s="45">
        <v>47299</v>
      </c>
      <c r="I3465" s="3">
        <v>25</v>
      </c>
      <c r="J3465" s="47" t="s">
        <v>2336</v>
      </c>
    </row>
    <row r="3466" spans="1:10" x14ac:dyDescent="0.3">
      <c r="A3466" s="45">
        <v>47295</v>
      </c>
      <c r="B3466" s="3">
        <v>2029</v>
      </c>
      <c r="C3466" s="3" t="s">
        <v>2340</v>
      </c>
      <c r="D3466" s="3">
        <v>6</v>
      </c>
      <c r="E3466" s="3" t="s">
        <v>2343</v>
      </c>
      <c r="F3466" s="45">
        <v>47270</v>
      </c>
      <c r="G3466" s="45">
        <v>47270</v>
      </c>
      <c r="H3466" s="45">
        <v>47299</v>
      </c>
      <c r="I3466" s="3">
        <v>26</v>
      </c>
      <c r="J3466" s="47" t="s">
        <v>2337</v>
      </c>
    </row>
    <row r="3467" spans="1:10" x14ac:dyDescent="0.3">
      <c r="A3467" s="45">
        <v>47296</v>
      </c>
      <c r="B3467" s="3">
        <v>2029</v>
      </c>
      <c r="C3467" s="3" t="s">
        <v>2340</v>
      </c>
      <c r="D3467" s="3">
        <v>6</v>
      </c>
      <c r="E3467" s="3" t="s">
        <v>2343</v>
      </c>
      <c r="F3467" s="45">
        <v>47270</v>
      </c>
      <c r="G3467" s="45">
        <v>47270</v>
      </c>
      <c r="H3467" s="45">
        <v>47299</v>
      </c>
      <c r="I3467" s="3">
        <v>27</v>
      </c>
      <c r="J3467" s="47" t="s">
        <v>2331</v>
      </c>
    </row>
    <row r="3468" spans="1:10" x14ac:dyDescent="0.3">
      <c r="A3468" s="45">
        <v>47297</v>
      </c>
      <c r="B3468" s="3">
        <v>2029</v>
      </c>
      <c r="C3468" s="3" t="s">
        <v>2340</v>
      </c>
      <c r="D3468" s="3">
        <v>6</v>
      </c>
      <c r="E3468" s="3" t="s">
        <v>2343</v>
      </c>
      <c r="F3468" s="45">
        <v>47270</v>
      </c>
      <c r="G3468" s="45">
        <v>47270</v>
      </c>
      <c r="H3468" s="45">
        <v>47299</v>
      </c>
      <c r="I3468" s="3">
        <v>28</v>
      </c>
      <c r="J3468" s="47" t="s">
        <v>2332</v>
      </c>
    </row>
    <row r="3469" spans="1:10" x14ac:dyDescent="0.3">
      <c r="A3469" s="45">
        <v>47298</v>
      </c>
      <c r="B3469" s="3">
        <v>2029</v>
      </c>
      <c r="C3469" s="3" t="s">
        <v>2340</v>
      </c>
      <c r="D3469" s="3">
        <v>6</v>
      </c>
      <c r="E3469" s="3" t="s">
        <v>2343</v>
      </c>
      <c r="F3469" s="45">
        <v>47270</v>
      </c>
      <c r="G3469" s="45">
        <v>47270</v>
      </c>
      <c r="H3469" s="45">
        <v>47299</v>
      </c>
      <c r="I3469" s="3">
        <v>29</v>
      </c>
      <c r="J3469" s="47" t="s">
        <v>2333</v>
      </c>
    </row>
    <row r="3470" spans="1:10" x14ac:dyDescent="0.3">
      <c r="A3470" s="45">
        <v>47299</v>
      </c>
      <c r="B3470" s="3">
        <v>2029</v>
      </c>
      <c r="C3470" s="3" t="s">
        <v>2340</v>
      </c>
      <c r="D3470" s="3">
        <v>6</v>
      </c>
      <c r="E3470" s="3" t="s">
        <v>2343</v>
      </c>
      <c r="F3470" s="45">
        <v>47270</v>
      </c>
      <c r="G3470" s="45">
        <v>47270</v>
      </c>
      <c r="H3470" s="45">
        <v>47299</v>
      </c>
      <c r="I3470" s="3">
        <v>30</v>
      </c>
      <c r="J3470" s="47" t="s">
        <v>2334</v>
      </c>
    </row>
    <row r="3471" spans="1:10" x14ac:dyDescent="0.3">
      <c r="A3471" s="45">
        <v>47300</v>
      </c>
      <c r="B3471" s="3">
        <v>2029</v>
      </c>
      <c r="C3471" s="3" t="s">
        <v>2344</v>
      </c>
      <c r="D3471" s="3">
        <v>7</v>
      </c>
      <c r="E3471" s="3" t="s">
        <v>2345</v>
      </c>
      <c r="F3471" s="45">
        <v>47300</v>
      </c>
      <c r="G3471" s="45">
        <v>47300</v>
      </c>
      <c r="H3471" s="45">
        <v>47330</v>
      </c>
      <c r="I3471" s="3">
        <v>1</v>
      </c>
      <c r="J3471" s="47" t="s">
        <v>2335</v>
      </c>
    </row>
    <row r="3472" spans="1:10" x14ac:dyDescent="0.3">
      <c r="A3472" s="45">
        <v>47301</v>
      </c>
      <c r="B3472" s="3">
        <v>2029</v>
      </c>
      <c r="C3472" s="3" t="s">
        <v>2344</v>
      </c>
      <c r="D3472" s="3">
        <v>7</v>
      </c>
      <c r="E3472" s="3" t="s">
        <v>2345</v>
      </c>
      <c r="F3472" s="45">
        <v>47300</v>
      </c>
      <c r="G3472" s="45">
        <v>47300</v>
      </c>
      <c r="H3472" s="45">
        <v>47330</v>
      </c>
      <c r="I3472" s="3">
        <v>2</v>
      </c>
      <c r="J3472" s="47" t="s">
        <v>2336</v>
      </c>
    </row>
    <row r="3473" spans="1:10" x14ac:dyDescent="0.3">
      <c r="A3473" s="45">
        <v>47302</v>
      </c>
      <c r="B3473" s="3">
        <v>2029</v>
      </c>
      <c r="C3473" s="3" t="s">
        <v>2344</v>
      </c>
      <c r="D3473" s="3">
        <v>7</v>
      </c>
      <c r="E3473" s="3" t="s">
        <v>2345</v>
      </c>
      <c r="F3473" s="45">
        <v>47300</v>
      </c>
      <c r="G3473" s="45">
        <v>47300</v>
      </c>
      <c r="H3473" s="45">
        <v>47330</v>
      </c>
      <c r="I3473" s="3">
        <v>3</v>
      </c>
      <c r="J3473" s="47" t="s">
        <v>2337</v>
      </c>
    </row>
    <row r="3474" spans="1:10" x14ac:dyDescent="0.3">
      <c r="A3474" s="45">
        <v>47303</v>
      </c>
      <c r="B3474" s="3">
        <v>2029</v>
      </c>
      <c r="C3474" s="3" t="s">
        <v>2344</v>
      </c>
      <c r="D3474" s="3">
        <v>7</v>
      </c>
      <c r="E3474" s="3" t="s">
        <v>2345</v>
      </c>
      <c r="F3474" s="45">
        <v>47300</v>
      </c>
      <c r="G3474" s="45">
        <v>47300</v>
      </c>
      <c r="H3474" s="45">
        <v>47330</v>
      </c>
      <c r="I3474" s="3">
        <v>4</v>
      </c>
      <c r="J3474" s="47" t="s">
        <v>2331</v>
      </c>
    </row>
    <row r="3475" spans="1:10" x14ac:dyDescent="0.3">
      <c r="A3475" s="45">
        <v>47304</v>
      </c>
      <c r="B3475" s="3">
        <v>2029</v>
      </c>
      <c r="C3475" s="3" t="s">
        <v>2344</v>
      </c>
      <c r="D3475" s="3">
        <v>7</v>
      </c>
      <c r="E3475" s="3" t="s">
        <v>2345</v>
      </c>
      <c r="F3475" s="45">
        <v>47300</v>
      </c>
      <c r="G3475" s="45">
        <v>47300</v>
      </c>
      <c r="H3475" s="45">
        <v>47330</v>
      </c>
      <c r="I3475" s="3">
        <v>5</v>
      </c>
      <c r="J3475" s="47" t="s">
        <v>2332</v>
      </c>
    </row>
    <row r="3476" spans="1:10" x14ac:dyDescent="0.3">
      <c r="A3476" s="45">
        <v>47305</v>
      </c>
      <c r="B3476" s="3">
        <v>2029</v>
      </c>
      <c r="C3476" s="3" t="s">
        <v>2344</v>
      </c>
      <c r="D3476" s="3">
        <v>7</v>
      </c>
      <c r="E3476" s="3" t="s">
        <v>2345</v>
      </c>
      <c r="F3476" s="45">
        <v>47300</v>
      </c>
      <c r="G3476" s="45">
        <v>47300</v>
      </c>
      <c r="H3476" s="45">
        <v>47330</v>
      </c>
      <c r="I3476" s="3">
        <v>6</v>
      </c>
      <c r="J3476" s="47" t="s">
        <v>2333</v>
      </c>
    </row>
    <row r="3477" spans="1:10" x14ac:dyDescent="0.3">
      <c r="A3477" s="45">
        <v>47306</v>
      </c>
      <c r="B3477" s="3">
        <v>2029</v>
      </c>
      <c r="C3477" s="3" t="s">
        <v>2344</v>
      </c>
      <c r="D3477" s="3">
        <v>7</v>
      </c>
      <c r="E3477" s="3" t="s">
        <v>2345</v>
      </c>
      <c r="F3477" s="45">
        <v>47300</v>
      </c>
      <c r="G3477" s="45">
        <v>47300</v>
      </c>
      <c r="H3477" s="45">
        <v>47330</v>
      </c>
      <c r="I3477" s="3">
        <v>7</v>
      </c>
      <c r="J3477" s="47" t="s">
        <v>2334</v>
      </c>
    </row>
    <row r="3478" spans="1:10" x14ac:dyDescent="0.3">
      <c r="A3478" s="45">
        <v>47307</v>
      </c>
      <c r="B3478" s="3">
        <v>2029</v>
      </c>
      <c r="C3478" s="3" t="s">
        <v>2344</v>
      </c>
      <c r="D3478" s="3">
        <v>7</v>
      </c>
      <c r="E3478" s="3" t="s">
        <v>2345</v>
      </c>
      <c r="F3478" s="45">
        <v>47300</v>
      </c>
      <c r="G3478" s="45">
        <v>47300</v>
      </c>
      <c r="H3478" s="45">
        <v>47330</v>
      </c>
      <c r="I3478" s="3">
        <v>8</v>
      </c>
      <c r="J3478" s="47" t="s">
        <v>2335</v>
      </c>
    </row>
    <row r="3479" spans="1:10" x14ac:dyDescent="0.3">
      <c r="A3479" s="45">
        <v>47308</v>
      </c>
      <c r="B3479" s="3">
        <v>2029</v>
      </c>
      <c r="C3479" s="3" t="s">
        <v>2344</v>
      </c>
      <c r="D3479" s="3">
        <v>7</v>
      </c>
      <c r="E3479" s="3" t="s">
        <v>2345</v>
      </c>
      <c r="F3479" s="45">
        <v>47300</v>
      </c>
      <c r="G3479" s="45">
        <v>47300</v>
      </c>
      <c r="H3479" s="45">
        <v>47330</v>
      </c>
      <c r="I3479" s="3">
        <v>9</v>
      </c>
      <c r="J3479" s="47" t="s">
        <v>2336</v>
      </c>
    </row>
    <row r="3480" spans="1:10" x14ac:dyDescent="0.3">
      <c r="A3480" s="45">
        <v>47309</v>
      </c>
      <c r="B3480" s="3">
        <v>2029</v>
      </c>
      <c r="C3480" s="3" t="s">
        <v>2344</v>
      </c>
      <c r="D3480" s="3">
        <v>7</v>
      </c>
      <c r="E3480" s="3" t="s">
        <v>2345</v>
      </c>
      <c r="F3480" s="45">
        <v>47300</v>
      </c>
      <c r="G3480" s="45">
        <v>47300</v>
      </c>
      <c r="H3480" s="45">
        <v>47330</v>
      </c>
      <c r="I3480" s="3">
        <v>10</v>
      </c>
      <c r="J3480" s="47" t="s">
        <v>2337</v>
      </c>
    </row>
    <row r="3481" spans="1:10" x14ac:dyDescent="0.3">
      <c r="A3481" s="45">
        <v>47310</v>
      </c>
      <c r="B3481" s="3">
        <v>2029</v>
      </c>
      <c r="C3481" s="3" t="s">
        <v>2344</v>
      </c>
      <c r="D3481" s="3">
        <v>7</v>
      </c>
      <c r="E3481" s="3" t="s">
        <v>2345</v>
      </c>
      <c r="F3481" s="45">
        <v>47300</v>
      </c>
      <c r="G3481" s="45">
        <v>47300</v>
      </c>
      <c r="H3481" s="45">
        <v>47330</v>
      </c>
      <c r="I3481" s="3">
        <v>11</v>
      </c>
      <c r="J3481" s="47" t="s">
        <v>2331</v>
      </c>
    </row>
    <row r="3482" spans="1:10" x14ac:dyDescent="0.3">
      <c r="A3482" s="45">
        <v>47311</v>
      </c>
      <c r="B3482" s="3">
        <v>2029</v>
      </c>
      <c r="C3482" s="3" t="s">
        <v>2344</v>
      </c>
      <c r="D3482" s="3">
        <v>7</v>
      </c>
      <c r="E3482" s="3" t="s">
        <v>2345</v>
      </c>
      <c r="F3482" s="45">
        <v>47300</v>
      </c>
      <c r="G3482" s="45">
        <v>47300</v>
      </c>
      <c r="H3482" s="45">
        <v>47330</v>
      </c>
      <c r="I3482" s="3">
        <v>12</v>
      </c>
      <c r="J3482" s="47" t="s">
        <v>2332</v>
      </c>
    </row>
    <row r="3483" spans="1:10" x14ac:dyDescent="0.3">
      <c r="A3483" s="45">
        <v>47312</v>
      </c>
      <c r="B3483" s="3">
        <v>2029</v>
      </c>
      <c r="C3483" s="3" t="s">
        <v>2344</v>
      </c>
      <c r="D3483" s="3">
        <v>7</v>
      </c>
      <c r="E3483" s="3" t="s">
        <v>2345</v>
      </c>
      <c r="F3483" s="45">
        <v>47300</v>
      </c>
      <c r="G3483" s="45">
        <v>47300</v>
      </c>
      <c r="H3483" s="45">
        <v>47330</v>
      </c>
      <c r="I3483" s="3">
        <v>13</v>
      </c>
      <c r="J3483" s="47" t="s">
        <v>2333</v>
      </c>
    </row>
    <row r="3484" spans="1:10" x14ac:dyDescent="0.3">
      <c r="A3484" s="45">
        <v>47313</v>
      </c>
      <c r="B3484" s="3">
        <v>2029</v>
      </c>
      <c r="C3484" s="3" t="s">
        <v>2344</v>
      </c>
      <c r="D3484" s="3">
        <v>7</v>
      </c>
      <c r="E3484" s="3" t="s">
        <v>2345</v>
      </c>
      <c r="F3484" s="45">
        <v>47300</v>
      </c>
      <c r="G3484" s="45">
        <v>47300</v>
      </c>
      <c r="H3484" s="45">
        <v>47330</v>
      </c>
      <c r="I3484" s="3">
        <v>14</v>
      </c>
      <c r="J3484" s="47" t="s">
        <v>2334</v>
      </c>
    </row>
    <row r="3485" spans="1:10" x14ac:dyDescent="0.3">
      <c r="A3485" s="45">
        <v>47314</v>
      </c>
      <c r="B3485" s="3">
        <v>2029</v>
      </c>
      <c r="C3485" s="3" t="s">
        <v>2344</v>
      </c>
      <c r="D3485" s="3">
        <v>7</v>
      </c>
      <c r="E3485" s="3" t="s">
        <v>2345</v>
      </c>
      <c r="F3485" s="45">
        <v>47300</v>
      </c>
      <c r="G3485" s="45">
        <v>47300</v>
      </c>
      <c r="H3485" s="45">
        <v>47330</v>
      </c>
      <c r="I3485" s="3">
        <v>15</v>
      </c>
      <c r="J3485" s="47" t="s">
        <v>2335</v>
      </c>
    </row>
    <row r="3486" spans="1:10" x14ac:dyDescent="0.3">
      <c r="A3486" s="45">
        <v>47315</v>
      </c>
      <c r="B3486" s="3">
        <v>2029</v>
      </c>
      <c r="C3486" s="3" t="s">
        <v>2344</v>
      </c>
      <c r="D3486" s="3">
        <v>7</v>
      </c>
      <c r="E3486" s="3" t="s">
        <v>2345</v>
      </c>
      <c r="F3486" s="45">
        <v>47300</v>
      </c>
      <c r="G3486" s="45">
        <v>47300</v>
      </c>
      <c r="H3486" s="45">
        <v>47330</v>
      </c>
      <c r="I3486" s="3">
        <v>16</v>
      </c>
      <c r="J3486" s="47" t="s">
        <v>2336</v>
      </c>
    </row>
    <row r="3487" spans="1:10" x14ac:dyDescent="0.3">
      <c r="A3487" s="45">
        <v>47316</v>
      </c>
      <c r="B3487" s="3">
        <v>2029</v>
      </c>
      <c r="C3487" s="3" t="s">
        <v>2344</v>
      </c>
      <c r="D3487" s="3">
        <v>7</v>
      </c>
      <c r="E3487" s="3" t="s">
        <v>2345</v>
      </c>
      <c r="F3487" s="45">
        <v>47300</v>
      </c>
      <c r="G3487" s="45">
        <v>47300</v>
      </c>
      <c r="H3487" s="45">
        <v>47330</v>
      </c>
      <c r="I3487" s="3">
        <v>17</v>
      </c>
      <c r="J3487" s="47" t="s">
        <v>2337</v>
      </c>
    </row>
    <row r="3488" spans="1:10" x14ac:dyDescent="0.3">
      <c r="A3488" s="45">
        <v>47317</v>
      </c>
      <c r="B3488" s="3">
        <v>2029</v>
      </c>
      <c r="C3488" s="3" t="s">
        <v>2344</v>
      </c>
      <c r="D3488" s="3">
        <v>7</v>
      </c>
      <c r="E3488" s="3" t="s">
        <v>2345</v>
      </c>
      <c r="F3488" s="45">
        <v>47300</v>
      </c>
      <c r="G3488" s="45">
        <v>47300</v>
      </c>
      <c r="H3488" s="45">
        <v>47330</v>
      </c>
      <c r="I3488" s="3">
        <v>18</v>
      </c>
      <c r="J3488" s="47" t="s">
        <v>2331</v>
      </c>
    </row>
    <row r="3489" spans="1:10" x14ac:dyDescent="0.3">
      <c r="A3489" s="45">
        <v>47318</v>
      </c>
      <c r="B3489" s="3">
        <v>2029</v>
      </c>
      <c r="C3489" s="3" t="s">
        <v>2344</v>
      </c>
      <c r="D3489" s="3">
        <v>7</v>
      </c>
      <c r="E3489" s="3" t="s">
        <v>2345</v>
      </c>
      <c r="F3489" s="45">
        <v>47300</v>
      </c>
      <c r="G3489" s="45">
        <v>47300</v>
      </c>
      <c r="H3489" s="45">
        <v>47330</v>
      </c>
      <c r="I3489" s="3">
        <v>19</v>
      </c>
      <c r="J3489" s="47" t="s">
        <v>2332</v>
      </c>
    </row>
    <row r="3490" spans="1:10" x14ac:dyDescent="0.3">
      <c r="A3490" s="45">
        <v>47319</v>
      </c>
      <c r="B3490" s="3">
        <v>2029</v>
      </c>
      <c r="C3490" s="3" t="s">
        <v>2344</v>
      </c>
      <c r="D3490" s="3">
        <v>7</v>
      </c>
      <c r="E3490" s="3" t="s">
        <v>2345</v>
      </c>
      <c r="F3490" s="45">
        <v>47300</v>
      </c>
      <c r="G3490" s="45">
        <v>47300</v>
      </c>
      <c r="H3490" s="45">
        <v>47330</v>
      </c>
      <c r="I3490" s="3">
        <v>20</v>
      </c>
      <c r="J3490" s="47" t="s">
        <v>2333</v>
      </c>
    </row>
    <row r="3491" spans="1:10" x14ac:dyDescent="0.3">
      <c r="A3491" s="45">
        <v>47320</v>
      </c>
      <c r="B3491" s="3">
        <v>2029</v>
      </c>
      <c r="C3491" s="3" t="s">
        <v>2344</v>
      </c>
      <c r="D3491" s="3">
        <v>7</v>
      </c>
      <c r="E3491" s="3" t="s">
        <v>2345</v>
      </c>
      <c r="F3491" s="45">
        <v>47300</v>
      </c>
      <c r="G3491" s="45">
        <v>47300</v>
      </c>
      <c r="H3491" s="45">
        <v>47330</v>
      </c>
      <c r="I3491" s="3">
        <v>21</v>
      </c>
      <c r="J3491" s="47" t="s">
        <v>2334</v>
      </c>
    </row>
    <row r="3492" spans="1:10" x14ac:dyDescent="0.3">
      <c r="A3492" s="45">
        <v>47321</v>
      </c>
      <c r="B3492" s="3">
        <v>2029</v>
      </c>
      <c r="C3492" s="3" t="s">
        <v>2344</v>
      </c>
      <c r="D3492" s="3">
        <v>7</v>
      </c>
      <c r="E3492" s="3" t="s">
        <v>2345</v>
      </c>
      <c r="F3492" s="45">
        <v>47300</v>
      </c>
      <c r="G3492" s="45">
        <v>47300</v>
      </c>
      <c r="H3492" s="45">
        <v>47330</v>
      </c>
      <c r="I3492" s="3">
        <v>22</v>
      </c>
      <c r="J3492" s="47" t="s">
        <v>2335</v>
      </c>
    </row>
    <row r="3493" spans="1:10" x14ac:dyDescent="0.3">
      <c r="A3493" s="45">
        <v>47322</v>
      </c>
      <c r="B3493" s="3">
        <v>2029</v>
      </c>
      <c r="C3493" s="3" t="s">
        <v>2344</v>
      </c>
      <c r="D3493" s="3">
        <v>7</v>
      </c>
      <c r="E3493" s="3" t="s">
        <v>2345</v>
      </c>
      <c r="F3493" s="45">
        <v>47300</v>
      </c>
      <c r="G3493" s="45">
        <v>47300</v>
      </c>
      <c r="H3493" s="45">
        <v>47330</v>
      </c>
      <c r="I3493" s="3">
        <v>23</v>
      </c>
      <c r="J3493" s="47" t="s">
        <v>2336</v>
      </c>
    </row>
    <row r="3494" spans="1:10" x14ac:dyDescent="0.3">
      <c r="A3494" s="45">
        <v>47323</v>
      </c>
      <c r="B3494" s="3">
        <v>2029</v>
      </c>
      <c r="C3494" s="3" t="s">
        <v>2344</v>
      </c>
      <c r="D3494" s="3">
        <v>7</v>
      </c>
      <c r="E3494" s="3" t="s">
        <v>2345</v>
      </c>
      <c r="F3494" s="45">
        <v>47300</v>
      </c>
      <c r="G3494" s="45">
        <v>47300</v>
      </c>
      <c r="H3494" s="45">
        <v>47330</v>
      </c>
      <c r="I3494" s="3">
        <v>24</v>
      </c>
      <c r="J3494" s="47" t="s">
        <v>2337</v>
      </c>
    </row>
    <row r="3495" spans="1:10" x14ac:dyDescent="0.3">
      <c r="A3495" s="45">
        <v>47324</v>
      </c>
      <c r="B3495" s="3">
        <v>2029</v>
      </c>
      <c r="C3495" s="3" t="s">
        <v>2344</v>
      </c>
      <c r="D3495" s="3">
        <v>7</v>
      </c>
      <c r="E3495" s="3" t="s">
        <v>2345</v>
      </c>
      <c r="F3495" s="45">
        <v>47300</v>
      </c>
      <c r="G3495" s="45">
        <v>47300</v>
      </c>
      <c r="H3495" s="45">
        <v>47330</v>
      </c>
      <c r="I3495" s="3">
        <v>25</v>
      </c>
      <c r="J3495" s="47" t="s">
        <v>2331</v>
      </c>
    </row>
    <row r="3496" spans="1:10" x14ac:dyDescent="0.3">
      <c r="A3496" s="45">
        <v>47325</v>
      </c>
      <c r="B3496" s="3">
        <v>2029</v>
      </c>
      <c r="C3496" s="3" t="s">
        <v>2344</v>
      </c>
      <c r="D3496" s="3">
        <v>7</v>
      </c>
      <c r="E3496" s="3" t="s">
        <v>2345</v>
      </c>
      <c r="F3496" s="45">
        <v>47300</v>
      </c>
      <c r="G3496" s="45">
        <v>47300</v>
      </c>
      <c r="H3496" s="45">
        <v>47330</v>
      </c>
      <c r="I3496" s="3">
        <v>26</v>
      </c>
      <c r="J3496" s="47" t="s">
        <v>2332</v>
      </c>
    </row>
    <row r="3497" spans="1:10" x14ac:dyDescent="0.3">
      <c r="A3497" s="45">
        <v>47326</v>
      </c>
      <c r="B3497" s="3">
        <v>2029</v>
      </c>
      <c r="C3497" s="3" t="s">
        <v>2344</v>
      </c>
      <c r="D3497" s="3">
        <v>7</v>
      </c>
      <c r="E3497" s="3" t="s">
        <v>2345</v>
      </c>
      <c r="F3497" s="45">
        <v>47300</v>
      </c>
      <c r="G3497" s="45">
        <v>47300</v>
      </c>
      <c r="H3497" s="45">
        <v>47330</v>
      </c>
      <c r="I3497" s="3">
        <v>27</v>
      </c>
      <c r="J3497" s="47" t="s">
        <v>2333</v>
      </c>
    </row>
    <row r="3498" spans="1:10" x14ac:dyDescent="0.3">
      <c r="A3498" s="45">
        <v>47327</v>
      </c>
      <c r="B3498" s="3">
        <v>2029</v>
      </c>
      <c r="C3498" s="3" t="s">
        <v>2344</v>
      </c>
      <c r="D3498" s="3">
        <v>7</v>
      </c>
      <c r="E3498" s="3" t="s">
        <v>2345</v>
      </c>
      <c r="F3498" s="45">
        <v>47300</v>
      </c>
      <c r="G3498" s="45">
        <v>47300</v>
      </c>
      <c r="H3498" s="45">
        <v>47330</v>
      </c>
      <c r="I3498" s="3">
        <v>28</v>
      </c>
      <c r="J3498" s="47" t="s">
        <v>2334</v>
      </c>
    </row>
    <row r="3499" spans="1:10" x14ac:dyDescent="0.3">
      <c r="A3499" s="45">
        <v>47328</v>
      </c>
      <c r="B3499" s="3">
        <v>2029</v>
      </c>
      <c r="C3499" s="3" t="s">
        <v>2344</v>
      </c>
      <c r="D3499" s="3">
        <v>7</v>
      </c>
      <c r="E3499" s="3" t="s">
        <v>2345</v>
      </c>
      <c r="F3499" s="45">
        <v>47300</v>
      </c>
      <c r="G3499" s="45">
        <v>47300</v>
      </c>
      <c r="H3499" s="45">
        <v>47330</v>
      </c>
      <c r="I3499" s="3">
        <v>29</v>
      </c>
      <c r="J3499" s="47" t="s">
        <v>2335</v>
      </c>
    </row>
    <row r="3500" spans="1:10" x14ac:dyDescent="0.3">
      <c r="A3500" s="45">
        <v>47329</v>
      </c>
      <c r="B3500" s="3">
        <v>2029</v>
      </c>
      <c r="C3500" s="3" t="s">
        <v>2344</v>
      </c>
      <c r="D3500" s="3">
        <v>7</v>
      </c>
      <c r="E3500" s="3" t="s">
        <v>2345</v>
      </c>
      <c r="F3500" s="45">
        <v>47300</v>
      </c>
      <c r="G3500" s="45">
        <v>47300</v>
      </c>
      <c r="H3500" s="45">
        <v>47330</v>
      </c>
      <c r="I3500" s="3">
        <v>30</v>
      </c>
      <c r="J3500" s="47" t="s">
        <v>2336</v>
      </c>
    </row>
    <row r="3501" spans="1:10" x14ac:dyDescent="0.3">
      <c r="A3501" s="45">
        <v>47330</v>
      </c>
      <c r="B3501" s="3">
        <v>2029</v>
      </c>
      <c r="C3501" s="3" t="s">
        <v>2344</v>
      </c>
      <c r="D3501" s="3">
        <v>7</v>
      </c>
      <c r="E3501" s="3" t="s">
        <v>2345</v>
      </c>
      <c r="F3501" s="45">
        <v>47300</v>
      </c>
      <c r="G3501" s="45">
        <v>47300</v>
      </c>
      <c r="H3501" s="45">
        <v>47330</v>
      </c>
      <c r="I3501" s="3">
        <v>31</v>
      </c>
      <c r="J3501" s="47" t="s">
        <v>2337</v>
      </c>
    </row>
    <row r="3502" spans="1:10" x14ac:dyDescent="0.3">
      <c r="A3502" s="45">
        <v>47331</v>
      </c>
      <c r="B3502" s="3">
        <v>2029</v>
      </c>
      <c r="C3502" s="3" t="s">
        <v>2344</v>
      </c>
      <c r="D3502" s="3">
        <v>8</v>
      </c>
      <c r="E3502" s="3" t="s">
        <v>2346</v>
      </c>
      <c r="F3502" s="45">
        <v>47331</v>
      </c>
      <c r="G3502" s="45">
        <v>47331</v>
      </c>
      <c r="H3502" s="45">
        <v>47361</v>
      </c>
      <c r="I3502" s="3">
        <v>1</v>
      </c>
      <c r="J3502" s="47" t="s">
        <v>2331</v>
      </c>
    </row>
    <row r="3503" spans="1:10" x14ac:dyDescent="0.3">
      <c r="A3503" s="45">
        <v>47332</v>
      </c>
      <c r="B3503" s="3">
        <v>2029</v>
      </c>
      <c r="C3503" s="3" t="s">
        <v>2344</v>
      </c>
      <c r="D3503" s="3">
        <v>8</v>
      </c>
      <c r="E3503" s="3" t="s">
        <v>2346</v>
      </c>
      <c r="F3503" s="45">
        <v>47331</v>
      </c>
      <c r="G3503" s="45">
        <v>47331</v>
      </c>
      <c r="H3503" s="45">
        <v>47361</v>
      </c>
      <c r="I3503" s="3">
        <v>2</v>
      </c>
      <c r="J3503" s="47" t="s">
        <v>2332</v>
      </c>
    </row>
    <row r="3504" spans="1:10" x14ac:dyDescent="0.3">
      <c r="A3504" s="45">
        <v>47333</v>
      </c>
      <c r="B3504" s="3">
        <v>2029</v>
      </c>
      <c r="C3504" s="3" t="s">
        <v>2344</v>
      </c>
      <c r="D3504" s="3">
        <v>8</v>
      </c>
      <c r="E3504" s="3" t="s">
        <v>2346</v>
      </c>
      <c r="F3504" s="45">
        <v>47331</v>
      </c>
      <c r="G3504" s="45">
        <v>47331</v>
      </c>
      <c r="H3504" s="45">
        <v>47361</v>
      </c>
      <c r="I3504" s="3">
        <v>3</v>
      </c>
      <c r="J3504" s="47" t="s">
        <v>2333</v>
      </c>
    </row>
    <row r="3505" spans="1:10" x14ac:dyDescent="0.3">
      <c r="A3505" s="45">
        <v>47334</v>
      </c>
      <c r="B3505" s="3">
        <v>2029</v>
      </c>
      <c r="C3505" s="3" t="s">
        <v>2344</v>
      </c>
      <c r="D3505" s="3">
        <v>8</v>
      </c>
      <c r="E3505" s="3" t="s">
        <v>2346</v>
      </c>
      <c r="F3505" s="45">
        <v>47331</v>
      </c>
      <c r="G3505" s="45">
        <v>47331</v>
      </c>
      <c r="H3505" s="45">
        <v>47361</v>
      </c>
      <c r="I3505" s="3">
        <v>4</v>
      </c>
      <c r="J3505" s="47" t="s">
        <v>2334</v>
      </c>
    </row>
    <row r="3506" spans="1:10" x14ac:dyDescent="0.3">
      <c r="A3506" s="45">
        <v>47335</v>
      </c>
      <c r="B3506" s="3">
        <v>2029</v>
      </c>
      <c r="C3506" s="3" t="s">
        <v>2344</v>
      </c>
      <c r="D3506" s="3">
        <v>8</v>
      </c>
      <c r="E3506" s="3" t="s">
        <v>2346</v>
      </c>
      <c r="F3506" s="45">
        <v>47331</v>
      </c>
      <c r="G3506" s="45">
        <v>47331</v>
      </c>
      <c r="H3506" s="45">
        <v>47361</v>
      </c>
      <c r="I3506" s="3">
        <v>5</v>
      </c>
      <c r="J3506" s="47" t="s">
        <v>2335</v>
      </c>
    </row>
    <row r="3507" spans="1:10" x14ac:dyDescent="0.3">
      <c r="A3507" s="45">
        <v>47336</v>
      </c>
      <c r="B3507" s="3">
        <v>2029</v>
      </c>
      <c r="C3507" s="3" t="s">
        <v>2344</v>
      </c>
      <c r="D3507" s="3">
        <v>8</v>
      </c>
      <c r="E3507" s="3" t="s">
        <v>2346</v>
      </c>
      <c r="F3507" s="45">
        <v>47331</v>
      </c>
      <c r="G3507" s="45">
        <v>47331</v>
      </c>
      <c r="H3507" s="45">
        <v>47361</v>
      </c>
      <c r="I3507" s="3">
        <v>6</v>
      </c>
      <c r="J3507" s="47" t="s">
        <v>2336</v>
      </c>
    </row>
    <row r="3508" spans="1:10" x14ac:dyDescent="0.3">
      <c r="A3508" s="45">
        <v>47337</v>
      </c>
      <c r="B3508" s="3">
        <v>2029</v>
      </c>
      <c r="C3508" s="3" t="s">
        <v>2344</v>
      </c>
      <c r="D3508" s="3">
        <v>8</v>
      </c>
      <c r="E3508" s="3" t="s">
        <v>2346</v>
      </c>
      <c r="F3508" s="45">
        <v>47331</v>
      </c>
      <c r="G3508" s="45">
        <v>47331</v>
      </c>
      <c r="H3508" s="45">
        <v>47361</v>
      </c>
      <c r="I3508" s="3">
        <v>7</v>
      </c>
      <c r="J3508" s="47" t="s">
        <v>2337</v>
      </c>
    </row>
    <row r="3509" spans="1:10" x14ac:dyDescent="0.3">
      <c r="A3509" s="45">
        <v>47338</v>
      </c>
      <c r="B3509" s="3">
        <v>2029</v>
      </c>
      <c r="C3509" s="3" t="s">
        <v>2344</v>
      </c>
      <c r="D3509" s="3">
        <v>8</v>
      </c>
      <c r="E3509" s="3" t="s">
        <v>2346</v>
      </c>
      <c r="F3509" s="45">
        <v>47331</v>
      </c>
      <c r="G3509" s="45">
        <v>47331</v>
      </c>
      <c r="H3509" s="45">
        <v>47361</v>
      </c>
      <c r="I3509" s="3">
        <v>8</v>
      </c>
      <c r="J3509" s="47" t="s">
        <v>2331</v>
      </c>
    </row>
    <row r="3510" spans="1:10" x14ac:dyDescent="0.3">
      <c r="A3510" s="45">
        <v>47339</v>
      </c>
      <c r="B3510" s="3">
        <v>2029</v>
      </c>
      <c r="C3510" s="3" t="s">
        <v>2344</v>
      </c>
      <c r="D3510" s="3">
        <v>8</v>
      </c>
      <c r="E3510" s="3" t="s">
        <v>2346</v>
      </c>
      <c r="F3510" s="45">
        <v>47331</v>
      </c>
      <c r="G3510" s="45">
        <v>47331</v>
      </c>
      <c r="H3510" s="45">
        <v>47361</v>
      </c>
      <c r="I3510" s="3">
        <v>9</v>
      </c>
      <c r="J3510" s="47" t="s">
        <v>2332</v>
      </c>
    </row>
    <row r="3511" spans="1:10" x14ac:dyDescent="0.3">
      <c r="A3511" s="45">
        <v>47340</v>
      </c>
      <c r="B3511" s="3">
        <v>2029</v>
      </c>
      <c r="C3511" s="3" t="s">
        <v>2344</v>
      </c>
      <c r="D3511" s="3">
        <v>8</v>
      </c>
      <c r="E3511" s="3" t="s">
        <v>2346</v>
      </c>
      <c r="F3511" s="45">
        <v>47331</v>
      </c>
      <c r="G3511" s="45">
        <v>47331</v>
      </c>
      <c r="H3511" s="45">
        <v>47361</v>
      </c>
      <c r="I3511" s="3">
        <v>10</v>
      </c>
      <c r="J3511" s="47" t="s">
        <v>2333</v>
      </c>
    </row>
    <row r="3512" spans="1:10" x14ac:dyDescent="0.3">
      <c r="A3512" s="45">
        <v>47341</v>
      </c>
      <c r="B3512" s="3">
        <v>2029</v>
      </c>
      <c r="C3512" s="3" t="s">
        <v>2344</v>
      </c>
      <c r="D3512" s="3">
        <v>8</v>
      </c>
      <c r="E3512" s="3" t="s">
        <v>2346</v>
      </c>
      <c r="F3512" s="45">
        <v>47331</v>
      </c>
      <c r="G3512" s="45">
        <v>47331</v>
      </c>
      <c r="H3512" s="45">
        <v>47361</v>
      </c>
      <c r="I3512" s="3">
        <v>11</v>
      </c>
      <c r="J3512" s="47" t="s">
        <v>2334</v>
      </c>
    </row>
    <row r="3513" spans="1:10" x14ac:dyDescent="0.3">
      <c r="A3513" s="45">
        <v>47342</v>
      </c>
      <c r="B3513" s="3">
        <v>2029</v>
      </c>
      <c r="C3513" s="3" t="s">
        <v>2344</v>
      </c>
      <c r="D3513" s="3">
        <v>8</v>
      </c>
      <c r="E3513" s="3" t="s">
        <v>2346</v>
      </c>
      <c r="F3513" s="45">
        <v>47331</v>
      </c>
      <c r="G3513" s="45">
        <v>47331</v>
      </c>
      <c r="H3513" s="45">
        <v>47361</v>
      </c>
      <c r="I3513" s="3">
        <v>12</v>
      </c>
      <c r="J3513" s="47" t="s">
        <v>2335</v>
      </c>
    </row>
    <row r="3514" spans="1:10" x14ac:dyDescent="0.3">
      <c r="A3514" s="45">
        <v>47343</v>
      </c>
      <c r="B3514" s="3">
        <v>2029</v>
      </c>
      <c r="C3514" s="3" t="s">
        <v>2344</v>
      </c>
      <c r="D3514" s="3">
        <v>8</v>
      </c>
      <c r="E3514" s="3" t="s">
        <v>2346</v>
      </c>
      <c r="F3514" s="45">
        <v>47331</v>
      </c>
      <c r="G3514" s="45">
        <v>47331</v>
      </c>
      <c r="H3514" s="45">
        <v>47361</v>
      </c>
      <c r="I3514" s="3">
        <v>13</v>
      </c>
      <c r="J3514" s="47" t="s">
        <v>2336</v>
      </c>
    </row>
    <row r="3515" spans="1:10" x14ac:dyDescent="0.3">
      <c r="A3515" s="45">
        <v>47344</v>
      </c>
      <c r="B3515" s="3">
        <v>2029</v>
      </c>
      <c r="C3515" s="3" t="s">
        <v>2344</v>
      </c>
      <c r="D3515" s="3">
        <v>8</v>
      </c>
      <c r="E3515" s="3" t="s">
        <v>2346</v>
      </c>
      <c r="F3515" s="45">
        <v>47331</v>
      </c>
      <c r="G3515" s="45">
        <v>47331</v>
      </c>
      <c r="H3515" s="45">
        <v>47361</v>
      </c>
      <c r="I3515" s="3">
        <v>14</v>
      </c>
      <c r="J3515" s="47" t="s">
        <v>2337</v>
      </c>
    </row>
    <row r="3516" spans="1:10" x14ac:dyDescent="0.3">
      <c r="A3516" s="45">
        <v>47345</v>
      </c>
      <c r="B3516" s="3">
        <v>2029</v>
      </c>
      <c r="C3516" s="3" t="s">
        <v>2344</v>
      </c>
      <c r="D3516" s="3">
        <v>8</v>
      </c>
      <c r="E3516" s="3" t="s">
        <v>2346</v>
      </c>
      <c r="F3516" s="45">
        <v>47331</v>
      </c>
      <c r="G3516" s="45">
        <v>47331</v>
      </c>
      <c r="H3516" s="45">
        <v>47361</v>
      </c>
      <c r="I3516" s="3">
        <v>15</v>
      </c>
      <c r="J3516" s="47" t="s">
        <v>2331</v>
      </c>
    </row>
    <row r="3517" spans="1:10" x14ac:dyDescent="0.3">
      <c r="A3517" s="45">
        <v>47346</v>
      </c>
      <c r="B3517" s="3">
        <v>2029</v>
      </c>
      <c r="C3517" s="3" t="s">
        <v>2344</v>
      </c>
      <c r="D3517" s="3">
        <v>8</v>
      </c>
      <c r="E3517" s="3" t="s">
        <v>2346</v>
      </c>
      <c r="F3517" s="45">
        <v>47331</v>
      </c>
      <c r="G3517" s="45">
        <v>47331</v>
      </c>
      <c r="H3517" s="45">
        <v>47361</v>
      </c>
      <c r="I3517" s="3">
        <v>16</v>
      </c>
      <c r="J3517" s="47" t="s">
        <v>2332</v>
      </c>
    </row>
    <row r="3518" spans="1:10" x14ac:dyDescent="0.3">
      <c r="A3518" s="45">
        <v>47347</v>
      </c>
      <c r="B3518" s="3">
        <v>2029</v>
      </c>
      <c r="C3518" s="3" t="s">
        <v>2344</v>
      </c>
      <c r="D3518" s="3">
        <v>8</v>
      </c>
      <c r="E3518" s="3" t="s">
        <v>2346</v>
      </c>
      <c r="F3518" s="45">
        <v>47331</v>
      </c>
      <c r="G3518" s="45">
        <v>47331</v>
      </c>
      <c r="H3518" s="45">
        <v>47361</v>
      </c>
      <c r="I3518" s="3">
        <v>17</v>
      </c>
      <c r="J3518" s="47" t="s">
        <v>2333</v>
      </c>
    </row>
    <row r="3519" spans="1:10" x14ac:dyDescent="0.3">
      <c r="A3519" s="45">
        <v>47348</v>
      </c>
      <c r="B3519" s="3">
        <v>2029</v>
      </c>
      <c r="C3519" s="3" t="s">
        <v>2344</v>
      </c>
      <c r="D3519" s="3">
        <v>8</v>
      </c>
      <c r="E3519" s="3" t="s">
        <v>2346</v>
      </c>
      <c r="F3519" s="45">
        <v>47331</v>
      </c>
      <c r="G3519" s="45">
        <v>47331</v>
      </c>
      <c r="H3519" s="45">
        <v>47361</v>
      </c>
      <c r="I3519" s="3">
        <v>18</v>
      </c>
      <c r="J3519" s="47" t="s">
        <v>2334</v>
      </c>
    </row>
    <row r="3520" spans="1:10" x14ac:dyDescent="0.3">
      <c r="A3520" s="45">
        <v>47349</v>
      </c>
      <c r="B3520" s="3">
        <v>2029</v>
      </c>
      <c r="C3520" s="3" t="s">
        <v>2344</v>
      </c>
      <c r="D3520" s="3">
        <v>8</v>
      </c>
      <c r="E3520" s="3" t="s">
        <v>2346</v>
      </c>
      <c r="F3520" s="45">
        <v>47331</v>
      </c>
      <c r="G3520" s="45">
        <v>47331</v>
      </c>
      <c r="H3520" s="45">
        <v>47361</v>
      </c>
      <c r="I3520" s="3">
        <v>19</v>
      </c>
      <c r="J3520" s="47" t="s">
        <v>2335</v>
      </c>
    </row>
    <row r="3521" spans="1:10" x14ac:dyDescent="0.3">
      <c r="A3521" s="45">
        <v>47350</v>
      </c>
      <c r="B3521" s="3">
        <v>2029</v>
      </c>
      <c r="C3521" s="3" t="s">
        <v>2344</v>
      </c>
      <c r="D3521" s="3">
        <v>8</v>
      </c>
      <c r="E3521" s="3" t="s">
        <v>2346</v>
      </c>
      <c r="F3521" s="45">
        <v>47331</v>
      </c>
      <c r="G3521" s="45">
        <v>47331</v>
      </c>
      <c r="H3521" s="45">
        <v>47361</v>
      </c>
      <c r="I3521" s="3">
        <v>20</v>
      </c>
      <c r="J3521" s="47" t="s">
        <v>2336</v>
      </c>
    </row>
    <row r="3522" spans="1:10" x14ac:dyDescent="0.3">
      <c r="A3522" s="45">
        <v>47351</v>
      </c>
      <c r="B3522" s="3">
        <v>2029</v>
      </c>
      <c r="C3522" s="3" t="s">
        <v>2344</v>
      </c>
      <c r="D3522" s="3">
        <v>8</v>
      </c>
      <c r="E3522" s="3" t="s">
        <v>2346</v>
      </c>
      <c r="F3522" s="45">
        <v>47331</v>
      </c>
      <c r="G3522" s="45">
        <v>47331</v>
      </c>
      <c r="H3522" s="45">
        <v>47361</v>
      </c>
      <c r="I3522" s="3">
        <v>21</v>
      </c>
      <c r="J3522" s="47" t="s">
        <v>2337</v>
      </c>
    </row>
    <row r="3523" spans="1:10" x14ac:dyDescent="0.3">
      <c r="A3523" s="45">
        <v>47352</v>
      </c>
      <c r="B3523" s="3">
        <v>2029</v>
      </c>
      <c r="C3523" s="3" t="s">
        <v>2344</v>
      </c>
      <c r="D3523" s="3">
        <v>8</v>
      </c>
      <c r="E3523" s="3" t="s">
        <v>2346</v>
      </c>
      <c r="F3523" s="45">
        <v>47331</v>
      </c>
      <c r="G3523" s="45">
        <v>47331</v>
      </c>
      <c r="H3523" s="45">
        <v>47361</v>
      </c>
      <c r="I3523" s="3">
        <v>22</v>
      </c>
      <c r="J3523" s="47" t="s">
        <v>2331</v>
      </c>
    </row>
    <row r="3524" spans="1:10" x14ac:dyDescent="0.3">
      <c r="A3524" s="45">
        <v>47353</v>
      </c>
      <c r="B3524" s="3">
        <v>2029</v>
      </c>
      <c r="C3524" s="3" t="s">
        <v>2344</v>
      </c>
      <c r="D3524" s="3">
        <v>8</v>
      </c>
      <c r="E3524" s="3" t="s">
        <v>2346</v>
      </c>
      <c r="F3524" s="45">
        <v>47331</v>
      </c>
      <c r="G3524" s="45">
        <v>47331</v>
      </c>
      <c r="H3524" s="45">
        <v>47361</v>
      </c>
      <c r="I3524" s="3">
        <v>23</v>
      </c>
      <c r="J3524" s="47" t="s">
        <v>2332</v>
      </c>
    </row>
    <row r="3525" spans="1:10" x14ac:dyDescent="0.3">
      <c r="A3525" s="45">
        <v>47354</v>
      </c>
      <c r="B3525" s="3">
        <v>2029</v>
      </c>
      <c r="C3525" s="3" t="s">
        <v>2344</v>
      </c>
      <c r="D3525" s="3">
        <v>8</v>
      </c>
      <c r="E3525" s="3" t="s">
        <v>2346</v>
      </c>
      <c r="F3525" s="45">
        <v>47331</v>
      </c>
      <c r="G3525" s="45">
        <v>47331</v>
      </c>
      <c r="H3525" s="45">
        <v>47361</v>
      </c>
      <c r="I3525" s="3">
        <v>24</v>
      </c>
      <c r="J3525" s="47" t="s">
        <v>2333</v>
      </c>
    </row>
    <row r="3526" spans="1:10" x14ac:dyDescent="0.3">
      <c r="A3526" s="45">
        <v>47355</v>
      </c>
      <c r="B3526" s="3">
        <v>2029</v>
      </c>
      <c r="C3526" s="3" t="s">
        <v>2344</v>
      </c>
      <c r="D3526" s="3">
        <v>8</v>
      </c>
      <c r="E3526" s="3" t="s">
        <v>2346</v>
      </c>
      <c r="F3526" s="45">
        <v>47331</v>
      </c>
      <c r="G3526" s="45">
        <v>47331</v>
      </c>
      <c r="H3526" s="45">
        <v>47361</v>
      </c>
      <c r="I3526" s="3">
        <v>25</v>
      </c>
      <c r="J3526" s="47" t="s">
        <v>2334</v>
      </c>
    </row>
    <row r="3527" spans="1:10" x14ac:dyDescent="0.3">
      <c r="A3527" s="45">
        <v>47356</v>
      </c>
      <c r="B3527" s="3">
        <v>2029</v>
      </c>
      <c r="C3527" s="3" t="s">
        <v>2344</v>
      </c>
      <c r="D3527" s="3">
        <v>8</v>
      </c>
      <c r="E3527" s="3" t="s">
        <v>2346</v>
      </c>
      <c r="F3527" s="45">
        <v>47331</v>
      </c>
      <c r="G3527" s="45">
        <v>47331</v>
      </c>
      <c r="H3527" s="45">
        <v>47361</v>
      </c>
      <c r="I3527" s="3">
        <v>26</v>
      </c>
      <c r="J3527" s="47" t="s">
        <v>2335</v>
      </c>
    </row>
    <row r="3528" spans="1:10" x14ac:dyDescent="0.3">
      <c r="A3528" s="45">
        <v>47357</v>
      </c>
      <c r="B3528" s="3">
        <v>2029</v>
      </c>
      <c r="C3528" s="3" t="s">
        <v>2344</v>
      </c>
      <c r="D3528" s="3">
        <v>8</v>
      </c>
      <c r="E3528" s="3" t="s">
        <v>2346</v>
      </c>
      <c r="F3528" s="45">
        <v>47331</v>
      </c>
      <c r="G3528" s="45">
        <v>47331</v>
      </c>
      <c r="H3528" s="45">
        <v>47361</v>
      </c>
      <c r="I3528" s="3">
        <v>27</v>
      </c>
      <c r="J3528" s="47" t="s">
        <v>2336</v>
      </c>
    </row>
    <row r="3529" spans="1:10" x14ac:dyDescent="0.3">
      <c r="A3529" s="45">
        <v>47358</v>
      </c>
      <c r="B3529" s="3">
        <v>2029</v>
      </c>
      <c r="C3529" s="3" t="s">
        <v>2344</v>
      </c>
      <c r="D3529" s="3">
        <v>8</v>
      </c>
      <c r="E3529" s="3" t="s">
        <v>2346</v>
      </c>
      <c r="F3529" s="45">
        <v>47331</v>
      </c>
      <c r="G3529" s="45">
        <v>47331</v>
      </c>
      <c r="H3529" s="45">
        <v>47361</v>
      </c>
      <c r="I3529" s="3">
        <v>28</v>
      </c>
      <c r="J3529" s="47" t="s">
        <v>2337</v>
      </c>
    </row>
    <row r="3530" spans="1:10" x14ac:dyDescent="0.3">
      <c r="A3530" s="45">
        <v>47359</v>
      </c>
      <c r="B3530" s="3">
        <v>2029</v>
      </c>
      <c r="C3530" s="3" t="s">
        <v>2344</v>
      </c>
      <c r="D3530" s="3">
        <v>8</v>
      </c>
      <c r="E3530" s="3" t="s">
        <v>2346</v>
      </c>
      <c r="F3530" s="45">
        <v>47331</v>
      </c>
      <c r="G3530" s="45">
        <v>47331</v>
      </c>
      <c r="H3530" s="45">
        <v>47361</v>
      </c>
      <c r="I3530" s="3">
        <v>29</v>
      </c>
      <c r="J3530" s="47" t="s">
        <v>2331</v>
      </c>
    </row>
    <row r="3531" spans="1:10" x14ac:dyDescent="0.3">
      <c r="A3531" s="45">
        <v>47360</v>
      </c>
      <c r="B3531" s="3">
        <v>2029</v>
      </c>
      <c r="C3531" s="3" t="s">
        <v>2344</v>
      </c>
      <c r="D3531" s="3">
        <v>8</v>
      </c>
      <c r="E3531" s="3" t="s">
        <v>2346</v>
      </c>
      <c r="F3531" s="45">
        <v>47331</v>
      </c>
      <c r="G3531" s="45">
        <v>47331</v>
      </c>
      <c r="H3531" s="45">
        <v>47361</v>
      </c>
      <c r="I3531" s="3">
        <v>30</v>
      </c>
      <c r="J3531" s="47" t="s">
        <v>2332</v>
      </c>
    </row>
    <row r="3532" spans="1:10" x14ac:dyDescent="0.3">
      <c r="A3532" s="45">
        <v>47361</v>
      </c>
      <c r="B3532" s="3">
        <v>2029</v>
      </c>
      <c r="C3532" s="3" t="s">
        <v>2344</v>
      </c>
      <c r="D3532" s="3">
        <v>8</v>
      </c>
      <c r="E3532" s="3" t="s">
        <v>2346</v>
      </c>
      <c r="F3532" s="45">
        <v>47331</v>
      </c>
      <c r="G3532" s="45">
        <v>47331</v>
      </c>
      <c r="H3532" s="45">
        <v>47361</v>
      </c>
      <c r="I3532" s="3">
        <v>31</v>
      </c>
      <c r="J3532" s="47" t="s">
        <v>2333</v>
      </c>
    </row>
    <row r="3533" spans="1:10" x14ac:dyDescent="0.3">
      <c r="A3533" s="45">
        <v>47362</v>
      </c>
      <c r="B3533" s="3">
        <v>2029</v>
      </c>
      <c r="C3533" s="3" t="s">
        <v>2344</v>
      </c>
      <c r="D3533" s="3">
        <v>9</v>
      </c>
      <c r="E3533" s="3" t="s">
        <v>2347</v>
      </c>
      <c r="F3533" s="45">
        <v>47362</v>
      </c>
      <c r="G3533" s="45">
        <v>47362</v>
      </c>
      <c r="H3533" s="45">
        <v>47391</v>
      </c>
      <c r="I3533" s="3">
        <v>1</v>
      </c>
      <c r="J3533" s="47" t="s">
        <v>2334</v>
      </c>
    </row>
    <row r="3534" spans="1:10" x14ac:dyDescent="0.3">
      <c r="A3534" s="45">
        <v>47363</v>
      </c>
      <c r="B3534" s="3">
        <v>2029</v>
      </c>
      <c r="C3534" s="3" t="s">
        <v>2344</v>
      </c>
      <c r="D3534" s="3">
        <v>9</v>
      </c>
      <c r="E3534" s="3" t="s">
        <v>2347</v>
      </c>
      <c r="F3534" s="45">
        <v>47362</v>
      </c>
      <c r="G3534" s="45">
        <v>47362</v>
      </c>
      <c r="H3534" s="45">
        <v>47391</v>
      </c>
      <c r="I3534" s="3">
        <v>2</v>
      </c>
      <c r="J3534" s="47" t="s">
        <v>2335</v>
      </c>
    </row>
    <row r="3535" spans="1:10" x14ac:dyDescent="0.3">
      <c r="A3535" s="45">
        <v>47364</v>
      </c>
      <c r="B3535" s="3">
        <v>2029</v>
      </c>
      <c r="C3535" s="3" t="s">
        <v>2344</v>
      </c>
      <c r="D3535" s="3">
        <v>9</v>
      </c>
      <c r="E3535" s="3" t="s">
        <v>2347</v>
      </c>
      <c r="F3535" s="45">
        <v>47362</v>
      </c>
      <c r="G3535" s="45">
        <v>47362</v>
      </c>
      <c r="H3535" s="45">
        <v>47391</v>
      </c>
      <c r="I3535" s="3">
        <v>3</v>
      </c>
      <c r="J3535" s="47" t="s">
        <v>2336</v>
      </c>
    </row>
    <row r="3536" spans="1:10" x14ac:dyDescent="0.3">
      <c r="A3536" s="45">
        <v>47365</v>
      </c>
      <c r="B3536" s="3">
        <v>2029</v>
      </c>
      <c r="C3536" s="3" t="s">
        <v>2344</v>
      </c>
      <c r="D3536" s="3">
        <v>9</v>
      </c>
      <c r="E3536" s="3" t="s">
        <v>2347</v>
      </c>
      <c r="F3536" s="45">
        <v>47362</v>
      </c>
      <c r="G3536" s="45">
        <v>47362</v>
      </c>
      <c r="H3536" s="45">
        <v>47391</v>
      </c>
      <c r="I3536" s="3">
        <v>4</v>
      </c>
      <c r="J3536" s="47" t="s">
        <v>2337</v>
      </c>
    </row>
    <row r="3537" spans="1:10" x14ac:dyDescent="0.3">
      <c r="A3537" s="45">
        <v>47366</v>
      </c>
      <c r="B3537" s="3">
        <v>2029</v>
      </c>
      <c r="C3537" s="3" t="s">
        <v>2344</v>
      </c>
      <c r="D3537" s="3">
        <v>9</v>
      </c>
      <c r="E3537" s="3" t="s">
        <v>2347</v>
      </c>
      <c r="F3537" s="45">
        <v>47362</v>
      </c>
      <c r="G3537" s="45">
        <v>47362</v>
      </c>
      <c r="H3537" s="45">
        <v>47391</v>
      </c>
      <c r="I3537" s="3">
        <v>5</v>
      </c>
      <c r="J3537" s="47" t="s">
        <v>2331</v>
      </c>
    </row>
    <row r="3538" spans="1:10" x14ac:dyDescent="0.3">
      <c r="A3538" s="45">
        <v>47367</v>
      </c>
      <c r="B3538" s="3">
        <v>2029</v>
      </c>
      <c r="C3538" s="3" t="s">
        <v>2344</v>
      </c>
      <c r="D3538" s="3">
        <v>9</v>
      </c>
      <c r="E3538" s="3" t="s">
        <v>2347</v>
      </c>
      <c r="F3538" s="45">
        <v>47362</v>
      </c>
      <c r="G3538" s="45">
        <v>47362</v>
      </c>
      <c r="H3538" s="45">
        <v>47391</v>
      </c>
      <c r="I3538" s="3">
        <v>6</v>
      </c>
      <c r="J3538" s="47" t="s">
        <v>2332</v>
      </c>
    </row>
    <row r="3539" spans="1:10" x14ac:dyDescent="0.3">
      <c r="A3539" s="45">
        <v>47368</v>
      </c>
      <c r="B3539" s="3">
        <v>2029</v>
      </c>
      <c r="C3539" s="3" t="s">
        <v>2344</v>
      </c>
      <c r="D3539" s="3">
        <v>9</v>
      </c>
      <c r="E3539" s="3" t="s">
        <v>2347</v>
      </c>
      <c r="F3539" s="45">
        <v>47362</v>
      </c>
      <c r="G3539" s="45">
        <v>47362</v>
      </c>
      <c r="H3539" s="45">
        <v>47391</v>
      </c>
      <c r="I3539" s="3">
        <v>7</v>
      </c>
      <c r="J3539" s="47" t="s">
        <v>2333</v>
      </c>
    </row>
    <row r="3540" spans="1:10" x14ac:dyDescent="0.3">
      <c r="A3540" s="45">
        <v>47369</v>
      </c>
      <c r="B3540" s="3">
        <v>2029</v>
      </c>
      <c r="C3540" s="3" t="s">
        <v>2344</v>
      </c>
      <c r="D3540" s="3">
        <v>9</v>
      </c>
      <c r="E3540" s="3" t="s">
        <v>2347</v>
      </c>
      <c r="F3540" s="45">
        <v>47362</v>
      </c>
      <c r="G3540" s="45">
        <v>47362</v>
      </c>
      <c r="H3540" s="45">
        <v>47391</v>
      </c>
      <c r="I3540" s="3">
        <v>8</v>
      </c>
      <c r="J3540" s="47" t="s">
        <v>2334</v>
      </c>
    </row>
    <row r="3541" spans="1:10" x14ac:dyDescent="0.3">
      <c r="A3541" s="45">
        <v>47370</v>
      </c>
      <c r="B3541" s="3">
        <v>2029</v>
      </c>
      <c r="C3541" s="3" t="s">
        <v>2344</v>
      </c>
      <c r="D3541" s="3">
        <v>9</v>
      </c>
      <c r="E3541" s="3" t="s">
        <v>2347</v>
      </c>
      <c r="F3541" s="45">
        <v>47362</v>
      </c>
      <c r="G3541" s="45">
        <v>47362</v>
      </c>
      <c r="H3541" s="45">
        <v>47391</v>
      </c>
      <c r="I3541" s="3">
        <v>9</v>
      </c>
      <c r="J3541" s="47" t="s">
        <v>2335</v>
      </c>
    </row>
    <row r="3542" spans="1:10" x14ac:dyDescent="0.3">
      <c r="A3542" s="45">
        <v>47371</v>
      </c>
      <c r="B3542" s="3">
        <v>2029</v>
      </c>
      <c r="C3542" s="3" t="s">
        <v>2344</v>
      </c>
      <c r="D3542" s="3">
        <v>9</v>
      </c>
      <c r="E3542" s="3" t="s">
        <v>2347</v>
      </c>
      <c r="F3542" s="45">
        <v>47362</v>
      </c>
      <c r="G3542" s="45">
        <v>47362</v>
      </c>
      <c r="H3542" s="45">
        <v>47391</v>
      </c>
      <c r="I3542" s="3">
        <v>10</v>
      </c>
      <c r="J3542" s="47" t="s">
        <v>2336</v>
      </c>
    </row>
    <row r="3543" spans="1:10" x14ac:dyDescent="0.3">
      <c r="A3543" s="45">
        <v>47372</v>
      </c>
      <c r="B3543" s="3">
        <v>2029</v>
      </c>
      <c r="C3543" s="3" t="s">
        <v>2344</v>
      </c>
      <c r="D3543" s="3">
        <v>9</v>
      </c>
      <c r="E3543" s="3" t="s">
        <v>2347</v>
      </c>
      <c r="F3543" s="45">
        <v>47362</v>
      </c>
      <c r="G3543" s="45">
        <v>47362</v>
      </c>
      <c r="H3543" s="45">
        <v>47391</v>
      </c>
      <c r="I3543" s="3">
        <v>11</v>
      </c>
      <c r="J3543" s="47" t="s">
        <v>2337</v>
      </c>
    </row>
    <row r="3544" spans="1:10" x14ac:dyDescent="0.3">
      <c r="A3544" s="45">
        <v>47373</v>
      </c>
      <c r="B3544" s="3">
        <v>2029</v>
      </c>
      <c r="C3544" s="3" t="s">
        <v>2344</v>
      </c>
      <c r="D3544" s="3">
        <v>9</v>
      </c>
      <c r="E3544" s="3" t="s">
        <v>2347</v>
      </c>
      <c r="F3544" s="45">
        <v>47362</v>
      </c>
      <c r="G3544" s="45">
        <v>47362</v>
      </c>
      <c r="H3544" s="45">
        <v>47391</v>
      </c>
      <c r="I3544" s="3">
        <v>12</v>
      </c>
      <c r="J3544" s="47" t="s">
        <v>2331</v>
      </c>
    </row>
    <row r="3545" spans="1:10" x14ac:dyDescent="0.3">
      <c r="A3545" s="45">
        <v>47374</v>
      </c>
      <c r="B3545" s="3">
        <v>2029</v>
      </c>
      <c r="C3545" s="3" t="s">
        <v>2344</v>
      </c>
      <c r="D3545" s="3">
        <v>9</v>
      </c>
      <c r="E3545" s="3" t="s">
        <v>2347</v>
      </c>
      <c r="F3545" s="45">
        <v>47362</v>
      </c>
      <c r="G3545" s="45">
        <v>47362</v>
      </c>
      <c r="H3545" s="45">
        <v>47391</v>
      </c>
      <c r="I3545" s="3">
        <v>13</v>
      </c>
      <c r="J3545" s="47" t="s">
        <v>2332</v>
      </c>
    </row>
    <row r="3546" spans="1:10" x14ac:dyDescent="0.3">
      <c r="A3546" s="45">
        <v>47375</v>
      </c>
      <c r="B3546" s="3">
        <v>2029</v>
      </c>
      <c r="C3546" s="3" t="s">
        <v>2344</v>
      </c>
      <c r="D3546" s="3">
        <v>9</v>
      </c>
      <c r="E3546" s="3" t="s">
        <v>2347</v>
      </c>
      <c r="F3546" s="45">
        <v>47362</v>
      </c>
      <c r="G3546" s="45">
        <v>47362</v>
      </c>
      <c r="H3546" s="45">
        <v>47391</v>
      </c>
      <c r="I3546" s="3">
        <v>14</v>
      </c>
      <c r="J3546" s="47" t="s">
        <v>2333</v>
      </c>
    </row>
    <row r="3547" spans="1:10" x14ac:dyDescent="0.3">
      <c r="A3547" s="45">
        <v>47376</v>
      </c>
      <c r="B3547" s="3">
        <v>2029</v>
      </c>
      <c r="C3547" s="3" t="s">
        <v>2344</v>
      </c>
      <c r="D3547" s="3">
        <v>9</v>
      </c>
      <c r="E3547" s="3" t="s">
        <v>2347</v>
      </c>
      <c r="F3547" s="45">
        <v>47362</v>
      </c>
      <c r="G3547" s="45">
        <v>47362</v>
      </c>
      <c r="H3547" s="45">
        <v>47391</v>
      </c>
      <c r="I3547" s="3">
        <v>15</v>
      </c>
      <c r="J3547" s="47" t="s">
        <v>2334</v>
      </c>
    </row>
    <row r="3548" spans="1:10" x14ac:dyDescent="0.3">
      <c r="A3548" s="45">
        <v>47377</v>
      </c>
      <c r="B3548" s="3">
        <v>2029</v>
      </c>
      <c r="C3548" s="3" t="s">
        <v>2344</v>
      </c>
      <c r="D3548" s="3">
        <v>9</v>
      </c>
      <c r="E3548" s="3" t="s">
        <v>2347</v>
      </c>
      <c r="F3548" s="45">
        <v>47362</v>
      </c>
      <c r="G3548" s="45">
        <v>47362</v>
      </c>
      <c r="H3548" s="45">
        <v>47391</v>
      </c>
      <c r="I3548" s="3">
        <v>16</v>
      </c>
      <c r="J3548" s="47" t="s">
        <v>2335</v>
      </c>
    </row>
    <row r="3549" spans="1:10" x14ac:dyDescent="0.3">
      <c r="A3549" s="45">
        <v>47378</v>
      </c>
      <c r="B3549" s="3">
        <v>2029</v>
      </c>
      <c r="C3549" s="3" t="s">
        <v>2344</v>
      </c>
      <c r="D3549" s="3">
        <v>9</v>
      </c>
      <c r="E3549" s="3" t="s">
        <v>2347</v>
      </c>
      <c r="F3549" s="45">
        <v>47362</v>
      </c>
      <c r="G3549" s="45">
        <v>47362</v>
      </c>
      <c r="H3549" s="45">
        <v>47391</v>
      </c>
      <c r="I3549" s="3">
        <v>17</v>
      </c>
      <c r="J3549" s="47" t="s">
        <v>2336</v>
      </c>
    </row>
    <row r="3550" spans="1:10" x14ac:dyDescent="0.3">
      <c r="A3550" s="45">
        <v>47379</v>
      </c>
      <c r="B3550" s="3">
        <v>2029</v>
      </c>
      <c r="C3550" s="3" t="s">
        <v>2344</v>
      </c>
      <c r="D3550" s="3">
        <v>9</v>
      </c>
      <c r="E3550" s="3" t="s">
        <v>2347</v>
      </c>
      <c r="F3550" s="45">
        <v>47362</v>
      </c>
      <c r="G3550" s="45">
        <v>47362</v>
      </c>
      <c r="H3550" s="45">
        <v>47391</v>
      </c>
      <c r="I3550" s="3">
        <v>18</v>
      </c>
      <c r="J3550" s="47" t="s">
        <v>2337</v>
      </c>
    </row>
    <row r="3551" spans="1:10" x14ac:dyDescent="0.3">
      <c r="A3551" s="45">
        <v>47380</v>
      </c>
      <c r="B3551" s="3">
        <v>2029</v>
      </c>
      <c r="C3551" s="3" t="s">
        <v>2344</v>
      </c>
      <c r="D3551" s="3">
        <v>9</v>
      </c>
      <c r="E3551" s="3" t="s">
        <v>2347</v>
      </c>
      <c r="F3551" s="45">
        <v>47362</v>
      </c>
      <c r="G3551" s="45">
        <v>47362</v>
      </c>
      <c r="H3551" s="45">
        <v>47391</v>
      </c>
      <c r="I3551" s="3">
        <v>19</v>
      </c>
      <c r="J3551" s="47" t="s">
        <v>2331</v>
      </c>
    </row>
    <row r="3552" spans="1:10" x14ac:dyDescent="0.3">
      <c r="A3552" s="45">
        <v>47381</v>
      </c>
      <c r="B3552" s="3">
        <v>2029</v>
      </c>
      <c r="C3552" s="3" t="s">
        <v>2344</v>
      </c>
      <c r="D3552" s="3">
        <v>9</v>
      </c>
      <c r="E3552" s="3" t="s">
        <v>2347</v>
      </c>
      <c r="F3552" s="45">
        <v>47362</v>
      </c>
      <c r="G3552" s="45">
        <v>47362</v>
      </c>
      <c r="H3552" s="45">
        <v>47391</v>
      </c>
      <c r="I3552" s="3">
        <v>20</v>
      </c>
      <c r="J3552" s="47" t="s">
        <v>2332</v>
      </c>
    </row>
    <row r="3553" spans="1:10" x14ac:dyDescent="0.3">
      <c r="A3553" s="45">
        <v>47382</v>
      </c>
      <c r="B3553" s="3">
        <v>2029</v>
      </c>
      <c r="C3553" s="3" t="s">
        <v>2344</v>
      </c>
      <c r="D3553" s="3">
        <v>9</v>
      </c>
      <c r="E3553" s="3" t="s">
        <v>2347</v>
      </c>
      <c r="F3553" s="45">
        <v>47362</v>
      </c>
      <c r="G3553" s="45">
        <v>47362</v>
      </c>
      <c r="H3553" s="45">
        <v>47391</v>
      </c>
      <c r="I3553" s="3">
        <v>21</v>
      </c>
      <c r="J3553" s="47" t="s">
        <v>2333</v>
      </c>
    </row>
    <row r="3554" spans="1:10" x14ac:dyDescent="0.3">
      <c r="A3554" s="45">
        <v>47383</v>
      </c>
      <c r="B3554" s="3">
        <v>2029</v>
      </c>
      <c r="C3554" s="3" t="s">
        <v>2344</v>
      </c>
      <c r="D3554" s="3">
        <v>9</v>
      </c>
      <c r="E3554" s="3" t="s">
        <v>2347</v>
      </c>
      <c r="F3554" s="45">
        <v>47362</v>
      </c>
      <c r="G3554" s="45">
        <v>47362</v>
      </c>
      <c r="H3554" s="45">
        <v>47391</v>
      </c>
      <c r="I3554" s="3">
        <v>22</v>
      </c>
      <c r="J3554" s="47" t="s">
        <v>2334</v>
      </c>
    </row>
    <row r="3555" spans="1:10" x14ac:dyDescent="0.3">
      <c r="A3555" s="45">
        <v>47384</v>
      </c>
      <c r="B3555" s="3">
        <v>2029</v>
      </c>
      <c r="C3555" s="3" t="s">
        <v>2344</v>
      </c>
      <c r="D3555" s="3">
        <v>9</v>
      </c>
      <c r="E3555" s="3" t="s">
        <v>2347</v>
      </c>
      <c r="F3555" s="45">
        <v>47362</v>
      </c>
      <c r="G3555" s="45">
        <v>47362</v>
      </c>
      <c r="H3555" s="45">
        <v>47391</v>
      </c>
      <c r="I3555" s="3">
        <v>23</v>
      </c>
      <c r="J3555" s="47" t="s">
        <v>2335</v>
      </c>
    </row>
    <row r="3556" spans="1:10" x14ac:dyDescent="0.3">
      <c r="A3556" s="45">
        <v>47385</v>
      </c>
      <c r="B3556" s="3">
        <v>2029</v>
      </c>
      <c r="C3556" s="3" t="s">
        <v>2344</v>
      </c>
      <c r="D3556" s="3">
        <v>9</v>
      </c>
      <c r="E3556" s="3" t="s">
        <v>2347</v>
      </c>
      <c r="F3556" s="45">
        <v>47362</v>
      </c>
      <c r="G3556" s="45">
        <v>47362</v>
      </c>
      <c r="H3556" s="45">
        <v>47391</v>
      </c>
      <c r="I3556" s="3">
        <v>24</v>
      </c>
      <c r="J3556" s="47" t="s">
        <v>2336</v>
      </c>
    </row>
    <row r="3557" spans="1:10" x14ac:dyDescent="0.3">
      <c r="A3557" s="45">
        <v>47386</v>
      </c>
      <c r="B3557" s="3">
        <v>2029</v>
      </c>
      <c r="C3557" s="3" t="s">
        <v>2344</v>
      </c>
      <c r="D3557" s="3">
        <v>9</v>
      </c>
      <c r="E3557" s="3" t="s">
        <v>2347</v>
      </c>
      <c r="F3557" s="45">
        <v>47362</v>
      </c>
      <c r="G3557" s="45">
        <v>47362</v>
      </c>
      <c r="H3557" s="45">
        <v>47391</v>
      </c>
      <c r="I3557" s="3">
        <v>25</v>
      </c>
      <c r="J3557" s="47" t="s">
        <v>2337</v>
      </c>
    </row>
    <row r="3558" spans="1:10" x14ac:dyDescent="0.3">
      <c r="A3558" s="45">
        <v>47387</v>
      </c>
      <c r="B3558" s="3">
        <v>2029</v>
      </c>
      <c r="C3558" s="3" t="s">
        <v>2344</v>
      </c>
      <c r="D3558" s="3">
        <v>9</v>
      </c>
      <c r="E3558" s="3" t="s">
        <v>2347</v>
      </c>
      <c r="F3558" s="45">
        <v>47362</v>
      </c>
      <c r="G3558" s="45">
        <v>47362</v>
      </c>
      <c r="H3558" s="45">
        <v>47391</v>
      </c>
      <c r="I3558" s="3">
        <v>26</v>
      </c>
      <c r="J3558" s="47" t="s">
        <v>2331</v>
      </c>
    </row>
    <row r="3559" spans="1:10" x14ac:dyDescent="0.3">
      <c r="A3559" s="45">
        <v>47388</v>
      </c>
      <c r="B3559" s="3">
        <v>2029</v>
      </c>
      <c r="C3559" s="3" t="s">
        <v>2344</v>
      </c>
      <c r="D3559" s="3">
        <v>9</v>
      </c>
      <c r="E3559" s="3" t="s">
        <v>2347</v>
      </c>
      <c r="F3559" s="45">
        <v>47362</v>
      </c>
      <c r="G3559" s="45">
        <v>47362</v>
      </c>
      <c r="H3559" s="45">
        <v>47391</v>
      </c>
      <c r="I3559" s="3">
        <v>27</v>
      </c>
      <c r="J3559" s="47" t="s">
        <v>2332</v>
      </c>
    </row>
    <row r="3560" spans="1:10" x14ac:dyDescent="0.3">
      <c r="A3560" s="45">
        <v>47389</v>
      </c>
      <c r="B3560" s="3">
        <v>2029</v>
      </c>
      <c r="C3560" s="3" t="s">
        <v>2344</v>
      </c>
      <c r="D3560" s="3">
        <v>9</v>
      </c>
      <c r="E3560" s="3" t="s">
        <v>2347</v>
      </c>
      <c r="F3560" s="45">
        <v>47362</v>
      </c>
      <c r="G3560" s="45">
        <v>47362</v>
      </c>
      <c r="H3560" s="45">
        <v>47391</v>
      </c>
      <c r="I3560" s="3">
        <v>28</v>
      </c>
      <c r="J3560" s="47" t="s">
        <v>2333</v>
      </c>
    </row>
    <row r="3561" spans="1:10" x14ac:dyDescent="0.3">
      <c r="A3561" s="45">
        <v>47390</v>
      </c>
      <c r="B3561" s="3">
        <v>2029</v>
      </c>
      <c r="C3561" s="3" t="s">
        <v>2344</v>
      </c>
      <c r="D3561" s="3">
        <v>9</v>
      </c>
      <c r="E3561" s="3" t="s">
        <v>2347</v>
      </c>
      <c r="F3561" s="45">
        <v>47362</v>
      </c>
      <c r="G3561" s="45">
        <v>47362</v>
      </c>
      <c r="H3561" s="45">
        <v>47391</v>
      </c>
      <c r="I3561" s="3">
        <v>29</v>
      </c>
      <c r="J3561" s="47" t="s">
        <v>2334</v>
      </c>
    </row>
    <row r="3562" spans="1:10" x14ac:dyDescent="0.3">
      <c r="A3562" s="45">
        <v>47391</v>
      </c>
      <c r="B3562" s="3">
        <v>2029</v>
      </c>
      <c r="C3562" s="3" t="s">
        <v>2344</v>
      </c>
      <c r="D3562" s="3">
        <v>9</v>
      </c>
      <c r="E3562" s="3" t="s">
        <v>2347</v>
      </c>
      <c r="F3562" s="45">
        <v>47362</v>
      </c>
      <c r="G3562" s="45">
        <v>47362</v>
      </c>
      <c r="H3562" s="45">
        <v>47391</v>
      </c>
      <c r="I3562" s="3">
        <v>30</v>
      </c>
      <c r="J3562" s="47" t="s">
        <v>2335</v>
      </c>
    </row>
    <row r="3563" spans="1:10" x14ac:dyDescent="0.3">
      <c r="A3563" s="45">
        <v>47392</v>
      </c>
      <c r="B3563" s="3">
        <v>2029</v>
      </c>
      <c r="C3563" s="3" t="s">
        <v>2348</v>
      </c>
      <c r="D3563" s="3">
        <v>10</v>
      </c>
      <c r="E3563" s="3" t="s">
        <v>2349</v>
      </c>
      <c r="F3563" s="45">
        <v>47392</v>
      </c>
      <c r="G3563" s="45">
        <v>47392</v>
      </c>
      <c r="H3563" s="45">
        <v>47422</v>
      </c>
      <c r="I3563" s="3">
        <v>1</v>
      </c>
      <c r="J3563" s="47" t="s">
        <v>2336</v>
      </c>
    </row>
    <row r="3564" spans="1:10" x14ac:dyDescent="0.3">
      <c r="A3564" s="45">
        <v>47393</v>
      </c>
      <c r="B3564" s="3">
        <v>2029</v>
      </c>
      <c r="C3564" s="3" t="s">
        <v>2348</v>
      </c>
      <c r="D3564" s="3">
        <v>10</v>
      </c>
      <c r="E3564" s="3" t="s">
        <v>2349</v>
      </c>
      <c r="F3564" s="45">
        <v>47392</v>
      </c>
      <c r="G3564" s="45">
        <v>47392</v>
      </c>
      <c r="H3564" s="45">
        <v>47422</v>
      </c>
      <c r="I3564" s="3">
        <v>2</v>
      </c>
      <c r="J3564" s="47" t="s">
        <v>2337</v>
      </c>
    </row>
    <row r="3565" spans="1:10" x14ac:dyDescent="0.3">
      <c r="A3565" s="45">
        <v>47394</v>
      </c>
      <c r="B3565" s="3">
        <v>2029</v>
      </c>
      <c r="C3565" s="3" t="s">
        <v>2348</v>
      </c>
      <c r="D3565" s="3">
        <v>10</v>
      </c>
      <c r="E3565" s="3" t="s">
        <v>2349</v>
      </c>
      <c r="F3565" s="45">
        <v>47392</v>
      </c>
      <c r="G3565" s="45">
        <v>47392</v>
      </c>
      <c r="H3565" s="45">
        <v>47422</v>
      </c>
      <c r="I3565" s="3">
        <v>3</v>
      </c>
      <c r="J3565" s="47" t="s">
        <v>2331</v>
      </c>
    </row>
    <row r="3566" spans="1:10" x14ac:dyDescent="0.3">
      <c r="A3566" s="45">
        <v>47395</v>
      </c>
      <c r="B3566" s="3">
        <v>2029</v>
      </c>
      <c r="C3566" s="3" t="s">
        <v>2348</v>
      </c>
      <c r="D3566" s="3">
        <v>10</v>
      </c>
      <c r="E3566" s="3" t="s">
        <v>2349</v>
      </c>
      <c r="F3566" s="45">
        <v>47392</v>
      </c>
      <c r="G3566" s="45">
        <v>47392</v>
      </c>
      <c r="H3566" s="45">
        <v>47422</v>
      </c>
      <c r="I3566" s="3">
        <v>4</v>
      </c>
      <c r="J3566" s="47" t="s">
        <v>2332</v>
      </c>
    </row>
    <row r="3567" spans="1:10" x14ac:dyDescent="0.3">
      <c r="A3567" s="45">
        <v>47396</v>
      </c>
      <c r="B3567" s="3">
        <v>2029</v>
      </c>
      <c r="C3567" s="3" t="s">
        <v>2348</v>
      </c>
      <c r="D3567" s="3">
        <v>10</v>
      </c>
      <c r="E3567" s="3" t="s">
        <v>2349</v>
      </c>
      <c r="F3567" s="45">
        <v>47392</v>
      </c>
      <c r="G3567" s="45">
        <v>47392</v>
      </c>
      <c r="H3567" s="45">
        <v>47422</v>
      </c>
      <c r="I3567" s="3">
        <v>5</v>
      </c>
      <c r="J3567" s="47" t="s">
        <v>2333</v>
      </c>
    </row>
    <row r="3568" spans="1:10" x14ac:dyDescent="0.3">
      <c r="A3568" s="45">
        <v>47397</v>
      </c>
      <c r="B3568" s="3">
        <v>2029</v>
      </c>
      <c r="C3568" s="3" t="s">
        <v>2348</v>
      </c>
      <c r="D3568" s="3">
        <v>10</v>
      </c>
      <c r="E3568" s="3" t="s">
        <v>2349</v>
      </c>
      <c r="F3568" s="45">
        <v>47392</v>
      </c>
      <c r="G3568" s="45">
        <v>47392</v>
      </c>
      <c r="H3568" s="45">
        <v>47422</v>
      </c>
      <c r="I3568" s="3">
        <v>6</v>
      </c>
      <c r="J3568" s="47" t="s">
        <v>2334</v>
      </c>
    </row>
    <row r="3569" spans="1:10" x14ac:dyDescent="0.3">
      <c r="A3569" s="45">
        <v>47398</v>
      </c>
      <c r="B3569" s="3">
        <v>2029</v>
      </c>
      <c r="C3569" s="3" t="s">
        <v>2348</v>
      </c>
      <c r="D3569" s="3">
        <v>10</v>
      </c>
      <c r="E3569" s="3" t="s">
        <v>2349</v>
      </c>
      <c r="F3569" s="45">
        <v>47392</v>
      </c>
      <c r="G3569" s="45">
        <v>47392</v>
      </c>
      <c r="H3569" s="45">
        <v>47422</v>
      </c>
      <c r="I3569" s="3">
        <v>7</v>
      </c>
      <c r="J3569" s="47" t="s">
        <v>2335</v>
      </c>
    </row>
    <row r="3570" spans="1:10" x14ac:dyDescent="0.3">
      <c r="A3570" s="45">
        <v>47399</v>
      </c>
      <c r="B3570" s="3">
        <v>2029</v>
      </c>
      <c r="C3570" s="3" t="s">
        <v>2348</v>
      </c>
      <c r="D3570" s="3">
        <v>10</v>
      </c>
      <c r="E3570" s="3" t="s">
        <v>2349</v>
      </c>
      <c r="F3570" s="45">
        <v>47392</v>
      </c>
      <c r="G3570" s="45">
        <v>47392</v>
      </c>
      <c r="H3570" s="45">
        <v>47422</v>
      </c>
      <c r="I3570" s="3">
        <v>8</v>
      </c>
      <c r="J3570" s="47" t="s">
        <v>2336</v>
      </c>
    </row>
    <row r="3571" spans="1:10" x14ac:dyDescent="0.3">
      <c r="A3571" s="45">
        <v>47400</v>
      </c>
      <c r="B3571" s="3">
        <v>2029</v>
      </c>
      <c r="C3571" s="3" t="s">
        <v>2348</v>
      </c>
      <c r="D3571" s="3">
        <v>10</v>
      </c>
      <c r="E3571" s="3" t="s">
        <v>2349</v>
      </c>
      <c r="F3571" s="45">
        <v>47392</v>
      </c>
      <c r="G3571" s="45">
        <v>47392</v>
      </c>
      <c r="H3571" s="45">
        <v>47422</v>
      </c>
      <c r="I3571" s="3">
        <v>9</v>
      </c>
      <c r="J3571" s="47" t="s">
        <v>2337</v>
      </c>
    </row>
    <row r="3572" spans="1:10" x14ac:dyDescent="0.3">
      <c r="A3572" s="45">
        <v>47401</v>
      </c>
      <c r="B3572" s="3">
        <v>2029</v>
      </c>
      <c r="C3572" s="3" t="s">
        <v>2348</v>
      </c>
      <c r="D3572" s="3">
        <v>10</v>
      </c>
      <c r="E3572" s="3" t="s">
        <v>2349</v>
      </c>
      <c r="F3572" s="45">
        <v>47392</v>
      </c>
      <c r="G3572" s="45">
        <v>47392</v>
      </c>
      <c r="H3572" s="45">
        <v>47422</v>
      </c>
      <c r="I3572" s="3">
        <v>10</v>
      </c>
      <c r="J3572" s="47" t="s">
        <v>2331</v>
      </c>
    </row>
    <row r="3573" spans="1:10" x14ac:dyDescent="0.3">
      <c r="A3573" s="45">
        <v>47402</v>
      </c>
      <c r="B3573" s="3">
        <v>2029</v>
      </c>
      <c r="C3573" s="3" t="s">
        <v>2348</v>
      </c>
      <c r="D3573" s="3">
        <v>10</v>
      </c>
      <c r="E3573" s="3" t="s">
        <v>2349</v>
      </c>
      <c r="F3573" s="45">
        <v>47392</v>
      </c>
      <c r="G3573" s="45">
        <v>47392</v>
      </c>
      <c r="H3573" s="45">
        <v>47422</v>
      </c>
      <c r="I3573" s="3">
        <v>11</v>
      </c>
      <c r="J3573" s="47" t="s">
        <v>2332</v>
      </c>
    </row>
    <row r="3574" spans="1:10" x14ac:dyDescent="0.3">
      <c r="A3574" s="45">
        <v>47403</v>
      </c>
      <c r="B3574" s="3">
        <v>2029</v>
      </c>
      <c r="C3574" s="3" t="s">
        <v>2348</v>
      </c>
      <c r="D3574" s="3">
        <v>10</v>
      </c>
      <c r="E3574" s="3" t="s">
        <v>2349</v>
      </c>
      <c r="F3574" s="45">
        <v>47392</v>
      </c>
      <c r="G3574" s="45">
        <v>47392</v>
      </c>
      <c r="H3574" s="45">
        <v>47422</v>
      </c>
      <c r="I3574" s="3">
        <v>12</v>
      </c>
      <c r="J3574" s="47" t="s">
        <v>2333</v>
      </c>
    </row>
    <row r="3575" spans="1:10" x14ac:dyDescent="0.3">
      <c r="A3575" s="45">
        <v>47404</v>
      </c>
      <c r="B3575" s="3">
        <v>2029</v>
      </c>
      <c r="C3575" s="3" t="s">
        <v>2348</v>
      </c>
      <c r="D3575" s="3">
        <v>10</v>
      </c>
      <c r="E3575" s="3" t="s">
        <v>2349</v>
      </c>
      <c r="F3575" s="45">
        <v>47392</v>
      </c>
      <c r="G3575" s="45">
        <v>47392</v>
      </c>
      <c r="H3575" s="45">
        <v>47422</v>
      </c>
      <c r="I3575" s="3">
        <v>13</v>
      </c>
      <c r="J3575" s="47" t="s">
        <v>2334</v>
      </c>
    </row>
    <row r="3576" spans="1:10" x14ac:dyDescent="0.3">
      <c r="A3576" s="45">
        <v>47405</v>
      </c>
      <c r="B3576" s="3">
        <v>2029</v>
      </c>
      <c r="C3576" s="3" t="s">
        <v>2348</v>
      </c>
      <c r="D3576" s="3">
        <v>10</v>
      </c>
      <c r="E3576" s="3" t="s">
        <v>2349</v>
      </c>
      <c r="F3576" s="45">
        <v>47392</v>
      </c>
      <c r="G3576" s="45">
        <v>47392</v>
      </c>
      <c r="H3576" s="45">
        <v>47422</v>
      </c>
      <c r="I3576" s="3">
        <v>14</v>
      </c>
      <c r="J3576" s="47" t="s">
        <v>2335</v>
      </c>
    </row>
    <row r="3577" spans="1:10" x14ac:dyDescent="0.3">
      <c r="A3577" s="45">
        <v>47406</v>
      </c>
      <c r="B3577" s="3">
        <v>2029</v>
      </c>
      <c r="C3577" s="3" t="s">
        <v>2348</v>
      </c>
      <c r="D3577" s="3">
        <v>10</v>
      </c>
      <c r="E3577" s="3" t="s">
        <v>2349</v>
      </c>
      <c r="F3577" s="45">
        <v>47392</v>
      </c>
      <c r="G3577" s="45">
        <v>47392</v>
      </c>
      <c r="H3577" s="45">
        <v>47422</v>
      </c>
      <c r="I3577" s="3">
        <v>15</v>
      </c>
      <c r="J3577" s="47" t="s">
        <v>2336</v>
      </c>
    </row>
    <row r="3578" spans="1:10" x14ac:dyDescent="0.3">
      <c r="A3578" s="45">
        <v>47407</v>
      </c>
      <c r="B3578" s="3">
        <v>2029</v>
      </c>
      <c r="C3578" s="3" t="s">
        <v>2348</v>
      </c>
      <c r="D3578" s="3">
        <v>10</v>
      </c>
      <c r="E3578" s="3" t="s">
        <v>2349</v>
      </c>
      <c r="F3578" s="45">
        <v>47392</v>
      </c>
      <c r="G3578" s="45">
        <v>47392</v>
      </c>
      <c r="H3578" s="45">
        <v>47422</v>
      </c>
      <c r="I3578" s="3">
        <v>16</v>
      </c>
      <c r="J3578" s="47" t="s">
        <v>2337</v>
      </c>
    </row>
    <row r="3579" spans="1:10" x14ac:dyDescent="0.3">
      <c r="A3579" s="45">
        <v>47408</v>
      </c>
      <c r="B3579" s="3">
        <v>2029</v>
      </c>
      <c r="C3579" s="3" t="s">
        <v>2348</v>
      </c>
      <c r="D3579" s="3">
        <v>10</v>
      </c>
      <c r="E3579" s="3" t="s">
        <v>2349</v>
      </c>
      <c r="F3579" s="45">
        <v>47392</v>
      </c>
      <c r="G3579" s="45">
        <v>47392</v>
      </c>
      <c r="H3579" s="45">
        <v>47422</v>
      </c>
      <c r="I3579" s="3">
        <v>17</v>
      </c>
      <c r="J3579" s="47" t="s">
        <v>2331</v>
      </c>
    </row>
    <row r="3580" spans="1:10" x14ac:dyDescent="0.3">
      <c r="A3580" s="45">
        <v>47409</v>
      </c>
      <c r="B3580" s="3">
        <v>2029</v>
      </c>
      <c r="C3580" s="3" t="s">
        <v>2348</v>
      </c>
      <c r="D3580" s="3">
        <v>10</v>
      </c>
      <c r="E3580" s="3" t="s">
        <v>2349</v>
      </c>
      <c r="F3580" s="45">
        <v>47392</v>
      </c>
      <c r="G3580" s="45">
        <v>47392</v>
      </c>
      <c r="H3580" s="45">
        <v>47422</v>
      </c>
      <c r="I3580" s="3">
        <v>18</v>
      </c>
      <c r="J3580" s="47" t="s">
        <v>2332</v>
      </c>
    </row>
    <row r="3581" spans="1:10" x14ac:dyDescent="0.3">
      <c r="A3581" s="45">
        <v>47410</v>
      </c>
      <c r="B3581" s="3">
        <v>2029</v>
      </c>
      <c r="C3581" s="3" t="s">
        <v>2348</v>
      </c>
      <c r="D3581" s="3">
        <v>10</v>
      </c>
      <c r="E3581" s="3" t="s">
        <v>2349</v>
      </c>
      <c r="F3581" s="45">
        <v>47392</v>
      </c>
      <c r="G3581" s="45">
        <v>47392</v>
      </c>
      <c r="H3581" s="45">
        <v>47422</v>
      </c>
      <c r="I3581" s="3">
        <v>19</v>
      </c>
      <c r="J3581" s="47" t="s">
        <v>2333</v>
      </c>
    </row>
    <row r="3582" spans="1:10" x14ac:dyDescent="0.3">
      <c r="A3582" s="45">
        <v>47411</v>
      </c>
      <c r="B3582" s="3">
        <v>2029</v>
      </c>
      <c r="C3582" s="3" t="s">
        <v>2348</v>
      </c>
      <c r="D3582" s="3">
        <v>10</v>
      </c>
      <c r="E3582" s="3" t="s">
        <v>2349</v>
      </c>
      <c r="F3582" s="45">
        <v>47392</v>
      </c>
      <c r="G3582" s="45">
        <v>47392</v>
      </c>
      <c r="H3582" s="45">
        <v>47422</v>
      </c>
      <c r="I3582" s="3">
        <v>20</v>
      </c>
      <c r="J3582" s="47" t="s">
        <v>2334</v>
      </c>
    </row>
    <row r="3583" spans="1:10" x14ac:dyDescent="0.3">
      <c r="A3583" s="45">
        <v>47412</v>
      </c>
      <c r="B3583" s="3">
        <v>2029</v>
      </c>
      <c r="C3583" s="3" t="s">
        <v>2348</v>
      </c>
      <c r="D3583" s="3">
        <v>10</v>
      </c>
      <c r="E3583" s="3" t="s">
        <v>2349</v>
      </c>
      <c r="F3583" s="45">
        <v>47392</v>
      </c>
      <c r="G3583" s="45">
        <v>47392</v>
      </c>
      <c r="H3583" s="45">
        <v>47422</v>
      </c>
      <c r="I3583" s="3">
        <v>21</v>
      </c>
      <c r="J3583" s="47" t="s">
        <v>2335</v>
      </c>
    </row>
    <row r="3584" spans="1:10" x14ac:dyDescent="0.3">
      <c r="A3584" s="45">
        <v>47413</v>
      </c>
      <c r="B3584" s="3">
        <v>2029</v>
      </c>
      <c r="C3584" s="3" t="s">
        <v>2348</v>
      </c>
      <c r="D3584" s="3">
        <v>10</v>
      </c>
      <c r="E3584" s="3" t="s">
        <v>2349</v>
      </c>
      <c r="F3584" s="45">
        <v>47392</v>
      </c>
      <c r="G3584" s="45">
        <v>47392</v>
      </c>
      <c r="H3584" s="45">
        <v>47422</v>
      </c>
      <c r="I3584" s="3">
        <v>22</v>
      </c>
      <c r="J3584" s="47" t="s">
        <v>2336</v>
      </c>
    </row>
    <row r="3585" spans="1:10" x14ac:dyDescent="0.3">
      <c r="A3585" s="45">
        <v>47414</v>
      </c>
      <c r="B3585" s="3">
        <v>2029</v>
      </c>
      <c r="C3585" s="3" t="s">
        <v>2348</v>
      </c>
      <c r="D3585" s="3">
        <v>10</v>
      </c>
      <c r="E3585" s="3" t="s">
        <v>2349</v>
      </c>
      <c r="F3585" s="45">
        <v>47392</v>
      </c>
      <c r="G3585" s="45">
        <v>47392</v>
      </c>
      <c r="H3585" s="45">
        <v>47422</v>
      </c>
      <c r="I3585" s="3">
        <v>23</v>
      </c>
      <c r="J3585" s="47" t="s">
        <v>2337</v>
      </c>
    </row>
    <row r="3586" spans="1:10" x14ac:dyDescent="0.3">
      <c r="A3586" s="45">
        <v>47415</v>
      </c>
      <c r="B3586" s="3">
        <v>2029</v>
      </c>
      <c r="C3586" s="3" t="s">
        <v>2348</v>
      </c>
      <c r="D3586" s="3">
        <v>10</v>
      </c>
      <c r="E3586" s="3" t="s">
        <v>2349</v>
      </c>
      <c r="F3586" s="45">
        <v>47392</v>
      </c>
      <c r="G3586" s="45">
        <v>47392</v>
      </c>
      <c r="H3586" s="45">
        <v>47422</v>
      </c>
      <c r="I3586" s="3">
        <v>24</v>
      </c>
      <c r="J3586" s="47" t="s">
        <v>2331</v>
      </c>
    </row>
    <row r="3587" spans="1:10" x14ac:dyDescent="0.3">
      <c r="A3587" s="45">
        <v>47416</v>
      </c>
      <c r="B3587" s="3">
        <v>2029</v>
      </c>
      <c r="C3587" s="3" t="s">
        <v>2348</v>
      </c>
      <c r="D3587" s="3">
        <v>10</v>
      </c>
      <c r="E3587" s="3" t="s">
        <v>2349</v>
      </c>
      <c r="F3587" s="45">
        <v>47392</v>
      </c>
      <c r="G3587" s="45">
        <v>47392</v>
      </c>
      <c r="H3587" s="45">
        <v>47422</v>
      </c>
      <c r="I3587" s="3">
        <v>25</v>
      </c>
      <c r="J3587" s="47" t="s">
        <v>2332</v>
      </c>
    </row>
    <row r="3588" spans="1:10" x14ac:dyDescent="0.3">
      <c r="A3588" s="45">
        <v>47417</v>
      </c>
      <c r="B3588" s="3">
        <v>2029</v>
      </c>
      <c r="C3588" s="3" t="s">
        <v>2348</v>
      </c>
      <c r="D3588" s="3">
        <v>10</v>
      </c>
      <c r="E3588" s="3" t="s">
        <v>2349</v>
      </c>
      <c r="F3588" s="45">
        <v>47392</v>
      </c>
      <c r="G3588" s="45">
        <v>47392</v>
      </c>
      <c r="H3588" s="45">
        <v>47422</v>
      </c>
      <c r="I3588" s="3">
        <v>26</v>
      </c>
      <c r="J3588" s="47" t="s">
        <v>2333</v>
      </c>
    </row>
    <row r="3589" spans="1:10" x14ac:dyDescent="0.3">
      <c r="A3589" s="45">
        <v>47418</v>
      </c>
      <c r="B3589" s="3">
        <v>2029</v>
      </c>
      <c r="C3589" s="3" t="s">
        <v>2348</v>
      </c>
      <c r="D3589" s="3">
        <v>10</v>
      </c>
      <c r="E3589" s="3" t="s">
        <v>2349</v>
      </c>
      <c r="F3589" s="45">
        <v>47392</v>
      </c>
      <c r="G3589" s="45">
        <v>47392</v>
      </c>
      <c r="H3589" s="45">
        <v>47422</v>
      </c>
      <c r="I3589" s="3">
        <v>27</v>
      </c>
      <c r="J3589" s="47" t="s">
        <v>2334</v>
      </c>
    </row>
    <row r="3590" spans="1:10" x14ac:dyDescent="0.3">
      <c r="A3590" s="45">
        <v>47419</v>
      </c>
      <c r="B3590" s="3">
        <v>2029</v>
      </c>
      <c r="C3590" s="3" t="s">
        <v>2348</v>
      </c>
      <c r="D3590" s="3">
        <v>10</v>
      </c>
      <c r="E3590" s="3" t="s">
        <v>2349</v>
      </c>
      <c r="F3590" s="45">
        <v>47392</v>
      </c>
      <c r="G3590" s="45">
        <v>47392</v>
      </c>
      <c r="H3590" s="45">
        <v>47422</v>
      </c>
      <c r="I3590" s="3">
        <v>28</v>
      </c>
      <c r="J3590" s="47" t="s">
        <v>2335</v>
      </c>
    </row>
    <row r="3591" spans="1:10" x14ac:dyDescent="0.3">
      <c r="A3591" s="45">
        <v>47420</v>
      </c>
      <c r="B3591" s="3">
        <v>2029</v>
      </c>
      <c r="C3591" s="3" t="s">
        <v>2348</v>
      </c>
      <c r="D3591" s="3">
        <v>10</v>
      </c>
      <c r="E3591" s="3" t="s">
        <v>2349</v>
      </c>
      <c r="F3591" s="45">
        <v>47392</v>
      </c>
      <c r="G3591" s="45">
        <v>47392</v>
      </c>
      <c r="H3591" s="45">
        <v>47422</v>
      </c>
      <c r="I3591" s="3">
        <v>29</v>
      </c>
      <c r="J3591" s="47" t="s">
        <v>2336</v>
      </c>
    </row>
    <row r="3592" spans="1:10" x14ac:dyDescent="0.3">
      <c r="A3592" s="45">
        <v>47421</v>
      </c>
      <c r="B3592" s="3">
        <v>2029</v>
      </c>
      <c r="C3592" s="3" t="s">
        <v>2348</v>
      </c>
      <c r="D3592" s="3">
        <v>10</v>
      </c>
      <c r="E3592" s="3" t="s">
        <v>2349</v>
      </c>
      <c r="F3592" s="45">
        <v>47392</v>
      </c>
      <c r="G3592" s="45">
        <v>47392</v>
      </c>
      <c r="H3592" s="45">
        <v>47422</v>
      </c>
      <c r="I3592" s="3">
        <v>30</v>
      </c>
      <c r="J3592" s="47" t="s">
        <v>2337</v>
      </c>
    </row>
    <row r="3593" spans="1:10" x14ac:dyDescent="0.3">
      <c r="A3593" s="45">
        <v>47422</v>
      </c>
      <c r="B3593" s="3">
        <v>2029</v>
      </c>
      <c r="C3593" s="3" t="s">
        <v>2348</v>
      </c>
      <c r="D3593" s="3">
        <v>10</v>
      </c>
      <c r="E3593" s="3" t="s">
        <v>2349</v>
      </c>
      <c r="F3593" s="45">
        <v>47392</v>
      </c>
      <c r="G3593" s="45">
        <v>47392</v>
      </c>
      <c r="H3593" s="45">
        <v>47422</v>
      </c>
      <c r="I3593" s="3">
        <v>31</v>
      </c>
      <c r="J3593" s="47" t="s">
        <v>2331</v>
      </c>
    </row>
    <row r="3594" spans="1:10" x14ac:dyDescent="0.3">
      <c r="A3594" s="45">
        <v>47423</v>
      </c>
      <c r="B3594" s="3">
        <v>2029</v>
      </c>
      <c r="C3594" s="3" t="s">
        <v>2348</v>
      </c>
      <c r="D3594" s="3">
        <v>11</v>
      </c>
      <c r="E3594" s="3" t="s">
        <v>2350</v>
      </c>
      <c r="F3594" s="45">
        <v>47423</v>
      </c>
      <c r="G3594" s="45">
        <v>47423</v>
      </c>
      <c r="H3594" s="45">
        <v>47452</v>
      </c>
      <c r="I3594" s="3">
        <v>1</v>
      </c>
      <c r="J3594" s="47" t="s">
        <v>2332</v>
      </c>
    </row>
    <row r="3595" spans="1:10" x14ac:dyDescent="0.3">
      <c r="A3595" s="45">
        <v>47424</v>
      </c>
      <c r="B3595" s="3">
        <v>2029</v>
      </c>
      <c r="C3595" s="3" t="s">
        <v>2348</v>
      </c>
      <c r="D3595" s="3">
        <v>11</v>
      </c>
      <c r="E3595" s="3" t="s">
        <v>2350</v>
      </c>
      <c r="F3595" s="45">
        <v>47423</v>
      </c>
      <c r="G3595" s="45">
        <v>47423</v>
      </c>
      <c r="H3595" s="45">
        <v>47452</v>
      </c>
      <c r="I3595" s="3">
        <v>2</v>
      </c>
      <c r="J3595" s="47" t="s">
        <v>2333</v>
      </c>
    </row>
    <row r="3596" spans="1:10" x14ac:dyDescent="0.3">
      <c r="A3596" s="45">
        <v>47425</v>
      </c>
      <c r="B3596" s="3">
        <v>2029</v>
      </c>
      <c r="C3596" s="3" t="s">
        <v>2348</v>
      </c>
      <c r="D3596" s="3">
        <v>11</v>
      </c>
      <c r="E3596" s="3" t="s">
        <v>2350</v>
      </c>
      <c r="F3596" s="45">
        <v>47423</v>
      </c>
      <c r="G3596" s="45">
        <v>47423</v>
      </c>
      <c r="H3596" s="45">
        <v>47452</v>
      </c>
      <c r="I3596" s="3">
        <v>3</v>
      </c>
      <c r="J3596" s="47" t="s">
        <v>2334</v>
      </c>
    </row>
    <row r="3597" spans="1:10" x14ac:dyDescent="0.3">
      <c r="A3597" s="45">
        <v>47426</v>
      </c>
      <c r="B3597" s="3">
        <v>2029</v>
      </c>
      <c r="C3597" s="3" t="s">
        <v>2348</v>
      </c>
      <c r="D3597" s="3">
        <v>11</v>
      </c>
      <c r="E3597" s="3" t="s">
        <v>2350</v>
      </c>
      <c r="F3597" s="45">
        <v>47423</v>
      </c>
      <c r="G3597" s="45">
        <v>47423</v>
      </c>
      <c r="H3597" s="45">
        <v>47452</v>
      </c>
      <c r="I3597" s="3">
        <v>4</v>
      </c>
      <c r="J3597" s="47" t="s">
        <v>2335</v>
      </c>
    </row>
    <row r="3598" spans="1:10" x14ac:dyDescent="0.3">
      <c r="A3598" s="45">
        <v>47427</v>
      </c>
      <c r="B3598" s="3">
        <v>2029</v>
      </c>
      <c r="C3598" s="3" t="s">
        <v>2348</v>
      </c>
      <c r="D3598" s="3">
        <v>11</v>
      </c>
      <c r="E3598" s="3" t="s">
        <v>2350</v>
      </c>
      <c r="F3598" s="45">
        <v>47423</v>
      </c>
      <c r="G3598" s="45">
        <v>47423</v>
      </c>
      <c r="H3598" s="45">
        <v>47452</v>
      </c>
      <c r="I3598" s="3">
        <v>5</v>
      </c>
      <c r="J3598" s="47" t="s">
        <v>2336</v>
      </c>
    </row>
    <row r="3599" spans="1:10" x14ac:dyDescent="0.3">
      <c r="A3599" s="45">
        <v>47428</v>
      </c>
      <c r="B3599" s="3">
        <v>2029</v>
      </c>
      <c r="C3599" s="3" t="s">
        <v>2348</v>
      </c>
      <c r="D3599" s="3">
        <v>11</v>
      </c>
      <c r="E3599" s="3" t="s">
        <v>2350</v>
      </c>
      <c r="F3599" s="45">
        <v>47423</v>
      </c>
      <c r="G3599" s="45">
        <v>47423</v>
      </c>
      <c r="H3599" s="45">
        <v>47452</v>
      </c>
      <c r="I3599" s="3">
        <v>6</v>
      </c>
      <c r="J3599" s="47" t="s">
        <v>2337</v>
      </c>
    </row>
    <row r="3600" spans="1:10" x14ac:dyDescent="0.3">
      <c r="A3600" s="45">
        <v>47429</v>
      </c>
      <c r="B3600" s="3">
        <v>2029</v>
      </c>
      <c r="C3600" s="3" t="s">
        <v>2348</v>
      </c>
      <c r="D3600" s="3">
        <v>11</v>
      </c>
      <c r="E3600" s="3" t="s">
        <v>2350</v>
      </c>
      <c r="F3600" s="45">
        <v>47423</v>
      </c>
      <c r="G3600" s="45">
        <v>47423</v>
      </c>
      <c r="H3600" s="45">
        <v>47452</v>
      </c>
      <c r="I3600" s="3">
        <v>7</v>
      </c>
      <c r="J3600" s="47" t="s">
        <v>2331</v>
      </c>
    </row>
    <row r="3601" spans="1:10" x14ac:dyDescent="0.3">
      <c r="A3601" s="45">
        <v>47430</v>
      </c>
      <c r="B3601" s="3">
        <v>2029</v>
      </c>
      <c r="C3601" s="3" t="s">
        <v>2348</v>
      </c>
      <c r="D3601" s="3">
        <v>11</v>
      </c>
      <c r="E3601" s="3" t="s">
        <v>2350</v>
      </c>
      <c r="F3601" s="45">
        <v>47423</v>
      </c>
      <c r="G3601" s="45">
        <v>47423</v>
      </c>
      <c r="H3601" s="45">
        <v>47452</v>
      </c>
      <c r="I3601" s="3">
        <v>8</v>
      </c>
      <c r="J3601" s="47" t="s">
        <v>2332</v>
      </c>
    </row>
    <row r="3602" spans="1:10" x14ac:dyDescent="0.3">
      <c r="A3602" s="45">
        <v>47431</v>
      </c>
      <c r="B3602" s="3">
        <v>2029</v>
      </c>
      <c r="C3602" s="3" t="s">
        <v>2348</v>
      </c>
      <c r="D3602" s="3">
        <v>11</v>
      </c>
      <c r="E3602" s="3" t="s">
        <v>2350</v>
      </c>
      <c r="F3602" s="45">
        <v>47423</v>
      </c>
      <c r="G3602" s="45">
        <v>47423</v>
      </c>
      <c r="H3602" s="45">
        <v>47452</v>
      </c>
      <c r="I3602" s="3">
        <v>9</v>
      </c>
      <c r="J3602" s="47" t="s">
        <v>2333</v>
      </c>
    </row>
    <row r="3603" spans="1:10" x14ac:dyDescent="0.3">
      <c r="A3603" s="45">
        <v>47432</v>
      </c>
      <c r="B3603" s="3">
        <v>2029</v>
      </c>
      <c r="C3603" s="3" t="s">
        <v>2348</v>
      </c>
      <c r="D3603" s="3">
        <v>11</v>
      </c>
      <c r="E3603" s="3" t="s">
        <v>2350</v>
      </c>
      <c r="F3603" s="45">
        <v>47423</v>
      </c>
      <c r="G3603" s="45">
        <v>47423</v>
      </c>
      <c r="H3603" s="45">
        <v>47452</v>
      </c>
      <c r="I3603" s="3">
        <v>10</v>
      </c>
      <c r="J3603" s="47" t="s">
        <v>2334</v>
      </c>
    </row>
    <row r="3604" spans="1:10" x14ac:dyDescent="0.3">
      <c r="A3604" s="45">
        <v>47433</v>
      </c>
      <c r="B3604" s="3">
        <v>2029</v>
      </c>
      <c r="C3604" s="3" t="s">
        <v>2348</v>
      </c>
      <c r="D3604" s="3">
        <v>11</v>
      </c>
      <c r="E3604" s="3" t="s">
        <v>2350</v>
      </c>
      <c r="F3604" s="45">
        <v>47423</v>
      </c>
      <c r="G3604" s="45">
        <v>47423</v>
      </c>
      <c r="H3604" s="45">
        <v>47452</v>
      </c>
      <c r="I3604" s="3">
        <v>11</v>
      </c>
      <c r="J3604" s="47" t="s">
        <v>2335</v>
      </c>
    </row>
    <row r="3605" spans="1:10" x14ac:dyDescent="0.3">
      <c r="A3605" s="45">
        <v>47434</v>
      </c>
      <c r="B3605" s="3">
        <v>2029</v>
      </c>
      <c r="C3605" s="3" t="s">
        <v>2348</v>
      </c>
      <c r="D3605" s="3">
        <v>11</v>
      </c>
      <c r="E3605" s="3" t="s">
        <v>2350</v>
      </c>
      <c r="F3605" s="45">
        <v>47423</v>
      </c>
      <c r="G3605" s="45">
        <v>47423</v>
      </c>
      <c r="H3605" s="45">
        <v>47452</v>
      </c>
      <c r="I3605" s="3">
        <v>12</v>
      </c>
      <c r="J3605" s="47" t="s">
        <v>2336</v>
      </c>
    </row>
    <row r="3606" spans="1:10" x14ac:dyDescent="0.3">
      <c r="A3606" s="45">
        <v>47435</v>
      </c>
      <c r="B3606" s="3">
        <v>2029</v>
      </c>
      <c r="C3606" s="3" t="s">
        <v>2348</v>
      </c>
      <c r="D3606" s="3">
        <v>11</v>
      </c>
      <c r="E3606" s="3" t="s">
        <v>2350</v>
      </c>
      <c r="F3606" s="45">
        <v>47423</v>
      </c>
      <c r="G3606" s="45">
        <v>47423</v>
      </c>
      <c r="H3606" s="45">
        <v>47452</v>
      </c>
      <c r="I3606" s="3">
        <v>13</v>
      </c>
      <c r="J3606" s="47" t="s">
        <v>2337</v>
      </c>
    </row>
    <row r="3607" spans="1:10" x14ac:dyDescent="0.3">
      <c r="A3607" s="45">
        <v>47436</v>
      </c>
      <c r="B3607" s="3">
        <v>2029</v>
      </c>
      <c r="C3607" s="3" t="s">
        <v>2348</v>
      </c>
      <c r="D3607" s="3">
        <v>11</v>
      </c>
      <c r="E3607" s="3" t="s">
        <v>2350</v>
      </c>
      <c r="F3607" s="45">
        <v>47423</v>
      </c>
      <c r="G3607" s="45">
        <v>47423</v>
      </c>
      <c r="H3607" s="45">
        <v>47452</v>
      </c>
      <c r="I3607" s="3">
        <v>14</v>
      </c>
      <c r="J3607" s="47" t="s">
        <v>2331</v>
      </c>
    </row>
    <row r="3608" spans="1:10" x14ac:dyDescent="0.3">
      <c r="A3608" s="45">
        <v>47437</v>
      </c>
      <c r="B3608" s="3">
        <v>2029</v>
      </c>
      <c r="C3608" s="3" t="s">
        <v>2348</v>
      </c>
      <c r="D3608" s="3">
        <v>11</v>
      </c>
      <c r="E3608" s="3" t="s">
        <v>2350</v>
      </c>
      <c r="F3608" s="45">
        <v>47423</v>
      </c>
      <c r="G3608" s="45">
        <v>47423</v>
      </c>
      <c r="H3608" s="45">
        <v>47452</v>
      </c>
      <c r="I3608" s="3">
        <v>15</v>
      </c>
      <c r="J3608" s="47" t="s">
        <v>2332</v>
      </c>
    </row>
    <row r="3609" spans="1:10" x14ac:dyDescent="0.3">
      <c r="A3609" s="45">
        <v>47438</v>
      </c>
      <c r="B3609" s="3">
        <v>2029</v>
      </c>
      <c r="C3609" s="3" t="s">
        <v>2348</v>
      </c>
      <c r="D3609" s="3">
        <v>11</v>
      </c>
      <c r="E3609" s="3" t="s">
        <v>2350</v>
      </c>
      <c r="F3609" s="45">
        <v>47423</v>
      </c>
      <c r="G3609" s="45">
        <v>47423</v>
      </c>
      <c r="H3609" s="45">
        <v>47452</v>
      </c>
      <c r="I3609" s="3">
        <v>16</v>
      </c>
      <c r="J3609" s="47" t="s">
        <v>2333</v>
      </c>
    </row>
    <row r="3610" spans="1:10" x14ac:dyDescent="0.3">
      <c r="A3610" s="45">
        <v>47439</v>
      </c>
      <c r="B3610" s="3">
        <v>2029</v>
      </c>
      <c r="C3610" s="3" t="s">
        <v>2348</v>
      </c>
      <c r="D3610" s="3">
        <v>11</v>
      </c>
      <c r="E3610" s="3" t="s">
        <v>2350</v>
      </c>
      <c r="F3610" s="45">
        <v>47423</v>
      </c>
      <c r="G3610" s="45">
        <v>47423</v>
      </c>
      <c r="H3610" s="45">
        <v>47452</v>
      </c>
      <c r="I3610" s="3">
        <v>17</v>
      </c>
      <c r="J3610" s="47" t="s">
        <v>2334</v>
      </c>
    </row>
    <row r="3611" spans="1:10" x14ac:dyDescent="0.3">
      <c r="A3611" s="45">
        <v>47440</v>
      </c>
      <c r="B3611" s="3">
        <v>2029</v>
      </c>
      <c r="C3611" s="3" t="s">
        <v>2348</v>
      </c>
      <c r="D3611" s="3">
        <v>11</v>
      </c>
      <c r="E3611" s="3" t="s">
        <v>2350</v>
      </c>
      <c r="F3611" s="45">
        <v>47423</v>
      </c>
      <c r="G3611" s="45">
        <v>47423</v>
      </c>
      <c r="H3611" s="45">
        <v>47452</v>
      </c>
      <c r="I3611" s="3">
        <v>18</v>
      </c>
      <c r="J3611" s="47" t="s">
        <v>2335</v>
      </c>
    </row>
    <row r="3612" spans="1:10" x14ac:dyDescent="0.3">
      <c r="A3612" s="45">
        <v>47441</v>
      </c>
      <c r="B3612" s="3">
        <v>2029</v>
      </c>
      <c r="C3612" s="3" t="s">
        <v>2348</v>
      </c>
      <c r="D3612" s="3">
        <v>11</v>
      </c>
      <c r="E3612" s="3" t="s">
        <v>2350</v>
      </c>
      <c r="F3612" s="45">
        <v>47423</v>
      </c>
      <c r="G3612" s="45">
        <v>47423</v>
      </c>
      <c r="H3612" s="45">
        <v>47452</v>
      </c>
      <c r="I3612" s="3">
        <v>19</v>
      </c>
      <c r="J3612" s="47" t="s">
        <v>2336</v>
      </c>
    </row>
    <row r="3613" spans="1:10" x14ac:dyDescent="0.3">
      <c r="A3613" s="45">
        <v>47442</v>
      </c>
      <c r="B3613" s="3">
        <v>2029</v>
      </c>
      <c r="C3613" s="3" t="s">
        <v>2348</v>
      </c>
      <c r="D3613" s="3">
        <v>11</v>
      </c>
      <c r="E3613" s="3" t="s">
        <v>2350</v>
      </c>
      <c r="F3613" s="45">
        <v>47423</v>
      </c>
      <c r="G3613" s="45">
        <v>47423</v>
      </c>
      <c r="H3613" s="45">
        <v>47452</v>
      </c>
      <c r="I3613" s="3">
        <v>20</v>
      </c>
      <c r="J3613" s="47" t="s">
        <v>2337</v>
      </c>
    </row>
    <row r="3614" spans="1:10" x14ac:dyDescent="0.3">
      <c r="A3614" s="45">
        <v>47443</v>
      </c>
      <c r="B3614" s="3">
        <v>2029</v>
      </c>
      <c r="C3614" s="3" t="s">
        <v>2348</v>
      </c>
      <c r="D3614" s="3">
        <v>11</v>
      </c>
      <c r="E3614" s="3" t="s">
        <v>2350</v>
      </c>
      <c r="F3614" s="45">
        <v>47423</v>
      </c>
      <c r="G3614" s="45">
        <v>47423</v>
      </c>
      <c r="H3614" s="45">
        <v>47452</v>
      </c>
      <c r="I3614" s="3">
        <v>21</v>
      </c>
      <c r="J3614" s="47" t="s">
        <v>2331</v>
      </c>
    </row>
    <row r="3615" spans="1:10" x14ac:dyDescent="0.3">
      <c r="A3615" s="45">
        <v>47444</v>
      </c>
      <c r="B3615" s="3">
        <v>2029</v>
      </c>
      <c r="C3615" s="3" t="s">
        <v>2348</v>
      </c>
      <c r="D3615" s="3">
        <v>11</v>
      </c>
      <c r="E3615" s="3" t="s">
        <v>2350</v>
      </c>
      <c r="F3615" s="45">
        <v>47423</v>
      </c>
      <c r="G3615" s="45">
        <v>47423</v>
      </c>
      <c r="H3615" s="45">
        <v>47452</v>
      </c>
      <c r="I3615" s="3">
        <v>22</v>
      </c>
      <c r="J3615" s="47" t="s">
        <v>2332</v>
      </c>
    </row>
    <row r="3616" spans="1:10" x14ac:dyDescent="0.3">
      <c r="A3616" s="45">
        <v>47445</v>
      </c>
      <c r="B3616" s="3">
        <v>2029</v>
      </c>
      <c r="C3616" s="3" t="s">
        <v>2348</v>
      </c>
      <c r="D3616" s="3">
        <v>11</v>
      </c>
      <c r="E3616" s="3" t="s">
        <v>2350</v>
      </c>
      <c r="F3616" s="45">
        <v>47423</v>
      </c>
      <c r="G3616" s="45">
        <v>47423</v>
      </c>
      <c r="H3616" s="45">
        <v>47452</v>
      </c>
      <c r="I3616" s="3">
        <v>23</v>
      </c>
      <c r="J3616" s="47" t="s">
        <v>2333</v>
      </c>
    </row>
    <row r="3617" spans="1:10" x14ac:dyDescent="0.3">
      <c r="A3617" s="45">
        <v>47446</v>
      </c>
      <c r="B3617" s="3">
        <v>2029</v>
      </c>
      <c r="C3617" s="3" t="s">
        <v>2348</v>
      </c>
      <c r="D3617" s="3">
        <v>11</v>
      </c>
      <c r="E3617" s="3" t="s">
        <v>2350</v>
      </c>
      <c r="F3617" s="45">
        <v>47423</v>
      </c>
      <c r="G3617" s="45">
        <v>47423</v>
      </c>
      <c r="H3617" s="45">
        <v>47452</v>
      </c>
      <c r="I3617" s="3">
        <v>24</v>
      </c>
      <c r="J3617" s="47" t="s">
        <v>2334</v>
      </c>
    </row>
    <row r="3618" spans="1:10" x14ac:dyDescent="0.3">
      <c r="A3618" s="45">
        <v>47447</v>
      </c>
      <c r="B3618" s="3">
        <v>2029</v>
      </c>
      <c r="C3618" s="3" t="s">
        <v>2348</v>
      </c>
      <c r="D3618" s="3">
        <v>11</v>
      </c>
      <c r="E3618" s="3" t="s">
        <v>2350</v>
      </c>
      <c r="F3618" s="45">
        <v>47423</v>
      </c>
      <c r="G3618" s="45">
        <v>47423</v>
      </c>
      <c r="H3618" s="45">
        <v>47452</v>
      </c>
      <c r="I3618" s="3">
        <v>25</v>
      </c>
      <c r="J3618" s="47" t="s">
        <v>2335</v>
      </c>
    </row>
    <row r="3619" spans="1:10" x14ac:dyDescent="0.3">
      <c r="A3619" s="45">
        <v>47448</v>
      </c>
      <c r="B3619" s="3">
        <v>2029</v>
      </c>
      <c r="C3619" s="3" t="s">
        <v>2348</v>
      </c>
      <c r="D3619" s="3">
        <v>11</v>
      </c>
      <c r="E3619" s="3" t="s">
        <v>2350</v>
      </c>
      <c r="F3619" s="45">
        <v>47423</v>
      </c>
      <c r="G3619" s="45">
        <v>47423</v>
      </c>
      <c r="H3619" s="45">
        <v>47452</v>
      </c>
      <c r="I3619" s="3">
        <v>26</v>
      </c>
      <c r="J3619" s="47" t="s">
        <v>2336</v>
      </c>
    </row>
    <row r="3620" spans="1:10" x14ac:dyDescent="0.3">
      <c r="A3620" s="45">
        <v>47449</v>
      </c>
      <c r="B3620" s="3">
        <v>2029</v>
      </c>
      <c r="C3620" s="3" t="s">
        <v>2348</v>
      </c>
      <c r="D3620" s="3">
        <v>11</v>
      </c>
      <c r="E3620" s="3" t="s">
        <v>2350</v>
      </c>
      <c r="F3620" s="45">
        <v>47423</v>
      </c>
      <c r="G3620" s="45">
        <v>47423</v>
      </c>
      <c r="H3620" s="45">
        <v>47452</v>
      </c>
      <c r="I3620" s="3">
        <v>27</v>
      </c>
      <c r="J3620" s="47" t="s">
        <v>2337</v>
      </c>
    </row>
    <row r="3621" spans="1:10" x14ac:dyDescent="0.3">
      <c r="A3621" s="45">
        <v>47450</v>
      </c>
      <c r="B3621" s="3">
        <v>2029</v>
      </c>
      <c r="C3621" s="3" t="s">
        <v>2348</v>
      </c>
      <c r="D3621" s="3">
        <v>11</v>
      </c>
      <c r="E3621" s="3" t="s">
        <v>2350</v>
      </c>
      <c r="F3621" s="45">
        <v>47423</v>
      </c>
      <c r="G3621" s="45">
        <v>47423</v>
      </c>
      <c r="H3621" s="45">
        <v>47452</v>
      </c>
      <c r="I3621" s="3">
        <v>28</v>
      </c>
      <c r="J3621" s="47" t="s">
        <v>2331</v>
      </c>
    </row>
    <row r="3622" spans="1:10" x14ac:dyDescent="0.3">
      <c r="A3622" s="45">
        <v>47451</v>
      </c>
      <c r="B3622" s="3">
        <v>2029</v>
      </c>
      <c r="C3622" s="3" t="s">
        <v>2348</v>
      </c>
      <c r="D3622" s="3">
        <v>11</v>
      </c>
      <c r="E3622" s="3" t="s">
        <v>2350</v>
      </c>
      <c r="F3622" s="45">
        <v>47423</v>
      </c>
      <c r="G3622" s="45">
        <v>47423</v>
      </c>
      <c r="H3622" s="45">
        <v>47452</v>
      </c>
      <c r="I3622" s="3">
        <v>29</v>
      </c>
      <c r="J3622" s="47" t="s">
        <v>2332</v>
      </c>
    </row>
    <row r="3623" spans="1:10" x14ac:dyDescent="0.3">
      <c r="A3623" s="45">
        <v>47452</v>
      </c>
      <c r="B3623" s="3">
        <v>2029</v>
      </c>
      <c r="C3623" s="3" t="s">
        <v>2348</v>
      </c>
      <c r="D3623" s="3">
        <v>11</v>
      </c>
      <c r="E3623" s="3" t="s">
        <v>2350</v>
      </c>
      <c r="F3623" s="45">
        <v>47423</v>
      </c>
      <c r="G3623" s="45">
        <v>47423</v>
      </c>
      <c r="H3623" s="45">
        <v>47452</v>
      </c>
      <c r="I3623" s="3">
        <v>30</v>
      </c>
      <c r="J3623" s="47" t="s">
        <v>2333</v>
      </c>
    </row>
    <row r="3624" spans="1:10" x14ac:dyDescent="0.3">
      <c r="A3624" s="45">
        <v>47453</v>
      </c>
      <c r="B3624" s="3">
        <v>2029</v>
      </c>
      <c r="C3624" s="3" t="s">
        <v>2348</v>
      </c>
      <c r="D3624" s="3">
        <v>12</v>
      </c>
      <c r="E3624" s="3" t="s">
        <v>2351</v>
      </c>
      <c r="F3624" s="45">
        <v>47453</v>
      </c>
      <c r="G3624" s="45">
        <v>47453</v>
      </c>
      <c r="H3624" s="45">
        <v>47483</v>
      </c>
      <c r="I3624" s="3">
        <v>1</v>
      </c>
      <c r="J3624" s="47" t="s">
        <v>2334</v>
      </c>
    </row>
    <row r="3625" spans="1:10" x14ac:dyDescent="0.3">
      <c r="A3625" s="45">
        <v>47454</v>
      </c>
      <c r="B3625" s="3">
        <v>2029</v>
      </c>
      <c r="C3625" s="3" t="s">
        <v>2348</v>
      </c>
      <c r="D3625" s="3">
        <v>12</v>
      </c>
      <c r="E3625" s="3" t="s">
        <v>2351</v>
      </c>
      <c r="F3625" s="45">
        <v>47453</v>
      </c>
      <c r="G3625" s="45">
        <v>47453</v>
      </c>
      <c r="H3625" s="45">
        <v>47483</v>
      </c>
      <c r="I3625" s="3">
        <v>2</v>
      </c>
      <c r="J3625" s="47" t="s">
        <v>2335</v>
      </c>
    </row>
    <row r="3626" spans="1:10" x14ac:dyDescent="0.3">
      <c r="A3626" s="45">
        <v>47455</v>
      </c>
      <c r="B3626" s="3">
        <v>2029</v>
      </c>
      <c r="C3626" s="3" t="s">
        <v>2348</v>
      </c>
      <c r="D3626" s="3">
        <v>12</v>
      </c>
      <c r="E3626" s="3" t="s">
        <v>2351</v>
      </c>
      <c r="F3626" s="45">
        <v>47453</v>
      </c>
      <c r="G3626" s="45">
        <v>47453</v>
      </c>
      <c r="H3626" s="45">
        <v>47483</v>
      </c>
      <c r="I3626" s="3">
        <v>3</v>
      </c>
      <c r="J3626" s="47" t="s">
        <v>2336</v>
      </c>
    </row>
    <row r="3627" spans="1:10" x14ac:dyDescent="0.3">
      <c r="A3627" s="45">
        <v>47456</v>
      </c>
      <c r="B3627" s="3">
        <v>2029</v>
      </c>
      <c r="C3627" s="3" t="s">
        <v>2348</v>
      </c>
      <c r="D3627" s="3">
        <v>12</v>
      </c>
      <c r="E3627" s="3" t="s">
        <v>2351</v>
      </c>
      <c r="F3627" s="45">
        <v>47453</v>
      </c>
      <c r="G3627" s="45">
        <v>47453</v>
      </c>
      <c r="H3627" s="45">
        <v>47483</v>
      </c>
      <c r="I3627" s="3">
        <v>4</v>
      </c>
      <c r="J3627" s="47" t="s">
        <v>2337</v>
      </c>
    </row>
    <row r="3628" spans="1:10" x14ac:dyDescent="0.3">
      <c r="A3628" s="45">
        <v>47457</v>
      </c>
      <c r="B3628" s="3">
        <v>2029</v>
      </c>
      <c r="C3628" s="3" t="s">
        <v>2348</v>
      </c>
      <c r="D3628" s="3">
        <v>12</v>
      </c>
      <c r="E3628" s="3" t="s">
        <v>2351</v>
      </c>
      <c r="F3628" s="45">
        <v>47453</v>
      </c>
      <c r="G3628" s="45">
        <v>47453</v>
      </c>
      <c r="H3628" s="45">
        <v>47483</v>
      </c>
      <c r="I3628" s="3">
        <v>5</v>
      </c>
      <c r="J3628" s="47" t="s">
        <v>2331</v>
      </c>
    </row>
    <row r="3629" spans="1:10" x14ac:dyDescent="0.3">
      <c r="A3629" s="45">
        <v>47458</v>
      </c>
      <c r="B3629" s="3">
        <v>2029</v>
      </c>
      <c r="C3629" s="3" t="s">
        <v>2348</v>
      </c>
      <c r="D3629" s="3">
        <v>12</v>
      </c>
      <c r="E3629" s="3" t="s">
        <v>2351</v>
      </c>
      <c r="F3629" s="45">
        <v>47453</v>
      </c>
      <c r="G3629" s="45">
        <v>47453</v>
      </c>
      <c r="H3629" s="45">
        <v>47483</v>
      </c>
      <c r="I3629" s="3">
        <v>6</v>
      </c>
      <c r="J3629" s="47" t="s">
        <v>2332</v>
      </c>
    </row>
    <row r="3630" spans="1:10" x14ac:dyDescent="0.3">
      <c r="A3630" s="45">
        <v>47459</v>
      </c>
      <c r="B3630" s="3">
        <v>2029</v>
      </c>
      <c r="C3630" s="3" t="s">
        <v>2348</v>
      </c>
      <c r="D3630" s="3">
        <v>12</v>
      </c>
      <c r="E3630" s="3" t="s">
        <v>2351</v>
      </c>
      <c r="F3630" s="45">
        <v>47453</v>
      </c>
      <c r="G3630" s="45">
        <v>47453</v>
      </c>
      <c r="H3630" s="45">
        <v>47483</v>
      </c>
      <c r="I3630" s="3">
        <v>7</v>
      </c>
      <c r="J3630" s="47" t="s">
        <v>2333</v>
      </c>
    </row>
    <row r="3631" spans="1:10" x14ac:dyDescent="0.3">
      <c r="A3631" s="45">
        <v>47460</v>
      </c>
      <c r="B3631" s="3">
        <v>2029</v>
      </c>
      <c r="C3631" s="3" t="s">
        <v>2348</v>
      </c>
      <c r="D3631" s="3">
        <v>12</v>
      </c>
      <c r="E3631" s="3" t="s">
        <v>2351</v>
      </c>
      <c r="F3631" s="45">
        <v>47453</v>
      </c>
      <c r="G3631" s="45">
        <v>47453</v>
      </c>
      <c r="H3631" s="45">
        <v>47483</v>
      </c>
      <c r="I3631" s="3">
        <v>8</v>
      </c>
      <c r="J3631" s="47" t="s">
        <v>2334</v>
      </c>
    </row>
    <row r="3632" spans="1:10" x14ac:dyDescent="0.3">
      <c r="A3632" s="45">
        <v>47461</v>
      </c>
      <c r="B3632" s="3">
        <v>2029</v>
      </c>
      <c r="C3632" s="3" t="s">
        <v>2348</v>
      </c>
      <c r="D3632" s="3">
        <v>12</v>
      </c>
      <c r="E3632" s="3" t="s">
        <v>2351</v>
      </c>
      <c r="F3632" s="45">
        <v>47453</v>
      </c>
      <c r="G3632" s="45">
        <v>47453</v>
      </c>
      <c r="H3632" s="45">
        <v>47483</v>
      </c>
      <c r="I3632" s="3">
        <v>9</v>
      </c>
      <c r="J3632" s="47" t="s">
        <v>2335</v>
      </c>
    </row>
    <row r="3633" spans="1:10" x14ac:dyDescent="0.3">
      <c r="A3633" s="45">
        <v>47462</v>
      </c>
      <c r="B3633" s="3">
        <v>2029</v>
      </c>
      <c r="C3633" s="3" t="s">
        <v>2348</v>
      </c>
      <c r="D3633" s="3">
        <v>12</v>
      </c>
      <c r="E3633" s="3" t="s">
        <v>2351</v>
      </c>
      <c r="F3633" s="45">
        <v>47453</v>
      </c>
      <c r="G3633" s="45">
        <v>47453</v>
      </c>
      <c r="H3633" s="45">
        <v>47483</v>
      </c>
      <c r="I3633" s="3">
        <v>10</v>
      </c>
      <c r="J3633" s="47" t="s">
        <v>2336</v>
      </c>
    </row>
    <row r="3634" spans="1:10" x14ac:dyDescent="0.3">
      <c r="A3634" s="45">
        <v>47463</v>
      </c>
      <c r="B3634" s="3">
        <v>2029</v>
      </c>
      <c r="C3634" s="3" t="s">
        <v>2348</v>
      </c>
      <c r="D3634" s="3">
        <v>12</v>
      </c>
      <c r="E3634" s="3" t="s">
        <v>2351</v>
      </c>
      <c r="F3634" s="45">
        <v>47453</v>
      </c>
      <c r="G3634" s="45">
        <v>47453</v>
      </c>
      <c r="H3634" s="45">
        <v>47483</v>
      </c>
      <c r="I3634" s="3">
        <v>11</v>
      </c>
      <c r="J3634" s="47" t="s">
        <v>2337</v>
      </c>
    </row>
    <row r="3635" spans="1:10" x14ac:dyDescent="0.3">
      <c r="A3635" s="45">
        <v>47464</v>
      </c>
      <c r="B3635" s="3">
        <v>2029</v>
      </c>
      <c r="C3635" s="3" t="s">
        <v>2348</v>
      </c>
      <c r="D3635" s="3">
        <v>12</v>
      </c>
      <c r="E3635" s="3" t="s">
        <v>2351</v>
      </c>
      <c r="F3635" s="45">
        <v>47453</v>
      </c>
      <c r="G3635" s="45">
        <v>47453</v>
      </c>
      <c r="H3635" s="45">
        <v>47483</v>
      </c>
      <c r="I3635" s="3">
        <v>12</v>
      </c>
      <c r="J3635" s="47" t="s">
        <v>2331</v>
      </c>
    </row>
    <row r="3636" spans="1:10" x14ac:dyDescent="0.3">
      <c r="A3636" s="45">
        <v>47465</v>
      </c>
      <c r="B3636" s="3">
        <v>2029</v>
      </c>
      <c r="C3636" s="3" t="s">
        <v>2348</v>
      </c>
      <c r="D3636" s="3">
        <v>12</v>
      </c>
      <c r="E3636" s="3" t="s">
        <v>2351</v>
      </c>
      <c r="F3636" s="45">
        <v>47453</v>
      </c>
      <c r="G3636" s="45">
        <v>47453</v>
      </c>
      <c r="H3636" s="45">
        <v>47483</v>
      </c>
      <c r="I3636" s="3">
        <v>13</v>
      </c>
      <c r="J3636" s="47" t="s">
        <v>2332</v>
      </c>
    </row>
    <row r="3637" spans="1:10" x14ac:dyDescent="0.3">
      <c r="A3637" s="45">
        <v>47466</v>
      </c>
      <c r="B3637" s="3">
        <v>2029</v>
      </c>
      <c r="C3637" s="3" t="s">
        <v>2348</v>
      </c>
      <c r="D3637" s="3">
        <v>12</v>
      </c>
      <c r="E3637" s="3" t="s">
        <v>2351</v>
      </c>
      <c r="F3637" s="45">
        <v>47453</v>
      </c>
      <c r="G3637" s="45">
        <v>47453</v>
      </c>
      <c r="H3637" s="45">
        <v>47483</v>
      </c>
      <c r="I3637" s="3">
        <v>14</v>
      </c>
      <c r="J3637" s="47" t="s">
        <v>2333</v>
      </c>
    </row>
    <row r="3638" spans="1:10" x14ac:dyDescent="0.3">
      <c r="A3638" s="45">
        <v>47467</v>
      </c>
      <c r="B3638" s="3">
        <v>2029</v>
      </c>
      <c r="C3638" s="3" t="s">
        <v>2348</v>
      </c>
      <c r="D3638" s="3">
        <v>12</v>
      </c>
      <c r="E3638" s="3" t="s">
        <v>2351</v>
      </c>
      <c r="F3638" s="45">
        <v>47453</v>
      </c>
      <c r="G3638" s="45">
        <v>47453</v>
      </c>
      <c r="H3638" s="45">
        <v>47483</v>
      </c>
      <c r="I3638" s="3">
        <v>15</v>
      </c>
      <c r="J3638" s="47" t="s">
        <v>2334</v>
      </c>
    </row>
    <row r="3639" spans="1:10" x14ac:dyDescent="0.3">
      <c r="A3639" s="45">
        <v>47468</v>
      </c>
      <c r="B3639" s="3">
        <v>2029</v>
      </c>
      <c r="C3639" s="3" t="s">
        <v>2348</v>
      </c>
      <c r="D3639" s="3">
        <v>12</v>
      </c>
      <c r="E3639" s="3" t="s">
        <v>2351</v>
      </c>
      <c r="F3639" s="45">
        <v>47453</v>
      </c>
      <c r="G3639" s="45">
        <v>47453</v>
      </c>
      <c r="H3639" s="45">
        <v>47483</v>
      </c>
      <c r="I3639" s="3">
        <v>16</v>
      </c>
      <c r="J3639" s="47" t="s">
        <v>2335</v>
      </c>
    </row>
    <row r="3640" spans="1:10" x14ac:dyDescent="0.3">
      <c r="A3640" s="45">
        <v>47469</v>
      </c>
      <c r="B3640" s="3">
        <v>2029</v>
      </c>
      <c r="C3640" s="3" t="s">
        <v>2348</v>
      </c>
      <c r="D3640" s="3">
        <v>12</v>
      </c>
      <c r="E3640" s="3" t="s">
        <v>2351</v>
      </c>
      <c r="F3640" s="45">
        <v>47453</v>
      </c>
      <c r="G3640" s="45">
        <v>47453</v>
      </c>
      <c r="H3640" s="45">
        <v>47483</v>
      </c>
      <c r="I3640" s="3">
        <v>17</v>
      </c>
      <c r="J3640" s="47" t="s">
        <v>2336</v>
      </c>
    </row>
    <row r="3641" spans="1:10" x14ac:dyDescent="0.3">
      <c r="A3641" s="45">
        <v>47470</v>
      </c>
      <c r="B3641" s="3">
        <v>2029</v>
      </c>
      <c r="C3641" s="3" t="s">
        <v>2348</v>
      </c>
      <c r="D3641" s="3">
        <v>12</v>
      </c>
      <c r="E3641" s="3" t="s">
        <v>2351</v>
      </c>
      <c r="F3641" s="45">
        <v>47453</v>
      </c>
      <c r="G3641" s="45">
        <v>47453</v>
      </c>
      <c r="H3641" s="45">
        <v>47483</v>
      </c>
      <c r="I3641" s="3">
        <v>18</v>
      </c>
      <c r="J3641" s="47" t="s">
        <v>2337</v>
      </c>
    </row>
    <row r="3642" spans="1:10" x14ac:dyDescent="0.3">
      <c r="A3642" s="45">
        <v>47471</v>
      </c>
      <c r="B3642" s="3">
        <v>2029</v>
      </c>
      <c r="C3642" s="3" t="s">
        <v>2348</v>
      </c>
      <c r="D3642" s="3">
        <v>12</v>
      </c>
      <c r="E3642" s="3" t="s">
        <v>2351</v>
      </c>
      <c r="F3642" s="45">
        <v>47453</v>
      </c>
      <c r="G3642" s="45">
        <v>47453</v>
      </c>
      <c r="H3642" s="45">
        <v>47483</v>
      </c>
      <c r="I3642" s="3">
        <v>19</v>
      </c>
      <c r="J3642" s="47" t="s">
        <v>2331</v>
      </c>
    </row>
    <row r="3643" spans="1:10" x14ac:dyDescent="0.3">
      <c r="A3643" s="45">
        <v>47472</v>
      </c>
      <c r="B3643" s="3">
        <v>2029</v>
      </c>
      <c r="C3643" s="3" t="s">
        <v>2348</v>
      </c>
      <c r="D3643" s="3">
        <v>12</v>
      </c>
      <c r="E3643" s="3" t="s">
        <v>2351</v>
      </c>
      <c r="F3643" s="45">
        <v>47453</v>
      </c>
      <c r="G3643" s="45">
        <v>47453</v>
      </c>
      <c r="H3643" s="45">
        <v>47483</v>
      </c>
      <c r="I3643" s="3">
        <v>20</v>
      </c>
      <c r="J3643" s="47" t="s">
        <v>2332</v>
      </c>
    </row>
    <row r="3644" spans="1:10" x14ac:dyDescent="0.3">
      <c r="A3644" s="45">
        <v>47473</v>
      </c>
      <c r="B3644" s="3">
        <v>2029</v>
      </c>
      <c r="C3644" s="3" t="s">
        <v>2348</v>
      </c>
      <c r="D3644" s="3">
        <v>12</v>
      </c>
      <c r="E3644" s="3" t="s">
        <v>2351</v>
      </c>
      <c r="F3644" s="45">
        <v>47453</v>
      </c>
      <c r="G3644" s="45">
        <v>47453</v>
      </c>
      <c r="H3644" s="45">
        <v>47483</v>
      </c>
      <c r="I3644" s="3">
        <v>21</v>
      </c>
      <c r="J3644" s="47" t="s">
        <v>2333</v>
      </c>
    </row>
    <row r="3645" spans="1:10" x14ac:dyDescent="0.3">
      <c r="A3645" s="45">
        <v>47474</v>
      </c>
      <c r="B3645" s="3">
        <v>2029</v>
      </c>
      <c r="C3645" s="3" t="s">
        <v>2348</v>
      </c>
      <c r="D3645" s="3">
        <v>12</v>
      </c>
      <c r="E3645" s="3" t="s">
        <v>2351</v>
      </c>
      <c r="F3645" s="45">
        <v>47453</v>
      </c>
      <c r="G3645" s="45">
        <v>47453</v>
      </c>
      <c r="H3645" s="45">
        <v>47483</v>
      </c>
      <c r="I3645" s="3">
        <v>22</v>
      </c>
      <c r="J3645" s="47" t="s">
        <v>2334</v>
      </c>
    </row>
    <row r="3646" spans="1:10" x14ac:dyDescent="0.3">
      <c r="A3646" s="45">
        <v>47475</v>
      </c>
      <c r="B3646" s="3">
        <v>2029</v>
      </c>
      <c r="C3646" s="3" t="s">
        <v>2348</v>
      </c>
      <c r="D3646" s="3">
        <v>12</v>
      </c>
      <c r="E3646" s="3" t="s">
        <v>2351</v>
      </c>
      <c r="F3646" s="45">
        <v>47453</v>
      </c>
      <c r="G3646" s="45">
        <v>47453</v>
      </c>
      <c r="H3646" s="45">
        <v>47483</v>
      </c>
      <c r="I3646" s="3">
        <v>23</v>
      </c>
      <c r="J3646" s="47" t="s">
        <v>2335</v>
      </c>
    </row>
    <row r="3647" spans="1:10" x14ac:dyDescent="0.3">
      <c r="A3647" s="45">
        <v>47476</v>
      </c>
      <c r="B3647" s="3">
        <v>2029</v>
      </c>
      <c r="C3647" s="3" t="s">
        <v>2348</v>
      </c>
      <c r="D3647" s="3">
        <v>12</v>
      </c>
      <c r="E3647" s="3" t="s">
        <v>2351</v>
      </c>
      <c r="F3647" s="45">
        <v>47453</v>
      </c>
      <c r="G3647" s="45">
        <v>47453</v>
      </c>
      <c r="H3647" s="45">
        <v>47483</v>
      </c>
      <c r="I3647" s="3">
        <v>24</v>
      </c>
      <c r="J3647" s="47" t="s">
        <v>2336</v>
      </c>
    </row>
    <row r="3648" spans="1:10" x14ac:dyDescent="0.3">
      <c r="A3648" s="45">
        <v>47477</v>
      </c>
      <c r="B3648" s="3">
        <v>2029</v>
      </c>
      <c r="C3648" s="3" t="s">
        <v>2348</v>
      </c>
      <c r="D3648" s="3">
        <v>12</v>
      </c>
      <c r="E3648" s="3" t="s">
        <v>2351</v>
      </c>
      <c r="F3648" s="45">
        <v>47453</v>
      </c>
      <c r="G3648" s="45">
        <v>47453</v>
      </c>
      <c r="H3648" s="45">
        <v>47483</v>
      </c>
      <c r="I3648" s="3">
        <v>25</v>
      </c>
      <c r="J3648" s="47" t="s">
        <v>2337</v>
      </c>
    </row>
    <row r="3649" spans="1:10" x14ac:dyDescent="0.3">
      <c r="A3649" s="45">
        <v>47478</v>
      </c>
      <c r="B3649" s="3">
        <v>2029</v>
      </c>
      <c r="C3649" s="3" t="s">
        <v>2348</v>
      </c>
      <c r="D3649" s="3">
        <v>12</v>
      </c>
      <c r="E3649" s="3" t="s">
        <v>2351</v>
      </c>
      <c r="F3649" s="45">
        <v>47453</v>
      </c>
      <c r="G3649" s="45">
        <v>47453</v>
      </c>
      <c r="H3649" s="45">
        <v>47483</v>
      </c>
      <c r="I3649" s="3">
        <v>26</v>
      </c>
      <c r="J3649" s="47" t="s">
        <v>2331</v>
      </c>
    </row>
    <row r="3650" spans="1:10" x14ac:dyDescent="0.3">
      <c r="A3650" s="45">
        <v>47479</v>
      </c>
      <c r="B3650" s="3">
        <v>2029</v>
      </c>
      <c r="C3650" s="3" t="s">
        <v>2348</v>
      </c>
      <c r="D3650" s="3">
        <v>12</v>
      </c>
      <c r="E3650" s="3" t="s">
        <v>2351</v>
      </c>
      <c r="F3650" s="45">
        <v>47453</v>
      </c>
      <c r="G3650" s="45">
        <v>47453</v>
      </c>
      <c r="H3650" s="45">
        <v>47483</v>
      </c>
      <c r="I3650" s="3">
        <v>27</v>
      </c>
      <c r="J3650" s="47" t="s">
        <v>2332</v>
      </c>
    </row>
    <row r="3651" spans="1:10" x14ac:dyDescent="0.3">
      <c r="A3651" s="45">
        <v>47480</v>
      </c>
      <c r="B3651" s="3">
        <v>2029</v>
      </c>
      <c r="C3651" s="3" t="s">
        <v>2348</v>
      </c>
      <c r="D3651" s="3">
        <v>12</v>
      </c>
      <c r="E3651" s="3" t="s">
        <v>2351</v>
      </c>
      <c r="F3651" s="45">
        <v>47453</v>
      </c>
      <c r="G3651" s="45">
        <v>47453</v>
      </c>
      <c r="H3651" s="45">
        <v>47483</v>
      </c>
      <c r="I3651" s="3">
        <v>28</v>
      </c>
      <c r="J3651" s="47" t="s">
        <v>2333</v>
      </c>
    </row>
    <row r="3652" spans="1:10" x14ac:dyDescent="0.3">
      <c r="A3652" s="45">
        <v>47481</v>
      </c>
      <c r="B3652" s="3">
        <v>2029</v>
      </c>
      <c r="C3652" s="3" t="s">
        <v>2348</v>
      </c>
      <c r="D3652" s="3">
        <v>12</v>
      </c>
      <c r="E3652" s="3" t="s">
        <v>2351</v>
      </c>
      <c r="F3652" s="45">
        <v>47453</v>
      </c>
      <c r="G3652" s="45">
        <v>47453</v>
      </c>
      <c r="H3652" s="45">
        <v>47483</v>
      </c>
      <c r="I3652" s="3">
        <v>29</v>
      </c>
      <c r="J3652" s="47" t="s">
        <v>2334</v>
      </c>
    </row>
    <row r="3653" spans="1:10" x14ac:dyDescent="0.3">
      <c r="A3653" s="45">
        <v>47482</v>
      </c>
      <c r="B3653" s="3">
        <v>2029</v>
      </c>
      <c r="C3653" s="3" t="s">
        <v>2348</v>
      </c>
      <c r="D3653" s="3">
        <v>12</v>
      </c>
      <c r="E3653" s="3" t="s">
        <v>2351</v>
      </c>
      <c r="F3653" s="45">
        <v>47453</v>
      </c>
      <c r="G3653" s="45">
        <v>47453</v>
      </c>
      <c r="H3653" s="45">
        <v>47483</v>
      </c>
      <c r="I3653" s="3">
        <v>30</v>
      </c>
      <c r="J3653" s="47" t="s">
        <v>2335</v>
      </c>
    </row>
    <row r="3654" spans="1:10" x14ac:dyDescent="0.3">
      <c r="A3654" s="45">
        <v>47483</v>
      </c>
      <c r="B3654" s="3">
        <v>2029</v>
      </c>
      <c r="C3654" s="3" t="s">
        <v>2348</v>
      </c>
      <c r="D3654" s="3">
        <v>12</v>
      </c>
      <c r="E3654" s="3" t="s">
        <v>2351</v>
      </c>
      <c r="F3654" s="45">
        <v>47453</v>
      </c>
      <c r="G3654" s="45">
        <v>47453</v>
      </c>
      <c r="H3654" s="45">
        <v>47483</v>
      </c>
      <c r="I3654" s="3">
        <v>31</v>
      </c>
      <c r="J3654" s="47" t="s">
        <v>2336</v>
      </c>
    </row>
    <row r="3655" spans="1:10" x14ac:dyDescent="0.3">
      <c r="A3655" s="45">
        <v>47484</v>
      </c>
      <c r="B3655" s="3">
        <v>2030</v>
      </c>
      <c r="C3655" s="3" t="s">
        <v>2329</v>
      </c>
      <c r="D3655" s="3">
        <v>1</v>
      </c>
      <c r="E3655" s="3" t="s">
        <v>2330</v>
      </c>
      <c r="F3655" s="45">
        <v>47484</v>
      </c>
      <c r="G3655" s="45">
        <v>47484</v>
      </c>
      <c r="H3655" s="45">
        <v>47514</v>
      </c>
      <c r="I3655" s="3">
        <v>1</v>
      </c>
      <c r="J3655" s="47" t="s">
        <v>2337</v>
      </c>
    </row>
    <row r="3656" spans="1:10" x14ac:dyDescent="0.3">
      <c r="A3656" s="45">
        <v>47485</v>
      </c>
      <c r="B3656" s="3">
        <v>2030</v>
      </c>
      <c r="C3656" s="3" t="s">
        <v>2329</v>
      </c>
      <c r="D3656" s="3">
        <v>1</v>
      </c>
      <c r="E3656" s="3" t="s">
        <v>2330</v>
      </c>
      <c r="F3656" s="45">
        <v>47484</v>
      </c>
      <c r="G3656" s="45">
        <v>47484</v>
      </c>
      <c r="H3656" s="45">
        <v>47514</v>
      </c>
      <c r="I3656" s="3">
        <v>2</v>
      </c>
      <c r="J3656" s="47" t="s">
        <v>2331</v>
      </c>
    </row>
    <row r="3657" spans="1:10" x14ac:dyDescent="0.3">
      <c r="A3657" s="45">
        <v>47486</v>
      </c>
      <c r="B3657" s="3">
        <v>2030</v>
      </c>
      <c r="C3657" s="3" t="s">
        <v>2329</v>
      </c>
      <c r="D3657" s="3">
        <v>1</v>
      </c>
      <c r="E3657" s="3" t="s">
        <v>2330</v>
      </c>
      <c r="F3657" s="45">
        <v>47484</v>
      </c>
      <c r="G3657" s="45">
        <v>47484</v>
      </c>
      <c r="H3657" s="45">
        <v>47514</v>
      </c>
      <c r="I3657" s="3">
        <v>3</v>
      </c>
      <c r="J3657" s="47" t="s">
        <v>2332</v>
      </c>
    </row>
    <row r="3658" spans="1:10" x14ac:dyDescent="0.3">
      <c r="A3658" s="45">
        <v>47487</v>
      </c>
      <c r="B3658" s="3">
        <v>2030</v>
      </c>
      <c r="C3658" s="3" t="s">
        <v>2329</v>
      </c>
      <c r="D3658" s="3">
        <v>1</v>
      </c>
      <c r="E3658" s="3" t="s">
        <v>2330</v>
      </c>
      <c r="F3658" s="45">
        <v>47484</v>
      </c>
      <c r="G3658" s="45">
        <v>47484</v>
      </c>
      <c r="H3658" s="45">
        <v>47514</v>
      </c>
      <c r="I3658" s="3">
        <v>4</v>
      </c>
      <c r="J3658" s="47" t="s">
        <v>2333</v>
      </c>
    </row>
    <row r="3659" spans="1:10" x14ac:dyDescent="0.3">
      <c r="A3659" s="45">
        <v>47488</v>
      </c>
      <c r="B3659" s="3">
        <v>2030</v>
      </c>
      <c r="C3659" s="3" t="s">
        <v>2329</v>
      </c>
      <c r="D3659" s="3">
        <v>1</v>
      </c>
      <c r="E3659" s="3" t="s">
        <v>2330</v>
      </c>
      <c r="F3659" s="45">
        <v>47484</v>
      </c>
      <c r="G3659" s="45">
        <v>47484</v>
      </c>
      <c r="H3659" s="45">
        <v>47514</v>
      </c>
      <c r="I3659" s="3">
        <v>5</v>
      </c>
      <c r="J3659" s="47" t="s">
        <v>2334</v>
      </c>
    </row>
    <row r="3660" spans="1:10" x14ac:dyDescent="0.3">
      <c r="A3660" s="45">
        <v>47489</v>
      </c>
      <c r="B3660" s="3">
        <v>2030</v>
      </c>
      <c r="C3660" s="3" t="s">
        <v>2329</v>
      </c>
      <c r="D3660" s="3">
        <v>1</v>
      </c>
      <c r="E3660" s="3" t="s">
        <v>2330</v>
      </c>
      <c r="F3660" s="45">
        <v>47484</v>
      </c>
      <c r="G3660" s="45">
        <v>47484</v>
      </c>
      <c r="H3660" s="45">
        <v>47514</v>
      </c>
      <c r="I3660" s="3">
        <v>6</v>
      </c>
      <c r="J3660" s="47" t="s">
        <v>2335</v>
      </c>
    </row>
    <row r="3661" spans="1:10" x14ac:dyDescent="0.3">
      <c r="A3661" s="45">
        <v>47490</v>
      </c>
      <c r="B3661" s="3">
        <v>2030</v>
      </c>
      <c r="C3661" s="3" t="s">
        <v>2329</v>
      </c>
      <c r="D3661" s="3">
        <v>1</v>
      </c>
      <c r="E3661" s="3" t="s">
        <v>2330</v>
      </c>
      <c r="F3661" s="45">
        <v>47484</v>
      </c>
      <c r="G3661" s="45">
        <v>47484</v>
      </c>
      <c r="H3661" s="45">
        <v>47514</v>
      </c>
      <c r="I3661" s="3">
        <v>7</v>
      </c>
      <c r="J3661" s="47" t="s">
        <v>2336</v>
      </c>
    </row>
    <row r="3662" spans="1:10" x14ac:dyDescent="0.3">
      <c r="A3662" s="45">
        <v>47491</v>
      </c>
      <c r="B3662" s="3">
        <v>2030</v>
      </c>
      <c r="C3662" s="3" t="s">
        <v>2329</v>
      </c>
      <c r="D3662" s="3">
        <v>1</v>
      </c>
      <c r="E3662" s="3" t="s">
        <v>2330</v>
      </c>
      <c r="F3662" s="45">
        <v>47484</v>
      </c>
      <c r="G3662" s="45">
        <v>47484</v>
      </c>
      <c r="H3662" s="45">
        <v>47514</v>
      </c>
      <c r="I3662" s="3">
        <v>8</v>
      </c>
      <c r="J3662" s="47" t="s">
        <v>2337</v>
      </c>
    </row>
    <row r="3663" spans="1:10" x14ac:dyDescent="0.3">
      <c r="A3663" s="45">
        <v>47492</v>
      </c>
      <c r="B3663" s="3">
        <v>2030</v>
      </c>
      <c r="C3663" s="3" t="s">
        <v>2329</v>
      </c>
      <c r="D3663" s="3">
        <v>1</v>
      </c>
      <c r="E3663" s="3" t="s">
        <v>2330</v>
      </c>
      <c r="F3663" s="45">
        <v>47484</v>
      </c>
      <c r="G3663" s="45">
        <v>47484</v>
      </c>
      <c r="H3663" s="45">
        <v>47514</v>
      </c>
      <c r="I3663" s="3">
        <v>9</v>
      </c>
      <c r="J3663" s="47" t="s">
        <v>2331</v>
      </c>
    </row>
    <row r="3664" spans="1:10" x14ac:dyDescent="0.3">
      <c r="A3664" s="45">
        <v>47493</v>
      </c>
      <c r="B3664" s="3">
        <v>2030</v>
      </c>
      <c r="C3664" s="3" t="s">
        <v>2329</v>
      </c>
      <c r="D3664" s="3">
        <v>1</v>
      </c>
      <c r="E3664" s="3" t="s">
        <v>2330</v>
      </c>
      <c r="F3664" s="45">
        <v>47484</v>
      </c>
      <c r="G3664" s="45">
        <v>47484</v>
      </c>
      <c r="H3664" s="45">
        <v>47514</v>
      </c>
      <c r="I3664" s="3">
        <v>10</v>
      </c>
      <c r="J3664" s="47" t="s">
        <v>2332</v>
      </c>
    </row>
    <row r="3665" spans="1:10" x14ac:dyDescent="0.3">
      <c r="A3665" s="45">
        <v>47494</v>
      </c>
      <c r="B3665" s="3">
        <v>2030</v>
      </c>
      <c r="C3665" s="3" t="s">
        <v>2329</v>
      </c>
      <c r="D3665" s="3">
        <v>1</v>
      </c>
      <c r="E3665" s="3" t="s">
        <v>2330</v>
      </c>
      <c r="F3665" s="45">
        <v>47484</v>
      </c>
      <c r="G3665" s="45">
        <v>47484</v>
      </c>
      <c r="H3665" s="45">
        <v>47514</v>
      </c>
      <c r="I3665" s="3">
        <v>11</v>
      </c>
      <c r="J3665" s="47" t="s">
        <v>2333</v>
      </c>
    </row>
    <row r="3666" spans="1:10" x14ac:dyDescent="0.3">
      <c r="A3666" s="45">
        <v>47495</v>
      </c>
      <c r="B3666" s="3">
        <v>2030</v>
      </c>
      <c r="C3666" s="3" t="s">
        <v>2329</v>
      </c>
      <c r="D3666" s="3">
        <v>1</v>
      </c>
      <c r="E3666" s="3" t="s">
        <v>2330</v>
      </c>
      <c r="F3666" s="45">
        <v>47484</v>
      </c>
      <c r="G3666" s="45">
        <v>47484</v>
      </c>
      <c r="H3666" s="45">
        <v>47514</v>
      </c>
      <c r="I3666" s="3">
        <v>12</v>
      </c>
      <c r="J3666" s="47" t="s">
        <v>2334</v>
      </c>
    </row>
    <row r="3667" spans="1:10" x14ac:dyDescent="0.3">
      <c r="A3667" s="45">
        <v>47496</v>
      </c>
      <c r="B3667" s="3">
        <v>2030</v>
      </c>
      <c r="C3667" s="3" t="s">
        <v>2329</v>
      </c>
      <c r="D3667" s="3">
        <v>1</v>
      </c>
      <c r="E3667" s="3" t="s">
        <v>2330</v>
      </c>
      <c r="F3667" s="45">
        <v>47484</v>
      </c>
      <c r="G3667" s="45">
        <v>47484</v>
      </c>
      <c r="H3667" s="45">
        <v>47514</v>
      </c>
      <c r="I3667" s="3">
        <v>13</v>
      </c>
      <c r="J3667" s="47" t="s">
        <v>2335</v>
      </c>
    </row>
    <row r="3668" spans="1:10" x14ac:dyDescent="0.3">
      <c r="A3668" s="45">
        <v>47497</v>
      </c>
      <c r="B3668" s="3">
        <v>2030</v>
      </c>
      <c r="C3668" s="3" t="s">
        <v>2329</v>
      </c>
      <c r="D3668" s="3">
        <v>1</v>
      </c>
      <c r="E3668" s="3" t="s">
        <v>2330</v>
      </c>
      <c r="F3668" s="45">
        <v>47484</v>
      </c>
      <c r="G3668" s="45">
        <v>47484</v>
      </c>
      <c r="H3668" s="45">
        <v>47514</v>
      </c>
      <c r="I3668" s="3">
        <v>14</v>
      </c>
      <c r="J3668" s="47" t="s">
        <v>2336</v>
      </c>
    </row>
    <row r="3669" spans="1:10" x14ac:dyDescent="0.3">
      <c r="A3669" s="45">
        <v>47498</v>
      </c>
      <c r="B3669" s="3">
        <v>2030</v>
      </c>
      <c r="C3669" s="3" t="s">
        <v>2329</v>
      </c>
      <c r="D3669" s="3">
        <v>1</v>
      </c>
      <c r="E3669" s="3" t="s">
        <v>2330</v>
      </c>
      <c r="F3669" s="45">
        <v>47484</v>
      </c>
      <c r="G3669" s="45">
        <v>47484</v>
      </c>
      <c r="H3669" s="45">
        <v>47514</v>
      </c>
      <c r="I3669" s="3">
        <v>15</v>
      </c>
      <c r="J3669" s="47" t="s">
        <v>2337</v>
      </c>
    </row>
    <row r="3670" spans="1:10" x14ac:dyDescent="0.3">
      <c r="A3670" s="45">
        <v>47499</v>
      </c>
      <c r="B3670" s="3">
        <v>2030</v>
      </c>
      <c r="C3670" s="3" t="s">
        <v>2329</v>
      </c>
      <c r="D3670" s="3">
        <v>1</v>
      </c>
      <c r="E3670" s="3" t="s">
        <v>2330</v>
      </c>
      <c r="F3670" s="45">
        <v>47484</v>
      </c>
      <c r="G3670" s="45">
        <v>47484</v>
      </c>
      <c r="H3670" s="45">
        <v>47514</v>
      </c>
      <c r="I3670" s="3">
        <v>16</v>
      </c>
      <c r="J3670" s="47" t="s">
        <v>2331</v>
      </c>
    </row>
    <row r="3671" spans="1:10" x14ac:dyDescent="0.3">
      <c r="A3671" s="45">
        <v>47500</v>
      </c>
      <c r="B3671" s="3">
        <v>2030</v>
      </c>
      <c r="C3671" s="3" t="s">
        <v>2329</v>
      </c>
      <c r="D3671" s="3">
        <v>1</v>
      </c>
      <c r="E3671" s="3" t="s">
        <v>2330</v>
      </c>
      <c r="F3671" s="45">
        <v>47484</v>
      </c>
      <c r="G3671" s="45">
        <v>47484</v>
      </c>
      <c r="H3671" s="45">
        <v>47514</v>
      </c>
      <c r="I3671" s="3">
        <v>17</v>
      </c>
      <c r="J3671" s="47" t="s">
        <v>2332</v>
      </c>
    </row>
    <row r="3672" spans="1:10" x14ac:dyDescent="0.3">
      <c r="A3672" s="45">
        <v>47501</v>
      </c>
      <c r="B3672" s="3">
        <v>2030</v>
      </c>
      <c r="C3672" s="3" t="s">
        <v>2329</v>
      </c>
      <c r="D3672" s="3">
        <v>1</v>
      </c>
      <c r="E3672" s="3" t="s">
        <v>2330</v>
      </c>
      <c r="F3672" s="45">
        <v>47484</v>
      </c>
      <c r="G3672" s="45">
        <v>47484</v>
      </c>
      <c r="H3672" s="45">
        <v>47514</v>
      </c>
      <c r="I3672" s="3">
        <v>18</v>
      </c>
      <c r="J3672" s="47" t="s">
        <v>2333</v>
      </c>
    </row>
    <row r="3673" spans="1:10" x14ac:dyDescent="0.3">
      <c r="A3673" s="45">
        <v>47502</v>
      </c>
      <c r="B3673" s="3">
        <v>2030</v>
      </c>
      <c r="C3673" s="3" t="s">
        <v>2329</v>
      </c>
      <c r="D3673" s="3">
        <v>1</v>
      </c>
      <c r="E3673" s="3" t="s">
        <v>2330</v>
      </c>
      <c r="F3673" s="45">
        <v>47484</v>
      </c>
      <c r="G3673" s="45">
        <v>47484</v>
      </c>
      <c r="H3673" s="45">
        <v>47514</v>
      </c>
      <c r="I3673" s="3">
        <v>19</v>
      </c>
      <c r="J3673" s="47" t="s">
        <v>2334</v>
      </c>
    </row>
    <row r="3674" spans="1:10" x14ac:dyDescent="0.3">
      <c r="A3674" s="45">
        <v>47503</v>
      </c>
      <c r="B3674" s="3">
        <v>2030</v>
      </c>
      <c r="C3674" s="3" t="s">
        <v>2329</v>
      </c>
      <c r="D3674" s="3">
        <v>1</v>
      </c>
      <c r="E3674" s="3" t="s">
        <v>2330</v>
      </c>
      <c r="F3674" s="45">
        <v>47484</v>
      </c>
      <c r="G3674" s="45">
        <v>47484</v>
      </c>
      <c r="H3674" s="45">
        <v>47514</v>
      </c>
      <c r="I3674" s="3">
        <v>20</v>
      </c>
      <c r="J3674" s="47" t="s">
        <v>2335</v>
      </c>
    </row>
    <row r="3675" spans="1:10" x14ac:dyDescent="0.3">
      <c r="A3675" s="45">
        <v>47504</v>
      </c>
      <c r="B3675" s="3">
        <v>2030</v>
      </c>
      <c r="C3675" s="3" t="s">
        <v>2329</v>
      </c>
      <c r="D3675" s="3">
        <v>1</v>
      </c>
      <c r="E3675" s="3" t="s">
        <v>2330</v>
      </c>
      <c r="F3675" s="45">
        <v>47484</v>
      </c>
      <c r="G3675" s="45">
        <v>47484</v>
      </c>
      <c r="H3675" s="45">
        <v>47514</v>
      </c>
      <c r="I3675" s="3">
        <v>21</v>
      </c>
      <c r="J3675" s="47" t="s">
        <v>2336</v>
      </c>
    </row>
    <row r="3676" spans="1:10" x14ac:dyDescent="0.3">
      <c r="A3676" s="45">
        <v>47505</v>
      </c>
      <c r="B3676" s="3">
        <v>2030</v>
      </c>
      <c r="C3676" s="3" t="s">
        <v>2329</v>
      </c>
      <c r="D3676" s="3">
        <v>1</v>
      </c>
      <c r="E3676" s="3" t="s">
        <v>2330</v>
      </c>
      <c r="F3676" s="45">
        <v>47484</v>
      </c>
      <c r="G3676" s="45">
        <v>47484</v>
      </c>
      <c r="H3676" s="45">
        <v>47514</v>
      </c>
      <c r="I3676" s="3">
        <v>22</v>
      </c>
      <c r="J3676" s="47" t="s">
        <v>2337</v>
      </c>
    </row>
    <row r="3677" spans="1:10" x14ac:dyDescent="0.3">
      <c r="A3677" s="45">
        <v>47506</v>
      </c>
      <c r="B3677" s="3">
        <v>2030</v>
      </c>
      <c r="C3677" s="3" t="s">
        <v>2329</v>
      </c>
      <c r="D3677" s="3">
        <v>1</v>
      </c>
      <c r="E3677" s="3" t="s">
        <v>2330</v>
      </c>
      <c r="F3677" s="45">
        <v>47484</v>
      </c>
      <c r="G3677" s="45">
        <v>47484</v>
      </c>
      <c r="H3677" s="45">
        <v>47514</v>
      </c>
      <c r="I3677" s="3">
        <v>23</v>
      </c>
      <c r="J3677" s="47" t="s">
        <v>2331</v>
      </c>
    </row>
    <row r="3678" spans="1:10" x14ac:dyDescent="0.3">
      <c r="A3678" s="45">
        <v>47507</v>
      </c>
      <c r="B3678" s="3">
        <v>2030</v>
      </c>
      <c r="C3678" s="3" t="s">
        <v>2329</v>
      </c>
      <c r="D3678" s="3">
        <v>1</v>
      </c>
      <c r="E3678" s="3" t="s">
        <v>2330</v>
      </c>
      <c r="F3678" s="45">
        <v>47484</v>
      </c>
      <c r="G3678" s="45">
        <v>47484</v>
      </c>
      <c r="H3678" s="45">
        <v>47514</v>
      </c>
      <c r="I3678" s="3">
        <v>24</v>
      </c>
      <c r="J3678" s="47" t="s">
        <v>2332</v>
      </c>
    </row>
    <row r="3679" spans="1:10" x14ac:dyDescent="0.3">
      <c r="A3679" s="45">
        <v>47508</v>
      </c>
      <c r="B3679" s="3">
        <v>2030</v>
      </c>
      <c r="C3679" s="3" t="s">
        <v>2329</v>
      </c>
      <c r="D3679" s="3">
        <v>1</v>
      </c>
      <c r="E3679" s="3" t="s">
        <v>2330</v>
      </c>
      <c r="F3679" s="45">
        <v>47484</v>
      </c>
      <c r="G3679" s="45">
        <v>47484</v>
      </c>
      <c r="H3679" s="45">
        <v>47514</v>
      </c>
      <c r="I3679" s="3">
        <v>25</v>
      </c>
      <c r="J3679" s="47" t="s">
        <v>2333</v>
      </c>
    </row>
    <row r="3680" spans="1:10" x14ac:dyDescent="0.3">
      <c r="A3680" s="45">
        <v>47509</v>
      </c>
      <c r="B3680" s="3">
        <v>2030</v>
      </c>
      <c r="C3680" s="3" t="s">
        <v>2329</v>
      </c>
      <c r="D3680" s="3">
        <v>1</v>
      </c>
      <c r="E3680" s="3" t="s">
        <v>2330</v>
      </c>
      <c r="F3680" s="45">
        <v>47484</v>
      </c>
      <c r="G3680" s="45">
        <v>47484</v>
      </c>
      <c r="H3680" s="45">
        <v>47514</v>
      </c>
      <c r="I3680" s="3">
        <v>26</v>
      </c>
      <c r="J3680" s="47" t="s">
        <v>2334</v>
      </c>
    </row>
    <row r="3681" spans="1:10" x14ac:dyDescent="0.3">
      <c r="A3681" s="45">
        <v>47510</v>
      </c>
      <c r="B3681" s="3">
        <v>2030</v>
      </c>
      <c r="C3681" s="3" t="s">
        <v>2329</v>
      </c>
      <c r="D3681" s="3">
        <v>1</v>
      </c>
      <c r="E3681" s="3" t="s">
        <v>2330</v>
      </c>
      <c r="F3681" s="45">
        <v>47484</v>
      </c>
      <c r="G3681" s="45">
        <v>47484</v>
      </c>
      <c r="H3681" s="45">
        <v>47514</v>
      </c>
      <c r="I3681" s="3">
        <v>27</v>
      </c>
      <c r="J3681" s="47" t="s">
        <v>2335</v>
      </c>
    </row>
    <row r="3682" spans="1:10" x14ac:dyDescent="0.3">
      <c r="A3682" s="45">
        <v>47511</v>
      </c>
      <c r="B3682" s="3">
        <v>2030</v>
      </c>
      <c r="C3682" s="3" t="s">
        <v>2329</v>
      </c>
      <c r="D3682" s="3">
        <v>1</v>
      </c>
      <c r="E3682" s="3" t="s">
        <v>2330</v>
      </c>
      <c r="F3682" s="45">
        <v>47484</v>
      </c>
      <c r="G3682" s="45">
        <v>47484</v>
      </c>
      <c r="H3682" s="45">
        <v>47514</v>
      </c>
      <c r="I3682" s="3">
        <v>28</v>
      </c>
      <c r="J3682" s="47" t="s">
        <v>2336</v>
      </c>
    </row>
    <row r="3683" spans="1:10" x14ac:dyDescent="0.3">
      <c r="A3683" s="45">
        <v>47512</v>
      </c>
      <c r="B3683" s="3">
        <v>2030</v>
      </c>
      <c r="C3683" s="3" t="s">
        <v>2329</v>
      </c>
      <c r="D3683" s="3">
        <v>1</v>
      </c>
      <c r="E3683" s="3" t="s">
        <v>2330</v>
      </c>
      <c r="F3683" s="45">
        <v>47484</v>
      </c>
      <c r="G3683" s="45">
        <v>47484</v>
      </c>
      <c r="H3683" s="45">
        <v>47514</v>
      </c>
      <c r="I3683" s="3">
        <v>29</v>
      </c>
      <c r="J3683" s="47" t="s">
        <v>2337</v>
      </c>
    </row>
    <row r="3684" spans="1:10" x14ac:dyDescent="0.3">
      <c r="A3684" s="45">
        <v>47513</v>
      </c>
      <c r="B3684" s="3">
        <v>2030</v>
      </c>
      <c r="C3684" s="3" t="s">
        <v>2329</v>
      </c>
      <c r="D3684" s="3">
        <v>1</v>
      </c>
      <c r="E3684" s="3" t="s">
        <v>2330</v>
      </c>
      <c r="F3684" s="45">
        <v>47484</v>
      </c>
      <c r="G3684" s="45">
        <v>47484</v>
      </c>
      <c r="H3684" s="45">
        <v>47514</v>
      </c>
      <c r="I3684" s="3">
        <v>30</v>
      </c>
      <c r="J3684" s="47" t="s">
        <v>2331</v>
      </c>
    </row>
    <row r="3685" spans="1:10" x14ac:dyDescent="0.3">
      <c r="A3685" s="45">
        <v>47514</v>
      </c>
      <c r="B3685" s="3">
        <v>2030</v>
      </c>
      <c r="C3685" s="3" t="s">
        <v>2329</v>
      </c>
      <c r="D3685" s="3">
        <v>1</v>
      </c>
      <c r="E3685" s="3" t="s">
        <v>2330</v>
      </c>
      <c r="F3685" s="45">
        <v>47484</v>
      </c>
      <c r="G3685" s="45">
        <v>47484</v>
      </c>
      <c r="H3685" s="45">
        <v>47514</v>
      </c>
      <c r="I3685" s="3">
        <v>31</v>
      </c>
      <c r="J3685" s="47" t="s">
        <v>2332</v>
      </c>
    </row>
    <row r="3686" spans="1:10" x14ac:dyDescent="0.3">
      <c r="A3686" s="45">
        <v>47515</v>
      </c>
      <c r="B3686" s="3">
        <v>2030</v>
      </c>
      <c r="C3686" s="3" t="s">
        <v>2329</v>
      </c>
      <c r="D3686" s="3">
        <v>2</v>
      </c>
      <c r="E3686" s="3" t="s">
        <v>2338</v>
      </c>
      <c r="F3686" s="45">
        <v>47515</v>
      </c>
      <c r="G3686" s="45">
        <v>47515</v>
      </c>
      <c r="H3686" s="45">
        <v>47542</v>
      </c>
      <c r="I3686" s="3">
        <v>1</v>
      </c>
      <c r="J3686" s="47" t="s">
        <v>2333</v>
      </c>
    </row>
    <row r="3687" spans="1:10" x14ac:dyDescent="0.3">
      <c r="A3687" s="45">
        <v>47516</v>
      </c>
      <c r="B3687" s="3">
        <v>2030</v>
      </c>
      <c r="C3687" s="3" t="s">
        <v>2329</v>
      </c>
      <c r="D3687" s="3">
        <v>2</v>
      </c>
      <c r="E3687" s="3" t="s">
        <v>2338</v>
      </c>
      <c r="F3687" s="45">
        <v>47515</v>
      </c>
      <c r="G3687" s="45">
        <v>47515</v>
      </c>
      <c r="H3687" s="45">
        <v>47542</v>
      </c>
      <c r="I3687" s="3">
        <v>2</v>
      </c>
      <c r="J3687" s="47" t="s">
        <v>2334</v>
      </c>
    </row>
    <row r="3688" spans="1:10" x14ac:dyDescent="0.3">
      <c r="A3688" s="45">
        <v>47517</v>
      </c>
      <c r="B3688" s="3">
        <v>2030</v>
      </c>
      <c r="C3688" s="3" t="s">
        <v>2329</v>
      </c>
      <c r="D3688" s="3">
        <v>2</v>
      </c>
      <c r="E3688" s="3" t="s">
        <v>2338</v>
      </c>
      <c r="F3688" s="45">
        <v>47515</v>
      </c>
      <c r="G3688" s="45">
        <v>47515</v>
      </c>
      <c r="H3688" s="45">
        <v>47542</v>
      </c>
      <c r="I3688" s="3">
        <v>3</v>
      </c>
      <c r="J3688" s="47" t="s">
        <v>2335</v>
      </c>
    </row>
    <row r="3689" spans="1:10" x14ac:dyDescent="0.3">
      <c r="A3689" s="45">
        <v>47518</v>
      </c>
      <c r="B3689" s="3">
        <v>2030</v>
      </c>
      <c r="C3689" s="3" t="s">
        <v>2329</v>
      </c>
      <c r="D3689" s="3">
        <v>2</v>
      </c>
      <c r="E3689" s="3" t="s">
        <v>2338</v>
      </c>
      <c r="F3689" s="45">
        <v>47515</v>
      </c>
      <c r="G3689" s="45">
        <v>47515</v>
      </c>
      <c r="H3689" s="45">
        <v>47542</v>
      </c>
      <c r="I3689" s="3">
        <v>4</v>
      </c>
      <c r="J3689" s="47" t="s">
        <v>2336</v>
      </c>
    </row>
    <row r="3690" spans="1:10" x14ac:dyDescent="0.3">
      <c r="A3690" s="45">
        <v>47519</v>
      </c>
      <c r="B3690" s="3">
        <v>2030</v>
      </c>
      <c r="C3690" s="3" t="s">
        <v>2329</v>
      </c>
      <c r="D3690" s="3">
        <v>2</v>
      </c>
      <c r="E3690" s="3" t="s">
        <v>2338</v>
      </c>
      <c r="F3690" s="45">
        <v>47515</v>
      </c>
      <c r="G3690" s="45">
        <v>47515</v>
      </c>
      <c r="H3690" s="45">
        <v>47542</v>
      </c>
      <c r="I3690" s="3">
        <v>5</v>
      </c>
      <c r="J3690" s="47" t="s">
        <v>2337</v>
      </c>
    </row>
    <row r="3691" spans="1:10" x14ac:dyDescent="0.3">
      <c r="A3691" s="45">
        <v>47520</v>
      </c>
      <c r="B3691" s="3">
        <v>2030</v>
      </c>
      <c r="C3691" s="3" t="s">
        <v>2329</v>
      </c>
      <c r="D3691" s="3">
        <v>2</v>
      </c>
      <c r="E3691" s="3" t="s">
        <v>2338</v>
      </c>
      <c r="F3691" s="45">
        <v>47515</v>
      </c>
      <c r="G3691" s="45">
        <v>47515</v>
      </c>
      <c r="H3691" s="45">
        <v>47542</v>
      </c>
      <c r="I3691" s="3">
        <v>6</v>
      </c>
      <c r="J3691" s="47" t="s">
        <v>2331</v>
      </c>
    </row>
    <row r="3692" spans="1:10" x14ac:dyDescent="0.3">
      <c r="A3692" s="45">
        <v>47521</v>
      </c>
      <c r="B3692" s="3">
        <v>2030</v>
      </c>
      <c r="C3692" s="3" t="s">
        <v>2329</v>
      </c>
      <c r="D3692" s="3">
        <v>2</v>
      </c>
      <c r="E3692" s="3" t="s">
        <v>2338</v>
      </c>
      <c r="F3692" s="45">
        <v>47515</v>
      </c>
      <c r="G3692" s="45">
        <v>47515</v>
      </c>
      <c r="H3692" s="45">
        <v>47542</v>
      </c>
      <c r="I3692" s="3">
        <v>7</v>
      </c>
      <c r="J3692" s="47" t="s">
        <v>2332</v>
      </c>
    </row>
    <row r="3693" spans="1:10" x14ac:dyDescent="0.3">
      <c r="A3693" s="45">
        <v>47522</v>
      </c>
      <c r="B3693" s="3">
        <v>2030</v>
      </c>
      <c r="C3693" s="3" t="s">
        <v>2329</v>
      </c>
      <c r="D3693" s="3">
        <v>2</v>
      </c>
      <c r="E3693" s="3" t="s">
        <v>2338</v>
      </c>
      <c r="F3693" s="45">
        <v>47515</v>
      </c>
      <c r="G3693" s="45">
        <v>47515</v>
      </c>
      <c r="H3693" s="45">
        <v>47542</v>
      </c>
      <c r="I3693" s="3">
        <v>8</v>
      </c>
      <c r="J3693" s="47" t="s">
        <v>2333</v>
      </c>
    </row>
    <row r="3694" spans="1:10" x14ac:dyDescent="0.3">
      <c r="A3694" s="45">
        <v>47523</v>
      </c>
      <c r="B3694" s="3">
        <v>2030</v>
      </c>
      <c r="C3694" s="3" t="s">
        <v>2329</v>
      </c>
      <c r="D3694" s="3">
        <v>2</v>
      </c>
      <c r="E3694" s="3" t="s">
        <v>2338</v>
      </c>
      <c r="F3694" s="45">
        <v>47515</v>
      </c>
      <c r="G3694" s="45">
        <v>47515</v>
      </c>
      <c r="H3694" s="45">
        <v>47542</v>
      </c>
      <c r="I3694" s="3">
        <v>9</v>
      </c>
      <c r="J3694" s="47" t="s">
        <v>2334</v>
      </c>
    </row>
    <row r="3695" spans="1:10" x14ac:dyDescent="0.3">
      <c r="A3695" s="45">
        <v>47524</v>
      </c>
      <c r="B3695" s="3">
        <v>2030</v>
      </c>
      <c r="C3695" s="3" t="s">
        <v>2329</v>
      </c>
      <c r="D3695" s="3">
        <v>2</v>
      </c>
      <c r="E3695" s="3" t="s">
        <v>2338</v>
      </c>
      <c r="F3695" s="45">
        <v>47515</v>
      </c>
      <c r="G3695" s="45">
        <v>47515</v>
      </c>
      <c r="H3695" s="45">
        <v>47542</v>
      </c>
      <c r="I3695" s="3">
        <v>10</v>
      </c>
      <c r="J3695" s="47" t="s">
        <v>2335</v>
      </c>
    </row>
    <row r="3696" spans="1:10" x14ac:dyDescent="0.3">
      <c r="A3696" s="45">
        <v>47525</v>
      </c>
      <c r="B3696" s="3">
        <v>2030</v>
      </c>
      <c r="C3696" s="3" t="s">
        <v>2329</v>
      </c>
      <c r="D3696" s="3">
        <v>2</v>
      </c>
      <c r="E3696" s="3" t="s">
        <v>2338</v>
      </c>
      <c r="F3696" s="45">
        <v>47515</v>
      </c>
      <c r="G3696" s="45">
        <v>47515</v>
      </c>
      <c r="H3696" s="45">
        <v>47542</v>
      </c>
      <c r="I3696" s="3">
        <v>11</v>
      </c>
      <c r="J3696" s="47" t="s">
        <v>2336</v>
      </c>
    </row>
    <row r="3697" spans="1:10" x14ac:dyDescent="0.3">
      <c r="A3697" s="45">
        <v>47526</v>
      </c>
      <c r="B3697" s="3">
        <v>2030</v>
      </c>
      <c r="C3697" s="3" t="s">
        <v>2329</v>
      </c>
      <c r="D3697" s="3">
        <v>2</v>
      </c>
      <c r="E3697" s="3" t="s">
        <v>2338</v>
      </c>
      <c r="F3697" s="45">
        <v>47515</v>
      </c>
      <c r="G3697" s="45">
        <v>47515</v>
      </c>
      <c r="H3697" s="45">
        <v>47542</v>
      </c>
      <c r="I3697" s="3">
        <v>12</v>
      </c>
      <c r="J3697" s="47" t="s">
        <v>2337</v>
      </c>
    </row>
    <row r="3698" spans="1:10" x14ac:dyDescent="0.3">
      <c r="A3698" s="45">
        <v>47527</v>
      </c>
      <c r="B3698" s="3">
        <v>2030</v>
      </c>
      <c r="C3698" s="3" t="s">
        <v>2329</v>
      </c>
      <c r="D3698" s="3">
        <v>2</v>
      </c>
      <c r="E3698" s="3" t="s">
        <v>2338</v>
      </c>
      <c r="F3698" s="45">
        <v>47515</v>
      </c>
      <c r="G3698" s="45">
        <v>47515</v>
      </c>
      <c r="H3698" s="45">
        <v>47542</v>
      </c>
      <c r="I3698" s="3">
        <v>13</v>
      </c>
      <c r="J3698" s="47" t="s">
        <v>2331</v>
      </c>
    </row>
    <row r="3699" spans="1:10" x14ac:dyDescent="0.3">
      <c r="A3699" s="45">
        <v>47528</v>
      </c>
      <c r="B3699" s="3">
        <v>2030</v>
      </c>
      <c r="C3699" s="3" t="s">
        <v>2329</v>
      </c>
      <c r="D3699" s="3">
        <v>2</v>
      </c>
      <c r="E3699" s="3" t="s">
        <v>2338</v>
      </c>
      <c r="F3699" s="45">
        <v>47515</v>
      </c>
      <c r="G3699" s="45">
        <v>47515</v>
      </c>
      <c r="H3699" s="45">
        <v>47542</v>
      </c>
      <c r="I3699" s="3">
        <v>14</v>
      </c>
      <c r="J3699" s="47" t="s">
        <v>2332</v>
      </c>
    </row>
    <row r="3700" spans="1:10" x14ac:dyDescent="0.3">
      <c r="A3700" s="45">
        <v>47529</v>
      </c>
      <c r="B3700" s="3">
        <v>2030</v>
      </c>
      <c r="C3700" s="3" t="s">
        <v>2329</v>
      </c>
      <c r="D3700" s="3">
        <v>2</v>
      </c>
      <c r="E3700" s="3" t="s">
        <v>2338</v>
      </c>
      <c r="F3700" s="45">
        <v>47515</v>
      </c>
      <c r="G3700" s="45">
        <v>47515</v>
      </c>
      <c r="H3700" s="45">
        <v>47542</v>
      </c>
      <c r="I3700" s="3">
        <v>15</v>
      </c>
      <c r="J3700" s="47" t="s">
        <v>2333</v>
      </c>
    </row>
    <row r="3701" spans="1:10" x14ac:dyDescent="0.3">
      <c r="A3701" s="45">
        <v>47530</v>
      </c>
      <c r="B3701" s="3">
        <v>2030</v>
      </c>
      <c r="C3701" s="3" t="s">
        <v>2329</v>
      </c>
      <c r="D3701" s="3">
        <v>2</v>
      </c>
      <c r="E3701" s="3" t="s">
        <v>2338</v>
      </c>
      <c r="F3701" s="45">
        <v>47515</v>
      </c>
      <c r="G3701" s="45">
        <v>47515</v>
      </c>
      <c r="H3701" s="45">
        <v>47542</v>
      </c>
      <c r="I3701" s="3">
        <v>16</v>
      </c>
      <c r="J3701" s="47" t="s">
        <v>2334</v>
      </c>
    </row>
    <row r="3702" spans="1:10" x14ac:dyDescent="0.3">
      <c r="A3702" s="45">
        <v>47531</v>
      </c>
      <c r="B3702" s="3">
        <v>2030</v>
      </c>
      <c r="C3702" s="3" t="s">
        <v>2329</v>
      </c>
      <c r="D3702" s="3">
        <v>2</v>
      </c>
      <c r="E3702" s="3" t="s">
        <v>2338</v>
      </c>
      <c r="F3702" s="45">
        <v>47515</v>
      </c>
      <c r="G3702" s="45">
        <v>47515</v>
      </c>
      <c r="H3702" s="45">
        <v>47542</v>
      </c>
      <c r="I3702" s="3">
        <v>17</v>
      </c>
      <c r="J3702" s="47" t="s">
        <v>2335</v>
      </c>
    </row>
    <row r="3703" spans="1:10" x14ac:dyDescent="0.3">
      <c r="A3703" s="45">
        <v>47532</v>
      </c>
      <c r="B3703" s="3">
        <v>2030</v>
      </c>
      <c r="C3703" s="3" t="s">
        <v>2329</v>
      </c>
      <c r="D3703" s="3">
        <v>2</v>
      </c>
      <c r="E3703" s="3" t="s">
        <v>2338</v>
      </c>
      <c r="F3703" s="45">
        <v>47515</v>
      </c>
      <c r="G3703" s="45">
        <v>47515</v>
      </c>
      <c r="H3703" s="45">
        <v>47542</v>
      </c>
      <c r="I3703" s="3">
        <v>18</v>
      </c>
      <c r="J3703" s="47" t="s">
        <v>2336</v>
      </c>
    </row>
    <row r="3704" spans="1:10" x14ac:dyDescent="0.3">
      <c r="A3704" s="45">
        <v>47533</v>
      </c>
      <c r="B3704" s="3">
        <v>2030</v>
      </c>
      <c r="C3704" s="3" t="s">
        <v>2329</v>
      </c>
      <c r="D3704" s="3">
        <v>2</v>
      </c>
      <c r="E3704" s="3" t="s">
        <v>2338</v>
      </c>
      <c r="F3704" s="45">
        <v>47515</v>
      </c>
      <c r="G3704" s="45">
        <v>47515</v>
      </c>
      <c r="H3704" s="45">
        <v>47542</v>
      </c>
      <c r="I3704" s="3">
        <v>19</v>
      </c>
      <c r="J3704" s="47" t="s">
        <v>2337</v>
      </c>
    </row>
    <row r="3705" spans="1:10" x14ac:dyDescent="0.3">
      <c r="A3705" s="45">
        <v>47534</v>
      </c>
      <c r="B3705" s="3">
        <v>2030</v>
      </c>
      <c r="C3705" s="3" t="s">
        <v>2329</v>
      </c>
      <c r="D3705" s="3">
        <v>2</v>
      </c>
      <c r="E3705" s="3" t="s">
        <v>2338</v>
      </c>
      <c r="F3705" s="45">
        <v>47515</v>
      </c>
      <c r="G3705" s="45">
        <v>47515</v>
      </c>
      <c r="H3705" s="45">
        <v>47542</v>
      </c>
      <c r="I3705" s="3">
        <v>20</v>
      </c>
      <c r="J3705" s="47" t="s">
        <v>2331</v>
      </c>
    </row>
    <row r="3706" spans="1:10" x14ac:dyDescent="0.3">
      <c r="A3706" s="45">
        <v>47535</v>
      </c>
      <c r="B3706" s="3">
        <v>2030</v>
      </c>
      <c r="C3706" s="3" t="s">
        <v>2329</v>
      </c>
      <c r="D3706" s="3">
        <v>2</v>
      </c>
      <c r="E3706" s="3" t="s">
        <v>2338</v>
      </c>
      <c r="F3706" s="45">
        <v>47515</v>
      </c>
      <c r="G3706" s="45">
        <v>47515</v>
      </c>
      <c r="H3706" s="45">
        <v>47542</v>
      </c>
      <c r="I3706" s="3">
        <v>21</v>
      </c>
      <c r="J3706" s="47" t="s">
        <v>2332</v>
      </c>
    </row>
    <row r="3707" spans="1:10" x14ac:dyDescent="0.3">
      <c r="A3707" s="45">
        <v>47536</v>
      </c>
      <c r="B3707" s="3">
        <v>2030</v>
      </c>
      <c r="C3707" s="3" t="s">
        <v>2329</v>
      </c>
      <c r="D3707" s="3">
        <v>2</v>
      </c>
      <c r="E3707" s="3" t="s">
        <v>2338</v>
      </c>
      <c r="F3707" s="45">
        <v>47515</v>
      </c>
      <c r="G3707" s="45">
        <v>47515</v>
      </c>
      <c r="H3707" s="45">
        <v>47542</v>
      </c>
      <c r="I3707" s="3">
        <v>22</v>
      </c>
      <c r="J3707" s="47" t="s">
        <v>2333</v>
      </c>
    </row>
    <row r="3708" spans="1:10" x14ac:dyDescent="0.3">
      <c r="A3708" s="45">
        <v>47537</v>
      </c>
      <c r="B3708" s="3">
        <v>2030</v>
      </c>
      <c r="C3708" s="3" t="s">
        <v>2329</v>
      </c>
      <c r="D3708" s="3">
        <v>2</v>
      </c>
      <c r="E3708" s="3" t="s">
        <v>2338</v>
      </c>
      <c r="F3708" s="45">
        <v>47515</v>
      </c>
      <c r="G3708" s="45">
        <v>47515</v>
      </c>
      <c r="H3708" s="45">
        <v>47542</v>
      </c>
      <c r="I3708" s="3">
        <v>23</v>
      </c>
      <c r="J3708" s="47" t="s">
        <v>2334</v>
      </c>
    </row>
    <row r="3709" spans="1:10" x14ac:dyDescent="0.3">
      <c r="A3709" s="45">
        <v>47538</v>
      </c>
      <c r="B3709" s="3">
        <v>2030</v>
      </c>
      <c r="C3709" s="3" t="s">
        <v>2329</v>
      </c>
      <c r="D3709" s="3">
        <v>2</v>
      </c>
      <c r="E3709" s="3" t="s">
        <v>2338</v>
      </c>
      <c r="F3709" s="45">
        <v>47515</v>
      </c>
      <c r="G3709" s="45">
        <v>47515</v>
      </c>
      <c r="H3709" s="45">
        <v>47542</v>
      </c>
      <c r="I3709" s="3">
        <v>24</v>
      </c>
      <c r="J3709" s="47" t="s">
        <v>2335</v>
      </c>
    </row>
    <row r="3710" spans="1:10" x14ac:dyDescent="0.3">
      <c r="A3710" s="45">
        <v>47539</v>
      </c>
      <c r="B3710" s="3">
        <v>2030</v>
      </c>
      <c r="C3710" s="3" t="s">
        <v>2329</v>
      </c>
      <c r="D3710" s="3">
        <v>2</v>
      </c>
      <c r="E3710" s="3" t="s">
        <v>2338</v>
      </c>
      <c r="F3710" s="45">
        <v>47515</v>
      </c>
      <c r="G3710" s="45">
        <v>47515</v>
      </c>
      <c r="H3710" s="45">
        <v>47542</v>
      </c>
      <c r="I3710" s="3">
        <v>25</v>
      </c>
      <c r="J3710" s="47" t="s">
        <v>2336</v>
      </c>
    </row>
    <row r="3711" spans="1:10" x14ac:dyDescent="0.3">
      <c r="A3711" s="45">
        <v>47540</v>
      </c>
      <c r="B3711" s="3">
        <v>2030</v>
      </c>
      <c r="C3711" s="3" t="s">
        <v>2329</v>
      </c>
      <c r="D3711" s="3">
        <v>2</v>
      </c>
      <c r="E3711" s="3" t="s">
        <v>2338</v>
      </c>
      <c r="F3711" s="45">
        <v>47515</v>
      </c>
      <c r="G3711" s="45">
        <v>47515</v>
      </c>
      <c r="H3711" s="45">
        <v>47542</v>
      </c>
      <c r="I3711" s="3">
        <v>26</v>
      </c>
      <c r="J3711" s="47" t="s">
        <v>2337</v>
      </c>
    </row>
    <row r="3712" spans="1:10" x14ac:dyDescent="0.3">
      <c r="A3712" s="45">
        <v>47541</v>
      </c>
      <c r="B3712" s="3">
        <v>2030</v>
      </c>
      <c r="C3712" s="3" t="s">
        <v>2329</v>
      </c>
      <c r="D3712" s="3">
        <v>2</v>
      </c>
      <c r="E3712" s="3" t="s">
        <v>2338</v>
      </c>
      <c r="F3712" s="45">
        <v>47515</v>
      </c>
      <c r="G3712" s="45">
        <v>47515</v>
      </c>
      <c r="H3712" s="45">
        <v>47542</v>
      </c>
      <c r="I3712" s="3">
        <v>27</v>
      </c>
      <c r="J3712" s="47" t="s">
        <v>2331</v>
      </c>
    </row>
    <row r="3713" spans="1:10" x14ac:dyDescent="0.3">
      <c r="A3713" s="45">
        <v>47542</v>
      </c>
      <c r="B3713" s="3">
        <v>2030</v>
      </c>
      <c r="C3713" s="3" t="s">
        <v>2329</v>
      </c>
      <c r="D3713" s="3">
        <v>2</v>
      </c>
      <c r="E3713" s="3" t="s">
        <v>2338</v>
      </c>
      <c r="F3713" s="45">
        <v>47515</v>
      </c>
      <c r="G3713" s="45">
        <v>47515</v>
      </c>
      <c r="H3713" s="45">
        <v>47542</v>
      </c>
      <c r="I3713" s="3">
        <v>28</v>
      </c>
      <c r="J3713" s="47" t="s">
        <v>2332</v>
      </c>
    </row>
    <row r="3714" spans="1:10" x14ac:dyDescent="0.3">
      <c r="A3714" s="45">
        <v>47543</v>
      </c>
      <c r="B3714" s="3">
        <v>2030</v>
      </c>
      <c r="C3714" s="3" t="s">
        <v>2329</v>
      </c>
      <c r="D3714" s="3">
        <v>3</v>
      </c>
      <c r="E3714" s="3" t="s">
        <v>2339</v>
      </c>
      <c r="F3714" s="45">
        <v>47543</v>
      </c>
      <c r="G3714" s="45">
        <v>47543</v>
      </c>
      <c r="H3714" s="45">
        <v>47573</v>
      </c>
      <c r="I3714" s="3">
        <v>1</v>
      </c>
      <c r="J3714" s="47" t="s">
        <v>2333</v>
      </c>
    </row>
    <row r="3715" spans="1:10" x14ac:dyDescent="0.3">
      <c r="A3715" s="45">
        <v>47544</v>
      </c>
      <c r="B3715" s="3">
        <v>2030</v>
      </c>
      <c r="C3715" s="3" t="s">
        <v>2329</v>
      </c>
      <c r="D3715" s="3">
        <v>3</v>
      </c>
      <c r="E3715" s="3" t="s">
        <v>2339</v>
      </c>
      <c r="F3715" s="45">
        <v>47543</v>
      </c>
      <c r="G3715" s="45">
        <v>47543</v>
      </c>
      <c r="H3715" s="45">
        <v>47573</v>
      </c>
      <c r="I3715" s="3">
        <v>2</v>
      </c>
      <c r="J3715" s="47" t="s">
        <v>2334</v>
      </c>
    </row>
    <row r="3716" spans="1:10" x14ac:dyDescent="0.3">
      <c r="A3716" s="45">
        <v>47545</v>
      </c>
      <c r="B3716" s="3">
        <v>2030</v>
      </c>
      <c r="C3716" s="3" t="s">
        <v>2329</v>
      </c>
      <c r="D3716" s="3">
        <v>3</v>
      </c>
      <c r="E3716" s="3" t="s">
        <v>2339</v>
      </c>
      <c r="F3716" s="45">
        <v>47543</v>
      </c>
      <c r="G3716" s="45">
        <v>47543</v>
      </c>
      <c r="H3716" s="45">
        <v>47573</v>
      </c>
      <c r="I3716" s="3">
        <v>3</v>
      </c>
      <c r="J3716" s="47" t="s">
        <v>2335</v>
      </c>
    </row>
    <row r="3717" spans="1:10" x14ac:dyDescent="0.3">
      <c r="A3717" s="45">
        <v>47546</v>
      </c>
      <c r="B3717" s="3">
        <v>2030</v>
      </c>
      <c r="C3717" s="3" t="s">
        <v>2329</v>
      </c>
      <c r="D3717" s="3">
        <v>3</v>
      </c>
      <c r="E3717" s="3" t="s">
        <v>2339</v>
      </c>
      <c r="F3717" s="45">
        <v>47543</v>
      </c>
      <c r="G3717" s="45">
        <v>47543</v>
      </c>
      <c r="H3717" s="45">
        <v>47573</v>
      </c>
      <c r="I3717" s="3">
        <v>4</v>
      </c>
      <c r="J3717" s="47" t="s">
        <v>2336</v>
      </c>
    </row>
    <row r="3718" spans="1:10" x14ac:dyDescent="0.3">
      <c r="A3718" s="45">
        <v>47547</v>
      </c>
      <c r="B3718" s="3">
        <v>2030</v>
      </c>
      <c r="C3718" s="3" t="s">
        <v>2329</v>
      </c>
      <c r="D3718" s="3">
        <v>3</v>
      </c>
      <c r="E3718" s="3" t="s">
        <v>2339</v>
      </c>
      <c r="F3718" s="45">
        <v>47543</v>
      </c>
      <c r="G3718" s="45">
        <v>47543</v>
      </c>
      <c r="H3718" s="45">
        <v>47573</v>
      </c>
      <c r="I3718" s="3">
        <v>5</v>
      </c>
      <c r="J3718" s="47" t="s">
        <v>2337</v>
      </c>
    </row>
    <row r="3719" spans="1:10" x14ac:dyDescent="0.3">
      <c r="A3719" s="45">
        <v>47548</v>
      </c>
      <c r="B3719" s="3">
        <v>2030</v>
      </c>
      <c r="C3719" s="3" t="s">
        <v>2329</v>
      </c>
      <c r="D3719" s="3">
        <v>3</v>
      </c>
      <c r="E3719" s="3" t="s">
        <v>2339</v>
      </c>
      <c r="F3719" s="45">
        <v>47543</v>
      </c>
      <c r="G3719" s="45">
        <v>47543</v>
      </c>
      <c r="H3719" s="45">
        <v>47573</v>
      </c>
      <c r="I3719" s="3">
        <v>6</v>
      </c>
      <c r="J3719" s="47" t="s">
        <v>2331</v>
      </c>
    </row>
    <row r="3720" spans="1:10" x14ac:dyDescent="0.3">
      <c r="A3720" s="45">
        <v>47549</v>
      </c>
      <c r="B3720" s="3">
        <v>2030</v>
      </c>
      <c r="C3720" s="3" t="s">
        <v>2329</v>
      </c>
      <c r="D3720" s="3">
        <v>3</v>
      </c>
      <c r="E3720" s="3" t="s">
        <v>2339</v>
      </c>
      <c r="F3720" s="45">
        <v>47543</v>
      </c>
      <c r="G3720" s="45">
        <v>47543</v>
      </c>
      <c r="H3720" s="45">
        <v>47573</v>
      </c>
      <c r="I3720" s="3">
        <v>7</v>
      </c>
      <c r="J3720" s="47" t="s">
        <v>2332</v>
      </c>
    </row>
    <row r="3721" spans="1:10" x14ac:dyDescent="0.3">
      <c r="A3721" s="45">
        <v>47550</v>
      </c>
      <c r="B3721" s="3">
        <v>2030</v>
      </c>
      <c r="C3721" s="3" t="s">
        <v>2329</v>
      </c>
      <c r="D3721" s="3">
        <v>3</v>
      </c>
      <c r="E3721" s="3" t="s">
        <v>2339</v>
      </c>
      <c r="F3721" s="45">
        <v>47543</v>
      </c>
      <c r="G3721" s="45">
        <v>47543</v>
      </c>
      <c r="H3721" s="45">
        <v>47573</v>
      </c>
      <c r="I3721" s="3">
        <v>8</v>
      </c>
      <c r="J3721" s="47" t="s">
        <v>2333</v>
      </c>
    </row>
    <row r="3722" spans="1:10" x14ac:dyDescent="0.3">
      <c r="A3722" s="45">
        <v>47551</v>
      </c>
      <c r="B3722" s="3">
        <v>2030</v>
      </c>
      <c r="C3722" s="3" t="s">
        <v>2329</v>
      </c>
      <c r="D3722" s="3">
        <v>3</v>
      </c>
      <c r="E3722" s="3" t="s">
        <v>2339</v>
      </c>
      <c r="F3722" s="45">
        <v>47543</v>
      </c>
      <c r="G3722" s="45">
        <v>47543</v>
      </c>
      <c r="H3722" s="45">
        <v>47573</v>
      </c>
      <c r="I3722" s="3">
        <v>9</v>
      </c>
      <c r="J3722" s="47" t="s">
        <v>2334</v>
      </c>
    </row>
    <row r="3723" spans="1:10" x14ac:dyDescent="0.3">
      <c r="A3723" s="45">
        <v>47552</v>
      </c>
      <c r="B3723" s="3">
        <v>2030</v>
      </c>
      <c r="C3723" s="3" t="s">
        <v>2329</v>
      </c>
      <c r="D3723" s="3">
        <v>3</v>
      </c>
      <c r="E3723" s="3" t="s">
        <v>2339</v>
      </c>
      <c r="F3723" s="45">
        <v>47543</v>
      </c>
      <c r="G3723" s="45">
        <v>47543</v>
      </c>
      <c r="H3723" s="45">
        <v>47573</v>
      </c>
      <c r="I3723" s="3">
        <v>10</v>
      </c>
      <c r="J3723" s="47" t="s">
        <v>2335</v>
      </c>
    </row>
    <row r="3724" spans="1:10" x14ac:dyDescent="0.3">
      <c r="A3724" s="45">
        <v>47553</v>
      </c>
      <c r="B3724" s="3">
        <v>2030</v>
      </c>
      <c r="C3724" s="3" t="s">
        <v>2329</v>
      </c>
      <c r="D3724" s="3">
        <v>3</v>
      </c>
      <c r="E3724" s="3" t="s">
        <v>2339</v>
      </c>
      <c r="F3724" s="45">
        <v>47543</v>
      </c>
      <c r="G3724" s="45">
        <v>47543</v>
      </c>
      <c r="H3724" s="45">
        <v>47573</v>
      </c>
      <c r="I3724" s="3">
        <v>11</v>
      </c>
      <c r="J3724" s="47" t="s">
        <v>2336</v>
      </c>
    </row>
    <row r="3725" spans="1:10" x14ac:dyDescent="0.3">
      <c r="A3725" s="45">
        <v>47554</v>
      </c>
      <c r="B3725" s="3">
        <v>2030</v>
      </c>
      <c r="C3725" s="3" t="s">
        <v>2329</v>
      </c>
      <c r="D3725" s="3">
        <v>3</v>
      </c>
      <c r="E3725" s="3" t="s">
        <v>2339</v>
      </c>
      <c r="F3725" s="45">
        <v>47543</v>
      </c>
      <c r="G3725" s="45">
        <v>47543</v>
      </c>
      <c r="H3725" s="45">
        <v>47573</v>
      </c>
      <c r="I3725" s="3">
        <v>12</v>
      </c>
      <c r="J3725" s="47" t="s">
        <v>2337</v>
      </c>
    </row>
    <row r="3726" spans="1:10" x14ac:dyDescent="0.3">
      <c r="A3726" s="45">
        <v>47555</v>
      </c>
      <c r="B3726" s="3">
        <v>2030</v>
      </c>
      <c r="C3726" s="3" t="s">
        <v>2329</v>
      </c>
      <c r="D3726" s="3">
        <v>3</v>
      </c>
      <c r="E3726" s="3" t="s">
        <v>2339</v>
      </c>
      <c r="F3726" s="45">
        <v>47543</v>
      </c>
      <c r="G3726" s="45">
        <v>47543</v>
      </c>
      <c r="H3726" s="45">
        <v>47573</v>
      </c>
      <c r="I3726" s="3">
        <v>13</v>
      </c>
      <c r="J3726" s="47" t="s">
        <v>2331</v>
      </c>
    </row>
    <row r="3727" spans="1:10" x14ac:dyDescent="0.3">
      <c r="A3727" s="45">
        <v>47556</v>
      </c>
      <c r="B3727" s="3">
        <v>2030</v>
      </c>
      <c r="C3727" s="3" t="s">
        <v>2329</v>
      </c>
      <c r="D3727" s="3">
        <v>3</v>
      </c>
      <c r="E3727" s="3" t="s">
        <v>2339</v>
      </c>
      <c r="F3727" s="45">
        <v>47543</v>
      </c>
      <c r="G3727" s="45">
        <v>47543</v>
      </c>
      <c r="H3727" s="45">
        <v>47573</v>
      </c>
      <c r="I3727" s="3">
        <v>14</v>
      </c>
      <c r="J3727" s="47" t="s">
        <v>2332</v>
      </c>
    </row>
    <row r="3728" spans="1:10" x14ac:dyDescent="0.3">
      <c r="A3728" s="45">
        <v>47557</v>
      </c>
      <c r="B3728" s="3">
        <v>2030</v>
      </c>
      <c r="C3728" s="3" t="s">
        <v>2329</v>
      </c>
      <c r="D3728" s="3">
        <v>3</v>
      </c>
      <c r="E3728" s="3" t="s">
        <v>2339</v>
      </c>
      <c r="F3728" s="45">
        <v>47543</v>
      </c>
      <c r="G3728" s="45">
        <v>47543</v>
      </c>
      <c r="H3728" s="45">
        <v>47573</v>
      </c>
      <c r="I3728" s="3">
        <v>15</v>
      </c>
      <c r="J3728" s="47" t="s">
        <v>2333</v>
      </c>
    </row>
    <row r="3729" spans="1:10" x14ac:dyDescent="0.3">
      <c r="A3729" s="45">
        <v>47558</v>
      </c>
      <c r="B3729" s="3">
        <v>2030</v>
      </c>
      <c r="C3729" s="3" t="s">
        <v>2329</v>
      </c>
      <c r="D3729" s="3">
        <v>3</v>
      </c>
      <c r="E3729" s="3" t="s">
        <v>2339</v>
      </c>
      <c r="F3729" s="45">
        <v>47543</v>
      </c>
      <c r="G3729" s="45">
        <v>47543</v>
      </c>
      <c r="H3729" s="45">
        <v>47573</v>
      </c>
      <c r="I3729" s="3">
        <v>16</v>
      </c>
      <c r="J3729" s="47" t="s">
        <v>2334</v>
      </c>
    </row>
    <row r="3730" spans="1:10" x14ac:dyDescent="0.3">
      <c r="A3730" s="45">
        <v>47559</v>
      </c>
      <c r="B3730" s="3">
        <v>2030</v>
      </c>
      <c r="C3730" s="3" t="s">
        <v>2329</v>
      </c>
      <c r="D3730" s="3">
        <v>3</v>
      </c>
      <c r="E3730" s="3" t="s">
        <v>2339</v>
      </c>
      <c r="F3730" s="45">
        <v>47543</v>
      </c>
      <c r="G3730" s="45">
        <v>47543</v>
      </c>
      <c r="H3730" s="45">
        <v>47573</v>
      </c>
      <c r="I3730" s="3">
        <v>17</v>
      </c>
      <c r="J3730" s="47" t="s">
        <v>2335</v>
      </c>
    </row>
    <row r="3731" spans="1:10" x14ac:dyDescent="0.3">
      <c r="A3731" s="45">
        <v>47560</v>
      </c>
      <c r="B3731" s="3">
        <v>2030</v>
      </c>
      <c r="C3731" s="3" t="s">
        <v>2329</v>
      </c>
      <c r="D3731" s="3">
        <v>3</v>
      </c>
      <c r="E3731" s="3" t="s">
        <v>2339</v>
      </c>
      <c r="F3731" s="45">
        <v>47543</v>
      </c>
      <c r="G3731" s="45">
        <v>47543</v>
      </c>
      <c r="H3731" s="45">
        <v>47573</v>
      </c>
      <c r="I3731" s="3">
        <v>18</v>
      </c>
      <c r="J3731" s="47" t="s">
        <v>2336</v>
      </c>
    </row>
    <row r="3732" spans="1:10" x14ac:dyDescent="0.3">
      <c r="A3732" s="45">
        <v>47561</v>
      </c>
      <c r="B3732" s="3">
        <v>2030</v>
      </c>
      <c r="C3732" s="3" t="s">
        <v>2329</v>
      </c>
      <c r="D3732" s="3">
        <v>3</v>
      </c>
      <c r="E3732" s="3" t="s">
        <v>2339</v>
      </c>
      <c r="F3732" s="45">
        <v>47543</v>
      </c>
      <c r="G3732" s="45">
        <v>47543</v>
      </c>
      <c r="H3732" s="45">
        <v>47573</v>
      </c>
      <c r="I3732" s="3">
        <v>19</v>
      </c>
      <c r="J3732" s="47" t="s">
        <v>2337</v>
      </c>
    </row>
    <row r="3733" spans="1:10" x14ac:dyDescent="0.3">
      <c r="A3733" s="45">
        <v>47562</v>
      </c>
      <c r="B3733" s="3">
        <v>2030</v>
      </c>
      <c r="C3733" s="3" t="s">
        <v>2329</v>
      </c>
      <c r="D3733" s="3">
        <v>3</v>
      </c>
      <c r="E3733" s="3" t="s">
        <v>2339</v>
      </c>
      <c r="F3733" s="45">
        <v>47543</v>
      </c>
      <c r="G3733" s="45">
        <v>47543</v>
      </c>
      <c r="H3733" s="45">
        <v>47573</v>
      </c>
      <c r="I3733" s="3">
        <v>20</v>
      </c>
      <c r="J3733" s="47" t="s">
        <v>2331</v>
      </c>
    </row>
    <row r="3734" spans="1:10" x14ac:dyDescent="0.3">
      <c r="A3734" s="45">
        <v>47563</v>
      </c>
      <c r="B3734" s="3">
        <v>2030</v>
      </c>
      <c r="C3734" s="3" t="s">
        <v>2329</v>
      </c>
      <c r="D3734" s="3">
        <v>3</v>
      </c>
      <c r="E3734" s="3" t="s">
        <v>2339</v>
      </c>
      <c r="F3734" s="45">
        <v>47543</v>
      </c>
      <c r="G3734" s="45">
        <v>47543</v>
      </c>
      <c r="H3734" s="45">
        <v>47573</v>
      </c>
      <c r="I3734" s="3">
        <v>21</v>
      </c>
      <c r="J3734" s="47" t="s">
        <v>2332</v>
      </c>
    </row>
    <row r="3735" spans="1:10" x14ac:dyDescent="0.3">
      <c r="A3735" s="45">
        <v>47564</v>
      </c>
      <c r="B3735" s="3">
        <v>2030</v>
      </c>
      <c r="C3735" s="3" t="s">
        <v>2329</v>
      </c>
      <c r="D3735" s="3">
        <v>3</v>
      </c>
      <c r="E3735" s="3" t="s">
        <v>2339</v>
      </c>
      <c r="F3735" s="45">
        <v>47543</v>
      </c>
      <c r="G3735" s="45">
        <v>47543</v>
      </c>
      <c r="H3735" s="45">
        <v>47573</v>
      </c>
      <c r="I3735" s="3">
        <v>22</v>
      </c>
      <c r="J3735" s="47" t="s">
        <v>2333</v>
      </c>
    </row>
    <row r="3736" spans="1:10" x14ac:dyDescent="0.3">
      <c r="A3736" s="45">
        <v>47565</v>
      </c>
      <c r="B3736" s="3">
        <v>2030</v>
      </c>
      <c r="C3736" s="3" t="s">
        <v>2329</v>
      </c>
      <c r="D3736" s="3">
        <v>3</v>
      </c>
      <c r="E3736" s="3" t="s">
        <v>2339</v>
      </c>
      <c r="F3736" s="45">
        <v>47543</v>
      </c>
      <c r="G3736" s="45">
        <v>47543</v>
      </c>
      <c r="H3736" s="45">
        <v>47573</v>
      </c>
      <c r="I3736" s="3">
        <v>23</v>
      </c>
      <c r="J3736" s="47" t="s">
        <v>2334</v>
      </c>
    </row>
    <row r="3737" spans="1:10" x14ac:dyDescent="0.3">
      <c r="A3737" s="45">
        <v>47566</v>
      </c>
      <c r="B3737" s="3">
        <v>2030</v>
      </c>
      <c r="C3737" s="3" t="s">
        <v>2329</v>
      </c>
      <c r="D3737" s="3">
        <v>3</v>
      </c>
      <c r="E3737" s="3" t="s">
        <v>2339</v>
      </c>
      <c r="F3737" s="45">
        <v>47543</v>
      </c>
      <c r="G3737" s="45">
        <v>47543</v>
      </c>
      <c r="H3737" s="45">
        <v>47573</v>
      </c>
      <c r="I3737" s="3">
        <v>24</v>
      </c>
      <c r="J3737" s="47" t="s">
        <v>2335</v>
      </c>
    </row>
    <row r="3738" spans="1:10" x14ac:dyDescent="0.3">
      <c r="A3738" s="45">
        <v>47567</v>
      </c>
      <c r="B3738" s="3">
        <v>2030</v>
      </c>
      <c r="C3738" s="3" t="s">
        <v>2329</v>
      </c>
      <c r="D3738" s="3">
        <v>3</v>
      </c>
      <c r="E3738" s="3" t="s">
        <v>2339</v>
      </c>
      <c r="F3738" s="45">
        <v>47543</v>
      </c>
      <c r="G3738" s="45">
        <v>47543</v>
      </c>
      <c r="H3738" s="45">
        <v>47573</v>
      </c>
      <c r="I3738" s="3">
        <v>25</v>
      </c>
      <c r="J3738" s="47" t="s">
        <v>2336</v>
      </c>
    </row>
    <row r="3739" spans="1:10" x14ac:dyDescent="0.3">
      <c r="A3739" s="45">
        <v>47568</v>
      </c>
      <c r="B3739" s="3">
        <v>2030</v>
      </c>
      <c r="C3739" s="3" t="s">
        <v>2329</v>
      </c>
      <c r="D3739" s="3">
        <v>3</v>
      </c>
      <c r="E3739" s="3" t="s">
        <v>2339</v>
      </c>
      <c r="F3739" s="45">
        <v>47543</v>
      </c>
      <c r="G3739" s="45">
        <v>47543</v>
      </c>
      <c r="H3739" s="45">
        <v>47573</v>
      </c>
      <c r="I3739" s="3">
        <v>26</v>
      </c>
      <c r="J3739" s="47" t="s">
        <v>2337</v>
      </c>
    </row>
    <row r="3740" spans="1:10" x14ac:dyDescent="0.3">
      <c r="A3740" s="45">
        <v>47569</v>
      </c>
      <c r="B3740" s="3">
        <v>2030</v>
      </c>
      <c r="C3740" s="3" t="s">
        <v>2329</v>
      </c>
      <c r="D3740" s="3">
        <v>3</v>
      </c>
      <c r="E3740" s="3" t="s">
        <v>2339</v>
      </c>
      <c r="F3740" s="45">
        <v>47543</v>
      </c>
      <c r="G3740" s="45">
        <v>47543</v>
      </c>
      <c r="H3740" s="45">
        <v>47573</v>
      </c>
      <c r="I3740" s="3">
        <v>27</v>
      </c>
      <c r="J3740" s="47" t="s">
        <v>2331</v>
      </c>
    </row>
    <row r="3741" spans="1:10" x14ac:dyDescent="0.3">
      <c r="A3741" s="45">
        <v>47570</v>
      </c>
      <c r="B3741" s="3">
        <v>2030</v>
      </c>
      <c r="C3741" s="3" t="s">
        <v>2329</v>
      </c>
      <c r="D3741" s="3">
        <v>3</v>
      </c>
      <c r="E3741" s="3" t="s">
        <v>2339</v>
      </c>
      <c r="F3741" s="45">
        <v>47543</v>
      </c>
      <c r="G3741" s="45">
        <v>47543</v>
      </c>
      <c r="H3741" s="45">
        <v>47573</v>
      </c>
      <c r="I3741" s="3">
        <v>28</v>
      </c>
      <c r="J3741" s="47" t="s">
        <v>2332</v>
      </c>
    </row>
    <row r="3742" spans="1:10" x14ac:dyDescent="0.3">
      <c r="A3742" s="45">
        <v>47571</v>
      </c>
      <c r="B3742" s="3">
        <v>2030</v>
      </c>
      <c r="C3742" s="3" t="s">
        <v>2329</v>
      </c>
      <c r="D3742" s="3">
        <v>3</v>
      </c>
      <c r="E3742" s="3" t="s">
        <v>2339</v>
      </c>
      <c r="F3742" s="45">
        <v>47543</v>
      </c>
      <c r="G3742" s="45">
        <v>47543</v>
      </c>
      <c r="H3742" s="45">
        <v>47573</v>
      </c>
      <c r="I3742" s="3">
        <v>29</v>
      </c>
      <c r="J3742" s="47" t="s">
        <v>2333</v>
      </c>
    </row>
    <row r="3743" spans="1:10" x14ac:dyDescent="0.3">
      <c r="A3743" s="45">
        <v>47572</v>
      </c>
      <c r="B3743" s="3">
        <v>2030</v>
      </c>
      <c r="C3743" s="3" t="s">
        <v>2329</v>
      </c>
      <c r="D3743" s="3">
        <v>3</v>
      </c>
      <c r="E3743" s="3" t="s">
        <v>2339</v>
      </c>
      <c r="F3743" s="45">
        <v>47543</v>
      </c>
      <c r="G3743" s="45">
        <v>47543</v>
      </c>
      <c r="H3743" s="45">
        <v>47573</v>
      </c>
      <c r="I3743" s="3">
        <v>30</v>
      </c>
      <c r="J3743" s="47" t="s">
        <v>2334</v>
      </c>
    </row>
    <row r="3744" spans="1:10" x14ac:dyDescent="0.3">
      <c r="A3744" s="45">
        <v>47573</v>
      </c>
      <c r="B3744" s="3">
        <v>2030</v>
      </c>
      <c r="C3744" s="3" t="s">
        <v>2329</v>
      </c>
      <c r="D3744" s="3">
        <v>3</v>
      </c>
      <c r="E3744" s="3" t="s">
        <v>2339</v>
      </c>
      <c r="F3744" s="45">
        <v>47543</v>
      </c>
      <c r="G3744" s="45">
        <v>47543</v>
      </c>
      <c r="H3744" s="45">
        <v>47573</v>
      </c>
      <c r="I3744" s="3">
        <v>31</v>
      </c>
      <c r="J3744" s="47" t="s">
        <v>2335</v>
      </c>
    </row>
    <row r="3745" spans="1:10" x14ac:dyDescent="0.3">
      <c r="A3745" s="45">
        <v>47574</v>
      </c>
      <c r="B3745" s="3">
        <v>2030</v>
      </c>
      <c r="C3745" s="3" t="s">
        <v>2340</v>
      </c>
      <c r="D3745" s="3">
        <v>4</v>
      </c>
      <c r="E3745" s="3" t="s">
        <v>2341</v>
      </c>
      <c r="F3745" s="45">
        <v>47574</v>
      </c>
      <c r="G3745" s="45">
        <v>47574</v>
      </c>
      <c r="H3745" s="45">
        <v>47603</v>
      </c>
      <c r="I3745" s="3">
        <v>1</v>
      </c>
      <c r="J3745" s="47" t="s">
        <v>2336</v>
      </c>
    </row>
    <row r="3746" spans="1:10" x14ac:dyDescent="0.3">
      <c r="A3746" s="45">
        <v>47575</v>
      </c>
      <c r="B3746" s="3">
        <v>2030</v>
      </c>
      <c r="C3746" s="3" t="s">
        <v>2340</v>
      </c>
      <c r="D3746" s="3">
        <v>4</v>
      </c>
      <c r="E3746" s="3" t="s">
        <v>2341</v>
      </c>
      <c r="F3746" s="45">
        <v>47574</v>
      </c>
      <c r="G3746" s="45">
        <v>47574</v>
      </c>
      <c r="H3746" s="45">
        <v>47603</v>
      </c>
      <c r="I3746" s="3">
        <v>2</v>
      </c>
      <c r="J3746" s="47" t="s">
        <v>2337</v>
      </c>
    </row>
    <row r="3747" spans="1:10" x14ac:dyDescent="0.3">
      <c r="A3747" s="45">
        <v>47576</v>
      </c>
      <c r="B3747" s="3">
        <v>2030</v>
      </c>
      <c r="C3747" s="3" t="s">
        <v>2340</v>
      </c>
      <c r="D3747" s="3">
        <v>4</v>
      </c>
      <c r="E3747" s="3" t="s">
        <v>2341</v>
      </c>
      <c r="F3747" s="45">
        <v>47574</v>
      </c>
      <c r="G3747" s="45">
        <v>47574</v>
      </c>
      <c r="H3747" s="45">
        <v>47603</v>
      </c>
      <c r="I3747" s="3">
        <v>3</v>
      </c>
      <c r="J3747" s="47" t="s">
        <v>2331</v>
      </c>
    </row>
    <row r="3748" spans="1:10" x14ac:dyDescent="0.3">
      <c r="A3748" s="45">
        <v>47577</v>
      </c>
      <c r="B3748" s="3">
        <v>2030</v>
      </c>
      <c r="C3748" s="3" t="s">
        <v>2340</v>
      </c>
      <c r="D3748" s="3">
        <v>4</v>
      </c>
      <c r="E3748" s="3" t="s">
        <v>2341</v>
      </c>
      <c r="F3748" s="45">
        <v>47574</v>
      </c>
      <c r="G3748" s="45">
        <v>47574</v>
      </c>
      <c r="H3748" s="45">
        <v>47603</v>
      </c>
      <c r="I3748" s="3">
        <v>4</v>
      </c>
      <c r="J3748" s="47" t="s">
        <v>2332</v>
      </c>
    </row>
    <row r="3749" spans="1:10" x14ac:dyDescent="0.3">
      <c r="A3749" s="45">
        <v>47578</v>
      </c>
      <c r="B3749" s="3">
        <v>2030</v>
      </c>
      <c r="C3749" s="3" t="s">
        <v>2340</v>
      </c>
      <c r="D3749" s="3">
        <v>4</v>
      </c>
      <c r="E3749" s="3" t="s">
        <v>2341</v>
      </c>
      <c r="F3749" s="45">
        <v>47574</v>
      </c>
      <c r="G3749" s="45">
        <v>47574</v>
      </c>
      <c r="H3749" s="45">
        <v>47603</v>
      </c>
      <c r="I3749" s="3">
        <v>5</v>
      </c>
      <c r="J3749" s="47" t="s">
        <v>2333</v>
      </c>
    </row>
    <row r="3750" spans="1:10" x14ac:dyDescent="0.3">
      <c r="A3750" s="45">
        <v>47579</v>
      </c>
      <c r="B3750" s="3">
        <v>2030</v>
      </c>
      <c r="C3750" s="3" t="s">
        <v>2340</v>
      </c>
      <c r="D3750" s="3">
        <v>4</v>
      </c>
      <c r="E3750" s="3" t="s">
        <v>2341</v>
      </c>
      <c r="F3750" s="45">
        <v>47574</v>
      </c>
      <c r="G3750" s="45">
        <v>47574</v>
      </c>
      <c r="H3750" s="45">
        <v>47603</v>
      </c>
      <c r="I3750" s="3">
        <v>6</v>
      </c>
      <c r="J3750" s="47" t="s">
        <v>2334</v>
      </c>
    </row>
    <row r="3751" spans="1:10" x14ac:dyDescent="0.3">
      <c r="A3751" s="45">
        <v>47580</v>
      </c>
      <c r="B3751" s="3">
        <v>2030</v>
      </c>
      <c r="C3751" s="3" t="s">
        <v>2340</v>
      </c>
      <c r="D3751" s="3">
        <v>4</v>
      </c>
      <c r="E3751" s="3" t="s">
        <v>2341</v>
      </c>
      <c r="F3751" s="45">
        <v>47574</v>
      </c>
      <c r="G3751" s="45">
        <v>47574</v>
      </c>
      <c r="H3751" s="45">
        <v>47603</v>
      </c>
      <c r="I3751" s="3">
        <v>7</v>
      </c>
      <c r="J3751" s="47" t="s">
        <v>2335</v>
      </c>
    </row>
    <row r="3752" spans="1:10" x14ac:dyDescent="0.3">
      <c r="A3752" s="45">
        <v>47581</v>
      </c>
      <c r="B3752" s="3">
        <v>2030</v>
      </c>
      <c r="C3752" s="3" t="s">
        <v>2340</v>
      </c>
      <c r="D3752" s="3">
        <v>4</v>
      </c>
      <c r="E3752" s="3" t="s">
        <v>2341</v>
      </c>
      <c r="F3752" s="45">
        <v>47574</v>
      </c>
      <c r="G3752" s="45">
        <v>47574</v>
      </c>
      <c r="H3752" s="45">
        <v>47603</v>
      </c>
      <c r="I3752" s="3">
        <v>8</v>
      </c>
      <c r="J3752" s="47" t="s">
        <v>2336</v>
      </c>
    </row>
    <row r="3753" spans="1:10" x14ac:dyDescent="0.3">
      <c r="A3753" s="45">
        <v>47582</v>
      </c>
      <c r="B3753" s="3">
        <v>2030</v>
      </c>
      <c r="C3753" s="3" t="s">
        <v>2340</v>
      </c>
      <c r="D3753" s="3">
        <v>4</v>
      </c>
      <c r="E3753" s="3" t="s">
        <v>2341</v>
      </c>
      <c r="F3753" s="45">
        <v>47574</v>
      </c>
      <c r="G3753" s="45">
        <v>47574</v>
      </c>
      <c r="H3753" s="45">
        <v>47603</v>
      </c>
      <c r="I3753" s="3">
        <v>9</v>
      </c>
      <c r="J3753" s="47" t="s">
        <v>2337</v>
      </c>
    </row>
    <row r="3754" spans="1:10" x14ac:dyDescent="0.3">
      <c r="A3754" s="45">
        <v>47583</v>
      </c>
      <c r="B3754" s="3">
        <v>2030</v>
      </c>
      <c r="C3754" s="3" t="s">
        <v>2340</v>
      </c>
      <c r="D3754" s="3">
        <v>4</v>
      </c>
      <c r="E3754" s="3" t="s">
        <v>2341</v>
      </c>
      <c r="F3754" s="45">
        <v>47574</v>
      </c>
      <c r="G3754" s="45">
        <v>47574</v>
      </c>
      <c r="H3754" s="45">
        <v>47603</v>
      </c>
      <c r="I3754" s="3">
        <v>10</v>
      </c>
      <c r="J3754" s="47" t="s">
        <v>2331</v>
      </c>
    </row>
    <row r="3755" spans="1:10" x14ac:dyDescent="0.3">
      <c r="A3755" s="45">
        <v>47584</v>
      </c>
      <c r="B3755" s="3">
        <v>2030</v>
      </c>
      <c r="C3755" s="3" t="s">
        <v>2340</v>
      </c>
      <c r="D3755" s="3">
        <v>4</v>
      </c>
      <c r="E3755" s="3" t="s">
        <v>2341</v>
      </c>
      <c r="F3755" s="45">
        <v>47574</v>
      </c>
      <c r="G3755" s="45">
        <v>47574</v>
      </c>
      <c r="H3755" s="45">
        <v>47603</v>
      </c>
      <c r="I3755" s="3">
        <v>11</v>
      </c>
      <c r="J3755" s="47" t="s">
        <v>2332</v>
      </c>
    </row>
    <row r="3756" spans="1:10" x14ac:dyDescent="0.3">
      <c r="A3756" s="45">
        <v>47585</v>
      </c>
      <c r="B3756" s="3">
        <v>2030</v>
      </c>
      <c r="C3756" s="3" t="s">
        <v>2340</v>
      </c>
      <c r="D3756" s="3">
        <v>4</v>
      </c>
      <c r="E3756" s="3" t="s">
        <v>2341</v>
      </c>
      <c r="F3756" s="45">
        <v>47574</v>
      </c>
      <c r="G3756" s="45">
        <v>47574</v>
      </c>
      <c r="H3756" s="45">
        <v>47603</v>
      </c>
      <c r="I3756" s="3">
        <v>12</v>
      </c>
      <c r="J3756" s="47" t="s">
        <v>2333</v>
      </c>
    </row>
    <row r="3757" spans="1:10" x14ac:dyDescent="0.3">
      <c r="A3757" s="45">
        <v>47586</v>
      </c>
      <c r="B3757" s="3">
        <v>2030</v>
      </c>
      <c r="C3757" s="3" t="s">
        <v>2340</v>
      </c>
      <c r="D3757" s="3">
        <v>4</v>
      </c>
      <c r="E3757" s="3" t="s">
        <v>2341</v>
      </c>
      <c r="F3757" s="45">
        <v>47574</v>
      </c>
      <c r="G3757" s="45">
        <v>47574</v>
      </c>
      <c r="H3757" s="45">
        <v>47603</v>
      </c>
      <c r="I3757" s="3">
        <v>13</v>
      </c>
      <c r="J3757" s="47" t="s">
        <v>2334</v>
      </c>
    </row>
    <row r="3758" spans="1:10" x14ac:dyDescent="0.3">
      <c r="A3758" s="45">
        <v>47587</v>
      </c>
      <c r="B3758" s="3">
        <v>2030</v>
      </c>
      <c r="C3758" s="3" t="s">
        <v>2340</v>
      </c>
      <c r="D3758" s="3">
        <v>4</v>
      </c>
      <c r="E3758" s="3" t="s">
        <v>2341</v>
      </c>
      <c r="F3758" s="45">
        <v>47574</v>
      </c>
      <c r="G3758" s="45">
        <v>47574</v>
      </c>
      <c r="H3758" s="45">
        <v>47603</v>
      </c>
      <c r="I3758" s="3">
        <v>14</v>
      </c>
      <c r="J3758" s="47" t="s">
        <v>2335</v>
      </c>
    </row>
    <row r="3759" spans="1:10" x14ac:dyDescent="0.3">
      <c r="A3759" s="45">
        <v>47588</v>
      </c>
      <c r="B3759" s="3">
        <v>2030</v>
      </c>
      <c r="C3759" s="3" t="s">
        <v>2340</v>
      </c>
      <c r="D3759" s="3">
        <v>4</v>
      </c>
      <c r="E3759" s="3" t="s">
        <v>2341</v>
      </c>
      <c r="F3759" s="45">
        <v>47574</v>
      </c>
      <c r="G3759" s="45">
        <v>47574</v>
      </c>
      <c r="H3759" s="45">
        <v>47603</v>
      </c>
      <c r="I3759" s="3">
        <v>15</v>
      </c>
      <c r="J3759" s="47" t="s">
        <v>2336</v>
      </c>
    </row>
    <row r="3760" spans="1:10" x14ac:dyDescent="0.3">
      <c r="A3760" s="45">
        <v>47589</v>
      </c>
      <c r="B3760" s="3">
        <v>2030</v>
      </c>
      <c r="C3760" s="3" t="s">
        <v>2340</v>
      </c>
      <c r="D3760" s="3">
        <v>4</v>
      </c>
      <c r="E3760" s="3" t="s">
        <v>2341</v>
      </c>
      <c r="F3760" s="45">
        <v>47574</v>
      </c>
      <c r="G3760" s="45">
        <v>47574</v>
      </c>
      <c r="H3760" s="45">
        <v>47603</v>
      </c>
      <c r="I3760" s="3">
        <v>16</v>
      </c>
      <c r="J3760" s="47" t="s">
        <v>2337</v>
      </c>
    </row>
    <row r="3761" spans="1:10" x14ac:dyDescent="0.3">
      <c r="A3761" s="45">
        <v>47590</v>
      </c>
      <c r="B3761" s="3">
        <v>2030</v>
      </c>
      <c r="C3761" s="3" t="s">
        <v>2340</v>
      </c>
      <c r="D3761" s="3">
        <v>4</v>
      </c>
      <c r="E3761" s="3" t="s">
        <v>2341</v>
      </c>
      <c r="F3761" s="45">
        <v>47574</v>
      </c>
      <c r="G3761" s="45">
        <v>47574</v>
      </c>
      <c r="H3761" s="45">
        <v>47603</v>
      </c>
      <c r="I3761" s="3">
        <v>17</v>
      </c>
      <c r="J3761" s="47" t="s">
        <v>2331</v>
      </c>
    </row>
    <row r="3762" spans="1:10" x14ac:dyDescent="0.3">
      <c r="A3762" s="45">
        <v>47591</v>
      </c>
      <c r="B3762" s="3">
        <v>2030</v>
      </c>
      <c r="C3762" s="3" t="s">
        <v>2340</v>
      </c>
      <c r="D3762" s="3">
        <v>4</v>
      </c>
      <c r="E3762" s="3" t="s">
        <v>2341</v>
      </c>
      <c r="F3762" s="45">
        <v>47574</v>
      </c>
      <c r="G3762" s="45">
        <v>47574</v>
      </c>
      <c r="H3762" s="45">
        <v>47603</v>
      </c>
      <c r="I3762" s="3">
        <v>18</v>
      </c>
      <c r="J3762" s="47" t="s">
        <v>2332</v>
      </c>
    </row>
    <row r="3763" spans="1:10" x14ac:dyDescent="0.3">
      <c r="A3763" s="45">
        <v>47592</v>
      </c>
      <c r="B3763" s="3">
        <v>2030</v>
      </c>
      <c r="C3763" s="3" t="s">
        <v>2340</v>
      </c>
      <c r="D3763" s="3">
        <v>4</v>
      </c>
      <c r="E3763" s="3" t="s">
        <v>2341</v>
      </c>
      <c r="F3763" s="45">
        <v>47574</v>
      </c>
      <c r="G3763" s="45">
        <v>47574</v>
      </c>
      <c r="H3763" s="45">
        <v>47603</v>
      </c>
      <c r="I3763" s="3">
        <v>19</v>
      </c>
      <c r="J3763" s="47" t="s">
        <v>2333</v>
      </c>
    </row>
    <row r="3764" spans="1:10" x14ac:dyDescent="0.3">
      <c r="A3764" s="45">
        <v>47593</v>
      </c>
      <c r="B3764" s="3">
        <v>2030</v>
      </c>
      <c r="C3764" s="3" t="s">
        <v>2340</v>
      </c>
      <c r="D3764" s="3">
        <v>4</v>
      </c>
      <c r="E3764" s="3" t="s">
        <v>2341</v>
      </c>
      <c r="F3764" s="45">
        <v>47574</v>
      </c>
      <c r="G3764" s="45">
        <v>47574</v>
      </c>
      <c r="H3764" s="45">
        <v>47603</v>
      </c>
      <c r="I3764" s="3">
        <v>20</v>
      </c>
      <c r="J3764" s="47" t="s">
        <v>2334</v>
      </c>
    </row>
    <row r="3765" spans="1:10" x14ac:dyDescent="0.3">
      <c r="A3765" s="45">
        <v>47594</v>
      </c>
      <c r="B3765" s="3">
        <v>2030</v>
      </c>
      <c r="C3765" s="3" t="s">
        <v>2340</v>
      </c>
      <c r="D3765" s="3">
        <v>4</v>
      </c>
      <c r="E3765" s="3" t="s">
        <v>2341</v>
      </c>
      <c r="F3765" s="45">
        <v>47574</v>
      </c>
      <c r="G3765" s="45">
        <v>47574</v>
      </c>
      <c r="H3765" s="45">
        <v>47603</v>
      </c>
      <c r="I3765" s="3">
        <v>21</v>
      </c>
      <c r="J3765" s="47" t="s">
        <v>2335</v>
      </c>
    </row>
    <row r="3766" spans="1:10" x14ac:dyDescent="0.3">
      <c r="A3766" s="45">
        <v>47595</v>
      </c>
      <c r="B3766" s="3">
        <v>2030</v>
      </c>
      <c r="C3766" s="3" t="s">
        <v>2340</v>
      </c>
      <c r="D3766" s="3">
        <v>4</v>
      </c>
      <c r="E3766" s="3" t="s">
        <v>2341</v>
      </c>
      <c r="F3766" s="45">
        <v>47574</v>
      </c>
      <c r="G3766" s="45">
        <v>47574</v>
      </c>
      <c r="H3766" s="45">
        <v>47603</v>
      </c>
      <c r="I3766" s="3">
        <v>22</v>
      </c>
      <c r="J3766" s="47" t="s">
        <v>2336</v>
      </c>
    </row>
    <row r="3767" spans="1:10" x14ac:dyDescent="0.3">
      <c r="A3767" s="45">
        <v>47596</v>
      </c>
      <c r="B3767" s="3">
        <v>2030</v>
      </c>
      <c r="C3767" s="3" t="s">
        <v>2340</v>
      </c>
      <c r="D3767" s="3">
        <v>4</v>
      </c>
      <c r="E3767" s="3" t="s">
        <v>2341</v>
      </c>
      <c r="F3767" s="45">
        <v>47574</v>
      </c>
      <c r="G3767" s="45">
        <v>47574</v>
      </c>
      <c r="H3767" s="45">
        <v>47603</v>
      </c>
      <c r="I3767" s="3">
        <v>23</v>
      </c>
      <c r="J3767" s="47" t="s">
        <v>2337</v>
      </c>
    </row>
    <row r="3768" spans="1:10" x14ac:dyDescent="0.3">
      <c r="A3768" s="45">
        <v>47597</v>
      </c>
      <c r="B3768" s="3">
        <v>2030</v>
      </c>
      <c r="C3768" s="3" t="s">
        <v>2340</v>
      </c>
      <c r="D3768" s="3">
        <v>4</v>
      </c>
      <c r="E3768" s="3" t="s">
        <v>2341</v>
      </c>
      <c r="F3768" s="45">
        <v>47574</v>
      </c>
      <c r="G3768" s="45">
        <v>47574</v>
      </c>
      <c r="H3768" s="45">
        <v>47603</v>
      </c>
      <c r="I3768" s="3">
        <v>24</v>
      </c>
      <c r="J3768" s="47" t="s">
        <v>2331</v>
      </c>
    </row>
    <row r="3769" spans="1:10" x14ac:dyDescent="0.3">
      <c r="A3769" s="45">
        <v>47598</v>
      </c>
      <c r="B3769" s="3">
        <v>2030</v>
      </c>
      <c r="C3769" s="3" t="s">
        <v>2340</v>
      </c>
      <c r="D3769" s="3">
        <v>4</v>
      </c>
      <c r="E3769" s="3" t="s">
        <v>2341</v>
      </c>
      <c r="F3769" s="45">
        <v>47574</v>
      </c>
      <c r="G3769" s="45">
        <v>47574</v>
      </c>
      <c r="H3769" s="45">
        <v>47603</v>
      </c>
      <c r="I3769" s="3">
        <v>25</v>
      </c>
      <c r="J3769" s="47" t="s">
        <v>2332</v>
      </c>
    </row>
    <row r="3770" spans="1:10" x14ac:dyDescent="0.3">
      <c r="A3770" s="45">
        <v>47599</v>
      </c>
      <c r="B3770" s="3">
        <v>2030</v>
      </c>
      <c r="C3770" s="3" t="s">
        <v>2340</v>
      </c>
      <c r="D3770" s="3">
        <v>4</v>
      </c>
      <c r="E3770" s="3" t="s">
        <v>2341</v>
      </c>
      <c r="F3770" s="45">
        <v>47574</v>
      </c>
      <c r="G3770" s="45">
        <v>47574</v>
      </c>
      <c r="H3770" s="45">
        <v>47603</v>
      </c>
      <c r="I3770" s="3">
        <v>26</v>
      </c>
      <c r="J3770" s="47" t="s">
        <v>2333</v>
      </c>
    </row>
    <row r="3771" spans="1:10" x14ac:dyDescent="0.3">
      <c r="A3771" s="45">
        <v>47600</v>
      </c>
      <c r="B3771" s="3">
        <v>2030</v>
      </c>
      <c r="C3771" s="3" t="s">
        <v>2340</v>
      </c>
      <c r="D3771" s="3">
        <v>4</v>
      </c>
      <c r="E3771" s="3" t="s">
        <v>2341</v>
      </c>
      <c r="F3771" s="45">
        <v>47574</v>
      </c>
      <c r="G3771" s="45">
        <v>47574</v>
      </c>
      <c r="H3771" s="45">
        <v>47603</v>
      </c>
      <c r="I3771" s="3">
        <v>27</v>
      </c>
      <c r="J3771" s="47" t="s">
        <v>2334</v>
      </c>
    </row>
    <row r="3772" spans="1:10" x14ac:dyDescent="0.3">
      <c r="A3772" s="45">
        <v>47601</v>
      </c>
      <c r="B3772" s="3">
        <v>2030</v>
      </c>
      <c r="C3772" s="3" t="s">
        <v>2340</v>
      </c>
      <c r="D3772" s="3">
        <v>4</v>
      </c>
      <c r="E3772" s="3" t="s">
        <v>2341</v>
      </c>
      <c r="F3772" s="45">
        <v>47574</v>
      </c>
      <c r="G3772" s="45">
        <v>47574</v>
      </c>
      <c r="H3772" s="45">
        <v>47603</v>
      </c>
      <c r="I3772" s="3">
        <v>28</v>
      </c>
      <c r="J3772" s="47" t="s">
        <v>2335</v>
      </c>
    </row>
    <row r="3773" spans="1:10" x14ac:dyDescent="0.3">
      <c r="A3773" s="45">
        <v>47602</v>
      </c>
      <c r="B3773" s="3">
        <v>2030</v>
      </c>
      <c r="C3773" s="3" t="s">
        <v>2340</v>
      </c>
      <c r="D3773" s="3">
        <v>4</v>
      </c>
      <c r="E3773" s="3" t="s">
        <v>2341</v>
      </c>
      <c r="F3773" s="45">
        <v>47574</v>
      </c>
      <c r="G3773" s="45">
        <v>47574</v>
      </c>
      <c r="H3773" s="45">
        <v>47603</v>
      </c>
      <c r="I3773" s="3">
        <v>29</v>
      </c>
      <c r="J3773" s="47" t="s">
        <v>2336</v>
      </c>
    </row>
    <row r="3774" spans="1:10" x14ac:dyDescent="0.3">
      <c r="A3774" s="45">
        <v>47603</v>
      </c>
      <c r="B3774" s="3">
        <v>2030</v>
      </c>
      <c r="C3774" s="3" t="s">
        <v>2340</v>
      </c>
      <c r="D3774" s="3">
        <v>4</v>
      </c>
      <c r="E3774" s="3" t="s">
        <v>2341</v>
      </c>
      <c r="F3774" s="45">
        <v>47574</v>
      </c>
      <c r="G3774" s="45">
        <v>47574</v>
      </c>
      <c r="H3774" s="45">
        <v>47603</v>
      </c>
      <c r="I3774" s="3">
        <v>30</v>
      </c>
      <c r="J3774" s="47" t="s">
        <v>2337</v>
      </c>
    </row>
    <row r="3775" spans="1:10" x14ac:dyDescent="0.3">
      <c r="A3775" s="45">
        <v>47604</v>
      </c>
      <c r="B3775" s="3">
        <v>2030</v>
      </c>
      <c r="C3775" s="3" t="s">
        <v>2340</v>
      </c>
      <c r="D3775" s="3">
        <v>5</v>
      </c>
      <c r="E3775" s="3" t="s">
        <v>2342</v>
      </c>
      <c r="F3775" s="45">
        <v>47604</v>
      </c>
      <c r="G3775" s="45">
        <v>47604</v>
      </c>
      <c r="H3775" s="45">
        <v>47634</v>
      </c>
      <c r="I3775" s="3">
        <v>1</v>
      </c>
      <c r="J3775" s="47" t="s">
        <v>2331</v>
      </c>
    </row>
    <row r="3776" spans="1:10" x14ac:dyDescent="0.3">
      <c r="A3776" s="45">
        <v>47605</v>
      </c>
      <c r="B3776" s="3">
        <v>2030</v>
      </c>
      <c r="C3776" s="3" t="s">
        <v>2340</v>
      </c>
      <c r="D3776" s="3">
        <v>5</v>
      </c>
      <c r="E3776" s="3" t="s">
        <v>2342</v>
      </c>
      <c r="F3776" s="45">
        <v>47604</v>
      </c>
      <c r="G3776" s="45">
        <v>47604</v>
      </c>
      <c r="H3776" s="45">
        <v>47634</v>
      </c>
      <c r="I3776" s="3">
        <v>2</v>
      </c>
      <c r="J3776" s="47" t="s">
        <v>2332</v>
      </c>
    </row>
    <row r="3777" spans="1:10" x14ac:dyDescent="0.3">
      <c r="A3777" s="45">
        <v>47606</v>
      </c>
      <c r="B3777" s="3">
        <v>2030</v>
      </c>
      <c r="C3777" s="3" t="s">
        <v>2340</v>
      </c>
      <c r="D3777" s="3">
        <v>5</v>
      </c>
      <c r="E3777" s="3" t="s">
        <v>2342</v>
      </c>
      <c r="F3777" s="45">
        <v>47604</v>
      </c>
      <c r="G3777" s="45">
        <v>47604</v>
      </c>
      <c r="H3777" s="45">
        <v>47634</v>
      </c>
      <c r="I3777" s="3">
        <v>3</v>
      </c>
      <c r="J3777" s="47" t="s">
        <v>2333</v>
      </c>
    </row>
    <row r="3778" spans="1:10" x14ac:dyDescent="0.3">
      <c r="A3778" s="45">
        <v>47607</v>
      </c>
      <c r="B3778" s="3">
        <v>2030</v>
      </c>
      <c r="C3778" s="3" t="s">
        <v>2340</v>
      </c>
      <c r="D3778" s="3">
        <v>5</v>
      </c>
      <c r="E3778" s="3" t="s">
        <v>2342</v>
      </c>
      <c r="F3778" s="45">
        <v>47604</v>
      </c>
      <c r="G3778" s="45">
        <v>47604</v>
      </c>
      <c r="H3778" s="45">
        <v>47634</v>
      </c>
      <c r="I3778" s="3">
        <v>4</v>
      </c>
      <c r="J3778" s="47" t="s">
        <v>2334</v>
      </c>
    </row>
    <row r="3779" spans="1:10" x14ac:dyDescent="0.3">
      <c r="A3779" s="45">
        <v>47608</v>
      </c>
      <c r="B3779" s="3">
        <v>2030</v>
      </c>
      <c r="C3779" s="3" t="s">
        <v>2340</v>
      </c>
      <c r="D3779" s="3">
        <v>5</v>
      </c>
      <c r="E3779" s="3" t="s">
        <v>2342</v>
      </c>
      <c r="F3779" s="45">
        <v>47604</v>
      </c>
      <c r="G3779" s="45">
        <v>47604</v>
      </c>
      <c r="H3779" s="45">
        <v>47634</v>
      </c>
      <c r="I3779" s="3">
        <v>5</v>
      </c>
      <c r="J3779" s="47" t="s">
        <v>2335</v>
      </c>
    </row>
    <row r="3780" spans="1:10" x14ac:dyDescent="0.3">
      <c r="A3780" s="45">
        <v>47609</v>
      </c>
      <c r="B3780" s="3">
        <v>2030</v>
      </c>
      <c r="C3780" s="3" t="s">
        <v>2340</v>
      </c>
      <c r="D3780" s="3">
        <v>5</v>
      </c>
      <c r="E3780" s="3" t="s">
        <v>2342</v>
      </c>
      <c r="F3780" s="45">
        <v>47604</v>
      </c>
      <c r="G3780" s="45">
        <v>47604</v>
      </c>
      <c r="H3780" s="45">
        <v>47634</v>
      </c>
      <c r="I3780" s="3">
        <v>6</v>
      </c>
      <c r="J3780" s="47" t="s">
        <v>2336</v>
      </c>
    </row>
    <row r="3781" spans="1:10" x14ac:dyDescent="0.3">
      <c r="A3781" s="45">
        <v>47610</v>
      </c>
      <c r="B3781" s="3">
        <v>2030</v>
      </c>
      <c r="C3781" s="3" t="s">
        <v>2340</v>
      </c>
      <c r="D3781" s="3">
        <v>5</v>
      </c>
      <c r="E3781" s="3" t="s">
        <v>2342</v>
      </c>
      <c r="F3781" s="45">
        <v>47604</v>
      </c>
      <c r="G3781" s="45">
        <v>47604</v>
      </c>
      <c r="H3781" s="45">
        <v>47634</v>
      </c>
      <c r="I3781" s="3">
        <v>7</v>
      </c>
      <c r="J3781" s="47" t="s">
        <v>2337</v>
      </c>
    </row>
    <row r="3782" spans="1:10" x14ac:dyDescent="0.3">
      <c r="A3782" s="45">
        <v>47611</v>
      </c>
      <c r="B3782" s="3">
        <v>2030</v>
      </c>
      <c r="C3782" s="3" t="s">
        <v>2340</v>
      </c>
      <c r="D3782" s="3">
        <v>5</v>
      </c>
      <c r="E3782" s="3" t="s">
        <v>2342</v>
      </c>
      <c r="F3782" s="45">
        <v>47604</v>
      </c>
      <c r="G3782" s="45">
        <v>47604</v>
      </c>
      <c r="H3782" s="45">
        <v>47634</v>
      </c>
      <c r="I3782" s="3">
        <v>8</v>
      </c>
      <c r="J3782" s="47" t="s">
        <v>2331</v>
      </c>
    </row>
    <row r="3783" spans="1:10" x14ac:dyDescent="0.3">
      <c r="A3783" s="45">
        <v>47612</v>
      </c>
      <c r="B3783" s="3">
        <v>2030</v>
      </c>
      <c r="C3783" s="3" t="s">
        <v>2340</v>
      </c>
      <c r="D3783" s="3">
        <v>5</v>
      </c>
      <c r="E3783" s="3" t="s">
        <v>2342</v>
      </c>
      <c r="F3783" s="45">
        <v>47604</v>
      </c>
      <c r="G3783" s="45">
        <v>47604</v>
      </c>
      <c r="H3783" s="45">
        <v>47634</v>
      </c>
      <c r="I3783" s="3">
        <v>9</v>
      </c>
      <c r="J3783" s="47" t="s">
        <v>2332</v>
      </c>
    </row>
    <row r="3784" spans="1:10" x14ac:dyDescent="0.3">
      <c r="A3784" s="45">
        <v>47613</v>
      </c>
      <c r="B3784" s="3">
        <v>2030</v>
      </c>
      <c r="C3784" s="3" t="s">
        <v>2340</v>
      </c>
      <c r="D3784" s="3">
        <v>5</v>
      </c>
      <c r="E3784" s="3" t="s">
        <v>2342</v>
      </c>
      <c r="F3784" s="45">
        <v>47604</v>
      </c>
      <c r="G3784" s="45">
        <v>47604</v>
      </c>
      <c r="H3784" s="45">
        <v>47634</v>
      </c>
      <c r="I3784" s="3">
        <v>10</v>
      </c>
      <c r="J3784" s="47" t="s">
        <v>2333</v>
      </c>
    </row>
    <row r="3785" spans="1:10" x14ac:dyDescent="0.3">
      <c r="A3785" s="45">
        <v>47614</v>
      </c>
      <c r="B3785" s="3">
        <v>2030</v>
      </c>
      <c r="C3785" s="3" t="s">
        <v>2340</v>
      </c>
      <c r="D3785" s="3">
        <v>5</v>
      </c>
      <c r="E3785" s="3" t="s">
        <v>2342</v>
      </c>
      <c r="F3785" s="45">
        <v>47604</v>
      </c>
      <c r="G3785" s="45">
        <v>47604</v>
      </c>
      <c r="H3785" s="45">
        <v>47634</v>
      </c>
      <c r="I3785" s="3">
        <v>11</v>
      </c>
      <c r="J3785" s="47" t="s">
        <v>2334</v>
      </c>
    </row>
    <row r="3786" spans="1:10" x14ac:dyDescent="0.3">
      <c r="A3786" s="45">
        <v>47615</v>
      </c>
      <c r="B3786" s="3">
        <v>2030</v>
      </c>
      <c r="C3786" s="3" t="s">
        <v>2340</v>
      </c>
      <c r="D3786" s="3">
        <v>5</v>
      </c>
      <c r="E3786" s="3" t="s">
        <v>2342</v>
      </c>
      <c r="F3786" s="45">
        <v>47604</v>
      </c>
      <c r="G3786" s="45">
        <v>47604</v>
      </c>
      <c r="H3786" s="45">
        <v>47634</v>
      </c>
      <c r="I3786" s="3">
        <v>12</v>
      </c>
      <c r="J3786" s="47" t="s">
        <v>2335</v>
      </c>
    </row>
    <row r="3787" spans="1:10" x14ac:dyDescent="0.3">
      <c r="A3787" s="45">
        <v>47616</v>
      </c>
      <c r="B3787" s="3">
        <v>2030</v>
      </c>
      <c r="C3787" s="3" t="s">
        <v>2340</v>
      </c>
      <c r="D3787" s="3">
        <v>5</v>
      </c>
      <c r="E3787" s="3" t="s">
        <v>2342</v>
      </c>
      <c r="F3787" s="45">
        <v>47604</v>
      </c>
      <c r="G3787" s="45">
        <v>47604</v>
      </c>
      <c r="H3787" s="45">
        <v>47634</v>
      </c>
      <c r="I3787" s="3">
        <v>13</v>
      </c>
      <c r="J3787" s="47" t="s">
        <v>2336</v>
      </c>
    </row>
    <row r="3788" spans="1:10" x14ac:dyDescent="0.3">
      <c r="A3788" s="45">
        <v>47617</v>
      </c>
      <c r="B3788" s="3">
        <v>2030</v>
      </c>
      <c r="C3788" s="3" t="s">
        <v>2340</v>
      </c>
      <c r="D3788" s="3">
        <v>5</v>
      </c>
      <c r="E3788" s="3" t="s">
        <v>2342</v>
      </c>
      <c r="F3788" s="45">
        <v>47604</v>
      </c>
      <c r="G3788" s="45">
        <v>47604</v>
      </c>
      <c r="H3788" s="45">
        <v>47634</v>
      </c>
      <c r="I3788" s="3">
        <v>14</v>
      </c>
      <c r="J3788" s="47" t="s">
        <v>2337</v>
      </c>
    </row>
    <row r="3789" spans="1:10" x14ac:dyDescent="0.3">
      <c r="A3789" s="45">
        <v>47618</v>
      </c>
      <c r="B3789" s="3">
        <v>2030</v>
      </c>
      <c r="C3789" s="3" t="s">
        <v>2340</v>
      </c>
      <c r="D3789" s="3">
        <v>5</v>
      </c>
      <c r="E3789" s="3" t="s">
        <v>2342</v>
      </c>
      <c r="F3789" s="45">
        <v>47604</v>
      </c>
      <c r="G3789" s="45">
        <v>47604</v>
      </c>
      <c r="H3789" s="45">
        <v>47634</v>
      </c>
      <c r="I3789" s="3">
        <v>15</v>
      </c>
      <c r="J3789" s="47" t="s">
        <v>2331</v>
      </c>
    </row>
    <row r="3790" spans="1:10" x14ac:dyDescent="0.3">
      <c r="A3790" s="45">
        <v>47619</v>
      </c>
      <c r="B3790" s="3">
        <v>2030</v>
      </c>
      <c r="C3790" s="3" t="s">
        <v>2340</v>
      </c>
      <c r="D3790" s="3">
        <v>5</v>
      </c>
      <c r="E3790" s="3" t="s">
        <v>2342</v>
      </c>
      <c r="F3790" s="45">
        <v>47604</v>
      </c>
      <c r="G3790" s="45">
        <v>47604</v>
      </c>
      <c r="H3790" s="45">
        <v>47634</v>
      </c>
      <c r="I3790" s="3">
        <v>16</v>
      </c>
      <c r="J3790" s="47" t="s">
        <v>2332</v>
      </c>
    </row>
    <row r="3791" spans="1:10" x14ac:dyDescent="0.3">
      <c r="A3791" s="45">
        <v>47620</v>
      </c>
      <c r="B3791" s="3">
        <v>2030</v>
      </c>
      <c r="C3791" s="3" t="s">
        <v>2340</v>
      </c>
      <c r="D3791" s="3">
        <v>5</v>
      </c>
      <c r="E3791" s="3" t="s">
        <v>2342</v>
      </c>
      <c r="F3791" s="45">
        <v>47604</v>
      </c>
      <c r="G3791" s="45">
        <v>47604</v>
      </c>
      <c r="H3791" s="45">
        <v>47634</v>
      </c>
      <c r="I3791" s="3">
        <v>17</v>
      </c>
      <c r="J3791" s="47" t="s">
        <v>2333</v>
      </c>
    </row>
    <row r="3792" spans="1:10" x14ac:dyDescent="0.3">
      <c r="A3792" s="45">
        <v>47621</v>
      </c>
      <c r="B3792" s="3">
        <v>2030</v>
      </c>
      <c r="C3792" s="3" t="s">
        <v>2340</v>
      </c>
      <c r="D3792" s="3">
        <v>5</v>
      </c>
      <c r="E3792" s="3" t="s">
        <v>2342</v>
      </c>
      <c r="F3792" s="45">
        <v>47604</v>
      </c>
      <c r="G3792" s="45">
        <v>47604</v>
      </c>
      <c r="H3792" s="45">
        <v>47634</v>
      </c>
      <c r="I3792" s="3">
        <v>18</v>
      </c>
      <c r="J3792" s="47" t="s">
        <v>2334</v>
      </c>
    </row>
    <row r="3793" spans="1:10" x14ac:dyDescent="0.3">
      <c r="A3793" s="45">
        <v>47622</v>
      </c>
      <c r="B3793" s="3">
        <v>2030</v>
      </c>
      <c r="C3793" s="3" t="s">
        <v>2340</v>
      </c>
      <c r="D3793" s="3">
        <v>5</v>
      </c>
      <c r="E3793" s="3" t="s">
        <v>2342</v>
      </c>
      <c r="F3793" s="45">
        <v>47604</v>
      </c>
      <c r="G3793" s="45">
        <v>47604</v>
      </c>
      <c r="H3793" s="45">
        <v>47634</v>
      </c>
      <c r="I3793" s="3">
        <v>19</v>
      </c>
      <c r="J3793" s="47" t="s">
        <v>2335</v>
      </c>
    </row>
    <row r="3794" spans="1:10" x14ac:dyDescent="0.3">
      <c r="A3794" s="45">
        <v>47623</v>
      </c>
      <c r="B3794" s="3">
        <v>2030</v>
      </c>
      <c r="C3794" s="3" t="s">
        <v>2340</v>
      </c>
      <c r="D3794" s="3">
        <v>5</v>
      </c>
      <c r="E3794" s="3" t="s">
        <v>2342</v>
      </c>
      <c r="F3794" s="45">
        <v>47604</v>
      </c>
      <c r="G3794" s="45">
        <v>47604</v>
      </c>
      <c r="H3794" s="45">
        <v>47634</v>
      </c>
      <c r="I3794" s="3">
        <v>20</v>
      </c>
      <c r="J3794" s="47" t="s">
        <v>2336</v>
      </c>
    </row>
    <row r="3795" spans="1:10" x14ac:dyDescent="0.3">
      <c r="A3795" s="45">
        <v>47624</v>
      </c>
      <c r="B3795" s="3">
        <v>2030</v>
      </c>
      <c r="C3795" s="3" t="s">
        <v>2340</v>
      </c>
      <c r="D3795" s="3">
        <v>5</v>
      </c>
      <c r="E3795" s="3" t="s">
        <v>2342</v>
      </c>
      <c r="F3795" s="45">
        <v>47604</v>
      </c>
      <c r="G3795" s="45">
        <v>47604</v>
      </c>
      <c r="H3795" s="45">
        <v>47634</v>
      </c>
      <c r="I3795" s="3">
        <v>21</v>
      </c>
      <c r="J3795" s="47" t="s">
        <v>2337</v>
      </c>
    </row>
    <row r="3796" spans="1:10" x14ac:dyDescent="0.3">
      <c r="A3796" s="45">
        <v>47625</v>
      </c>
      <c r="B3796" s="3">
        <v>2030</v>
      </c>
      <c r="C3796" s="3" t="s">
        <v>2340</v>
      </c>
      <c r="D3796" s="3">
        <v>5</v>
      </c>
      <c r="E3796" s="3" t="s">
        <v>2342</v>
      </c>
      <c r="F3796" s="45">
        <v>47604</v>
      </c>
      <c r="G3796" s="45">
        <v>47604</v>
      </c>
      <c r="H3796" s="45">
        <v>47634</v>
      </c>
      <c r="I3796" s="3">
        <v>22</v>
      </c>
      <c r="J3796" s="47" t="s">
        <v>2331</v>
      </c>
    </row>
    <row r="3797" spans="1:10" x14ac:dyDescent="0.3">
      <c r="A3797" s="45">
        <v>47626</v>
      </c>
      <c r="B3797" s="3">
        <v>2030</v>
      </c>
      <c r="C3797" s="3" t="s">
        <v>2340</v>
      </c>
      <c r="D3797" s="3">
        <v>5</v>
      </c>
      <c r="E3797" s="3" t="s">
        <v>2342</v>
      </c>
      <c r="F3797" s="45">
        <v>47604</v>
      </c>
      <c r="G3797" s="45">
        <v>47604</v>
      </c>
      <c r="H3797" s="45">
        <v>47634</v>
      </c>
      <c r="I3797" s="3">
        <v>23</v>
      </c>
      <c r="J3797" s="47" t="s">
        <v>2332</v>
      </c>
    </row>
    <row r="3798" spans="1:10" x14ac:dyDescent="0.3">
      <c r="A3798" s="45">
        <v>47627</v>
      </c>
      <c r="B3798" s="3">
        <v>2030</v>
      </c>
      <c r="C3798" s="3" t="s">
        <v>2340</v>
      </c>
      <c r="D3798" s="3">
        <v>5</v>
      </c>
      <c r="E3798" s="3" t="s">
        <v>2342</v>
      </c>
      <c r="F3798" s="45">
        <v>47604</v>
      </c>
      <c r="G3798" s="45">
        <v>47604</v>
      </c>
      <c r="H3798" s="45">
        <v>47634</v>
      </c>
      <c r="I3798" s="3">
        <v>24</v>
      </c>
      <c r="J3798" s="47" t="s">
        <v>2333</v>
      </c>
    </row>
    <row r="3799" spans="1:10" x14ac:dyDescent="0.3">
      <c r="A3799" s="45">
        <v>47628</v>
      </c>
      <c r="B3799" s="3">
        <v>2030</v>
      </c>
      <c r="C3799" s="3" t="s">
        <v>2340</v>
      </c>
      <c r="D3799" s="3">
        <v>5</v>
      </c>
      <c r="E3799" s="3" t="s">
        <v>2342</v>
      </c>
      <c r="F3799" s="45">
        <v>47604</v>
      </c>
      <c r="G3799" s="45">
        <v>47604</v>
      </c>
      <c r="H3799" s="45">
        <v>47634</v>
      </c>
      <c r="I3799" s="3">
        <v>25</v>
      </c>
      <c r="J3799" s="47" t="s">
        <v>2334</v>
      </c>
    </row>
    <row r="3800" spans="1:10" x14ac:dyDescent="0.3">
      <c r="A3800" s="45">
        <v>47629</v>
      </c>
      <c r="B3800" s="3">
        <v>2030</v>
      </c>
      <c r="C3800" s="3" t="s">
        <v>2340</v>
      </c>
      <c r="D3800" s="3">
        <v>5</v>
      </c>
      <c r="E3800" s="3" t="s">
        <v>2342</v>
      </c>
      <c r="F3800" s="45">
        <v>47604</v>
      </c>
      <c r="G3800" s="45">
        <v>47604</v>
      </c>
      <c r="H3800" s="45">
        <v>47634</v>
      </c>
      <c r="I3800" s="3">
        <v>26</v>
      </c>
      <c r="J3800" s="47" t="s">
        <v>2335</v>
      </c>
    </row>
    <row r="3801" spans="1:10" x14ac:dyDescent="0.3">
      <c r="A3801" s="45">
        <v>47630</v>
      </c>
      <c r="B3801" s="3">
        <v>2030</v>
      </c>
      <c r="C3801" s="3" t="s">
        <v>2340</v>
      </c>
      <c r="D3801" s="3">
        <v>5</v>
      </c>
      <c r="E3801" s="3" t="s">
        <v>2342</v>
      </c>
      <c r="F3801" s="45">
        <v>47604</v>
      </c>
      <c r="G3801" s="45">
        <v>47604</v>
      </c>
      <c r="H3801" s="45">
        <v>47634</v>
      </c>
      <c r="I3801" s="3">
        <v>27</v>
      </c>
      <c r="J3801" s="47" t="s">
        <v>2336</v>
      </c>
    </row>
    <row r="3802" spans="1:10" x14ac:dyDescent="0.3">
      <c r="A3802" s="45">
        <v>47631</v>
      </c>
      <c r="B3802" s="3">
        <v>2030</v>
      </c>
      <c r="C3802" s="3" t="s">
        <v>2340</v>
      </c>
      <c r="D3802" s="3">
        <v>5</v>
      </c>
      <c r="E3802" s="3" t="s">
        <v>2342</v>
      </c>
      <c r="F3802" s="45">
        <v>47604</v>
      </c>
      <c r="G3802" s="45">
        <v>47604</v>
      </c>
      <c r="H3802" s="45">
        <v>47634</v>
      </c>
      <c r="I3802" s="3">
        <v>28</v>
      </c>
      <c r="J3802" s="47" t="s">
        <v>2337</v>
      </c>
    </row>
    <row r="3803" spans="1:10" x14ac:dyDescent="0.3">
      <c r="A3803" s="45">
        <v>47632</v>
      </c>
      <c r="B3803" s="3">
        <v>2030</v>
      </c>
      <c r="C3803" s="3" t="s">
        <v>2340</v>
      </c>
      <c r="D3803" s="3">
        <v>5</v>
      </c>
      <c r="E3803" s="3" t="s">
        <v>2342</v>
      </c>
      <c r="F3803" s="45">
        <v>47604</v>
      </c>
      <c r="G3803" s="45">
        <v>47604</v>
      </c>
      <c r="H3803" s="45">
        <v>47634</v>
      </c>
      <c r="I3803" s="3">
        <v>29</v>
      </c>
      <c r="J3803" s="47" t="s">
        <v>2331</v>
      </c>
    </row>
    <row r="3804" spans="1:10" x14ac:dyDescent="0.3">
      <c r="A3804" s="45">
        <v>47633</v>
      </c>
      <c r="B3804" s="3">
        <v>2030</v>
      </c>
      <c r="C3804" s="3" t="s">
        <v>2340</v>
      </c>
      <c r="D3804" s="3">
        <v>5</v>
      </c>
      <c r="E3804" s="3" t="s">
        <v>2342</v>
      </c>
      <c r="F3804" s="45">
        <v>47604</v>
      </c>
      <c r="G3804" s="45">
        <v>47604</v>
      </c>
      <c r="H3804" s="45">
        <v>47634</v>
      </c>
      <c r="I3804" s="3">
        <v>30</v>
      </c>
      <c r="J3804" s="47" t="s">
        <v>2332</v>
      </c>
    </row>
    <row r="3805" spans="1:10" x14ac:dyDescent="0.3">
      <c r="A3805" s="45">
        <v>47634</v>
      </c>
      <c r="B3805" s="3">
        <v>2030</v>
      </c>
      <c r="C3805" s="3" t="s">
        <v>2340</v>
      </c>
      <c r="D3805" s="3">
        <v>5</v>
      </c>
      <c r="E3805" s="3" t="s">
        <v>2342</v>
      </c>
      <c r="F3805" s="45">
        <v>47604</v>
      </c>
      <c r="G3805" s="45">
        <v>47604</v>
      </c>
      <c r="H3805" s="45">
        <v>47634</v>
      </c>
      <c r="I3805" s="3">
        <v>31</v>
      </c>
      <c r="J3805" s="47" t="s">
        <v>2333</v>
      </c>
    </row>
    <row r="3806" spans="1:10" x14ac:dyDescent="0.3">
      <c r="A3806" s="45">
        <v>47635</v>
      </c>
      <c r="B3806" s="3">
        <v>2030</v>
      </c>
      <c r="C3806" s="3" t="s">
        <v>2340</v>
      </c>
      <c r="D3806" s="3">
        <v>6</v>
      </c>
      <c r="E3806" s="3" t="s">
        <v>2343</v>
      </c>
      <c r="F3806" s="45">
        <v>47635</v>
      </c>
      <c r="G3806" s="45">
        <v>47635</v>
      </c>
      <c r="H3806" s="45">
        <v>47664</v>
      </c>
      <c r="I3806" s="3">
        <v>1</v>
      </c>
      <c r="J3806" s="47" t="s">
        <v>2334</v>
      </c>
    </row>
    <row r="3807" spans="1:10" x14ac:dyDescent="0.3">
      <c r="A3807" s="45">
        <v>47636</v>
      </c>
      <c r="B3807" s="3">
        <v>2030</v>
      </c>
      <c r="C3807" s="3" t="s">
        <v>2340</v>
      </c>
      <c r="D3807" s="3">
        <v>6</v>
      </c>
      <c r="E3807" s="3" t="s">
        <v>2343</v>
      </c>
      <c r="F3807" s="45">
        <v>47635</v>
      </c>
      <c r="G3807" s="45">
        <v>47635</v>
      </c>
      <c r="H3807" s="45">
        <v>47664</v>
      </c>
      <c r="I3807" s="3">
        <v>2</v>
      </c>
      <c r="J3807" s="47" t="s">
        <v>2335</v>
      </c>
    </row>
    <row r="3808" spans="1:10" x14ac:dyDescent="0.3">
      <c r="A3808" s="45">
        <v>47637</v>
      </c>
      <c r="B3808" s="3">
        <v>2030</v>
      </c>
      <c r="C3808" s="3" t="s">
        <v>2340</v>
      </c>
      <c r="D3808" s="3">
        <v>6</v>
      </c>
      <c r="E3808" s="3" t="s">
        <v>2343</v>
      </c>
      <c r="F3808" s="45">
        <v>47635</v>
      </c>
      <c r="G3808" s="45">
        <v>47635</v>
      </c>
      <c r="H3808" s="45">
        <v>47664</v>
      </c>
      <c r="I3808" s="3">
        <v>3</v>
      </c>
      <c r="J3808" s="47" t="s">
        <v>2336</v>
      </c>
    </row>
    <row r="3809" spans="1:10" x14ac:dyDescent="0.3">
      <c r="A3809" s="45">
        <v>47638</v>
      </c>
      <c r="B3809" s="3">
        <v>2030</v>
      </c>
      <c r="C3809" s="3" t="s">
        <v>2340</v>
      </c>
      <c r="D3809" s="3">
        <v>6</v>
      </c>
      <c r="E3809" s="3" t="s">
        <v>2343</v>
      </c>
      <c r="F3809" s="45">
        <v>47635</v>
      </c>
      <c r="G3809" s="45">
        <v>47635</v>
      </c>
      <c r="H3809" s="45">
        <v>47664</v>
      </c>
      <c r="I3809" s="3">
        <v>4</v>
      </c>
      <c r="J3809" s="47" t="s">
        <v>2337</v>
      </c>
    </row>
    <row r="3810" spans="1:10" x14ac:dyDescent="0.3">
      <c r="A3810" s="45">
        <v>47639</v>
      </c>
      <c r="B3810" s="3">
        <v>2030</v>
      </c>
      <c r="C3810" s="3" t="s">
        <v>2340</v>
      </c>
      <c r="D3810" s="3">
        <v>6</v>
      </c>
      <c r="E3810" s="3" t="s">
        <v>2343</v>
      </c>
      <c r="F3810" s="45">
        <v>47635</v>
      </c>
      <c r="G3810" s="45">
        <v>47635</v>
      </c>
      <c r="H3810" s="45">
        <v>47664</v>
      </c>
      <c r="I3810" s="3">
        <v>5</v>
      </c>
      <c r="J3810" s="47" t="s">
        <v>2331</v>
      </c>
    </row>
    <row r="3811" spans="1:10" x14ac:dyDescent="0.3">
      <c r="A3811" s="45">
        <v>47640</v>
      </c>
      <c r="B3811" s="3">
        <v>2030</v>
      </c>
      <c r="C3811" s="3" t="s">
        <v>2340</v>
      </c>
      <c r="D3811" s="3">
        <v>6</v>
      </c>
      <c r="E3811" s="3" t="s">
        <v>2343</v>
      </c>
      <c r="F3811" s="45">
        <v>47635</v>
      </c>
      <c r="G3811" s="45">
        <v>47635</v>
      </c>
      <c r="H3811" s="45">
        <v>47664</v>
      </c>
      <c r="I3811" s="3">
        <v>6</v>
      </c>
      <c r="J3811" s="47" t="s">
        <v>2332</v>
      </c>
    </row>
    <row r="3812" spans="1:10" x14ac:dyDescent="0.3">
      <c r="A3812" s="45">
        <v>47641</v>
      </c>
      <c r="B3812" s="3">
        <v>2030</v>
      </c>
      <c r="C3812" s="3" t="s">
        <v>2340</v>
      </c>
      <c r="D3812" s="3">
        <v>6</v>
      </c>
      <c r="E3812" s="3" t="s">
        <v>2343</v>
      </c>
      <c r="F3812" s="45">
        <v>47635</v>
      </c>
      <c r="G3812" s="45">
        <v>47635</v>
      </c>
      <c r="H3812" s="45">
        <v>47664</v>
      </c>
      <c r="I3812" s="3">
        <v>7</v>
      </c>
      <c r="J3812" s="47" t="s">
        <v>2333</v>
      </c>
    </row>
    <row r="3813" spans="1:10" x14ac:dyDescent="0.3">
      <c r="A3813" s="45">
        <v>47642</v>
      </c>
      <c r="B3813" s="3">
        <v>2030</v>
      </c>
      <c r="C3813" s="3" t="s">
        <v>2340</v>
      </c>
      <c r="D3813" s="3">
        <v>6</v>
      </c>
      <c r="E3813" s="3" t="s">
        <v>2343</v>
      </c>
      <c r="F3813" s="45">
        <v>47635</v>
      </c>
      <c r="G3813" s="45">
        <v>47635</v>
      </c>
      <c r="H3813" s="45">
        <v>47664</v>
      </c>
      <c r="I3813" s="3">
        <v>8</v>
      </c>
      <c r="J3813" s="47" t="s">
        <v>2334</v>
      </c>
    </row>
    <row r="3814" spans="1:10" x14ac:dyDescent="0.3">
      <c r="A3814" s="45">
        <v>47643</v>
      </c>
      <c r="B3814" s="3">
        <v>2030</v>
      </c>
      <c r="C3814" s="3" t="s">
        <v>2340</v>
      </c>
      <c r="D3814" s="3">
        <v>6</v>
      </c>
      <c r="E3814" s="3" t="s">
        <v>2343</v>
      </c>
      <c r="F3814" s="45">
        <v>47635</v>
      </c>
      <c r="G3814" s="45">
        <v>47635</v>
      </c>
      <c r="H3814" s="45">
        <v>47664</v>
      </c>
      <c r="I3814" s="3">
        <v>9</v>
      </c>
      <c r="J3814" s="47" t="s">
        <v>2335</v>
      </c>
    </row>
    <row r="3815" spans="1:10" x14ac:dyDescent="0.3">
      <c r="A3815" s="45">
        <v>47644</v>
      </c>
      <c r="B3815" s="3">
        <v>2030</v>
      </c>
      <c r="C3815" s="3" t="s">
        <v>2340</v>
      </c>
      <c r="D3815" s="3">
        <v>6</v>
      </c>
      <c r="E3815" s="3" t="s">
        <v>2343</v>
      </c>
      <c r="F3815" s="45">
        <v>47635</v>
      </c>
      <c r="G3815" s="45">
        <v>47635</v>
      </c>
      <c r="H3815" s="45">
        <v>47664</v>
      </c>
      <c r="I3815" s="3">
        <v>10</v>
      </c>
      <c r="J3815" s="47" t="s">
        <v>2336</v>
      </c>
    </row>
    <row r="3816" spans="1:10" x14ac:dyDescent="0.3">
      <c r="A3816" s="45">
        <v>47645</v>
      </c>
      <c r="B3816" s="3">
        <v>2030</v>
      </c>
      <c r="C3816" s="3" t="s">
        <v>2340</v>
      </c>
      <c r="D3816" s="3">
        <v>6</v>
      </c>
      <c r="E3816" s="3" t="s">
        <v>2343</v>
      </c>
      <c r="F3816" s="45">
        <v>47635</v>
      </c>
      <c r="G3816" s="45">
        <v>47635</v>
      </c>
      <c r="H3816" s="45">
        <v>47664</v>
      </c>
      <c r="I3816" s="3">
        <v>11</v>
      </c>
      <c r="J3816" s="47" t="s">
        <v>2337</v>
      </c>
    </row>
    <row r="3817" spans="1:10" x14ac:dyDescent="0.3">
      <c r="A3817" s="45">
        <v>47646</v>
      </c>
      <c r="B3817" s="3">
        <v>2030</v>
      </c>
      <c r="C3817" s="3" t="s">
        <v>2340</v>
      </c>
      <c r="D3817" s="3">
        <v>6</v>
      </c>
      <c r="E3817" s="3" t="s">
        <v>2343</v>
      </c>
      <c r="F3817" s="45">
        <v>47635</v>
      </c>
      <c r="G3817" s="45">
        <v>47635</v>
      </c>
      <c r="H3817" s="45">
        <v>47664</v>
      </c>
      <c r="I3817" s="3">
        <v>12</v>
      </c>
      <c r="J3817" s="47" t="s">
        <v>2331</v>
      </c>
    </row>
    <row r="3818" spans="1:10" x14ac:dyDescent="0.3">
      <c r="A3818" s="45">
        <v>47647</v>
      </c>
      <c r="B3818" s="3">
        <v>2030</v>
      </c>
      <c r="C3818" s="3" t="s">
        <v>2340</v>
      </c>
      <c r="D3818" s="3">
        <v>6</v>
      </c>
      <c r="E3818" s="3" t="s">
        <v>2343</v>
      </c>
      <c r="F3818" s="45">
        <v>47635</v>
      </c>
      <c r="G3818" s="45">
        <v>47635</v>
      </c>
      <c r="H3818" s="45">
        <v>47664</v>
      </c>
      <c r="I3818" s="3">
        <v>13</v>
      </c>
      <c r="J3818" s="47" t="s">
        <v>2332</v>
      </c>
    </row>
    <row r="3819" spans="1:10" x14ac:dyDescent="0.3">
      <c r="A3819" s="45">
        <v>47648</v>
      </c>
      <c r="B3819" s="3">
        <v>2030</v>
      </c>
      <c r="C3819" s="3" t="s">
        <v>2340</v>
      </c>
      <c r="D3819" s="3">
        <v>6</v>
      </c>
      <c r="E3819" s="3" t="s">
        <v>2343</v>
      </c>
      <c r="F3819" s="45">
        <v>47635</v>
      </c>
      <c r="G3819" s="45">
        <v>47635</v>
      </c>
      <c r="H3819" s="45">
        <v>47664</v>
      </c>
      <c r="I3819" s="3">
        <v>14</v>
      </c>
      <c r="J3819" s="47" t="s">
        <v>2333</v>
      </c>
    </row>
    <row r="3820" spans="1:10" x14ac:dyDescent="0.3">
      <c r="A3820" s="45">
        <v>47649</v>
      </c>
      <c r="B3820" s="3">
        <v>2030</v>
      </c>
      <c r="C3820" s="3" t="s">
        <v>2340</v>
      </c>
      <c r="D3820" s="3">
        <v>6</v>
      </c>
      <c r="E3820" s="3" t="s">
        <v>2343</v>
      </c>
      <c r="F3820" s="45">
        <v>47635</v>
      </c>
      <c r="G3820" s="45">
        <v>47635</v>
      </c>
      <c r="H3820" s="45">
        <v>47664</v>
      </c>
      <c r="I3820" s="3">
        <v>15</v>
      </c>
      <c r="J3820" s="47" t="s">
        <v>2334</v>
      </c>
    </row>
    <row r="3821" spans="1:10" x14ac:dyDescent="0.3">
      <c r="A3821" s="45">
        <v>47650</v>
      </c>
      <c r="B3821" s="3">
        <v>2030</v>
      </c>
      <c r="C3821" s="3" t="s">
        <v>2340</v>
      </c>
      <c r="D3821" s="3">
        <v>6</v>
      </c>
      <c r="E3821" s="3" t="s">
        <v>2343</v>
      </c>
      <c r="F3821" s="45">
        <v>47635</v>
      </c>
      <c r="G3821" s="45">
        <v>47635</v>
      </c>
      <c r="H3821" s="45">
        <v>47664</v>
      </c>
      <c r="I3821" s="3">
        <v>16</v>
      </c>
      <c r="J3821" s="47" t="s">
        <v>2335</v>
      </c>
    </row>
    <row r="3822" spans="1:10" x14ac:dyDescent="0.3">
      <c r="A3822" s="45">
        <v>47651</v>
      </c>
      <c r="B3822" s="3">
        <v>2030</v>
      </c>
      <c r="C3822" s="3" t="s">
        <v>2340</v>
      </c>
      <c r="D3822" s="3">
        <v>6</v>
      </c>
      <c r="E3822" s="3" t="s">
        <v>2343</v>
      </c>
      <c r="F3822" s="45">
        <v>47635</v>
      </c>
      <c r="G3822" s="45">
        <v>47635</v>
      </c>
      <c r="H3822" s="45">
        <v>47664</v>
      </c>
      <c r="I3822" s="3">
        <v>17</v>
      </c>
      <c r="J3822" s="47" t="s">
        <v>2336</v>
      </c>
    </row>
    <row r="3823" spans="1:10" x14ac:dyDescent="0.3">
      <c r="A3823" s="45">
        <v>47652</v>
      </c>
      <c r="B3823" s="3">
        <v>2030</v>
      </c>
      <c r="C3823" s="3" t="s">
        <v>2340</v>
      </c>
      <c r="D3823" s="3">
        <v>6</v>
      </c>
      <c r="E3823" s="3" t="s">
        <v>2343</v>
      </c>
      <c r="F3823" s="45">
        <v>47635</v>
      </c>
      <c r="G3823" s="45">
        <v>47635</v>
      </c>
      <c r="H3823" s="45">
        <v>47664</v>
      </c>
      <c r="I3823" s="3">
        <v>18</v>
      </c>
      <c r="J3823" s="47" t="s">
        <v>2337</v>
      </c>
    </row>
    <row r="3824" spans="1:10" x14ac:dyDescent="0.3">
      <c r="A3824" s="45">
        <v>47653</v>
      </c>
      <c r="B3824" s="3">
        <v>2030</v>
      </c>
      <c r="C3824" s="3" t="s">
        <v>2340</v>
      </c>
      <c r="D3824" s="3">
        <v>6</v>
      </c>
      <c r="E3824" s="3" t="s">
        <v>2343</v>
      </c>
      <c r="F3824" s="45">
        <v>47635</v>
      </c>
      <c r="G3824" s="45">
        <v>47635</v>
      </c>
      <c r="H3824" s="45">
        <v>47664</v>
      </c>
      <c r="I3824" s="3">
        <v>19</v>
      </c>
      <c r="J3824" s="47" t="s">
        <v>2331</v>
      </c>
    </row>
    <row r="3825" spans="1:10" x14ac:dyDescent="0.3">
      <c r="A3825" s="45">
        <v>47654</v>
      </c>
      <c r="B3825" s="3">
        <v>2030</v>
      </c>
      <c r="C3825" s="3" t="s">
        <v>2340</v>
      </c>
      <c r="D3825" s="3">
        <v>6</v>
      </c>
      <c r="E3825" s="3" t="s">
        <v>2343</v>
      </c>
      <c r="F3825" s="45">
        <v>47635</v>
      </c>
      <c r="G3825" s="45">
        <v>47635</v>
      </c>
      <c r="H3825" s="45">
        <v>47664</v>
      </c>
      <c r="I3825" s="3">
        <v>20</v>
      </c>
      <c r="J3825" s="47" t="s">
        <v>2332</v>
      </c>
    </row>
    <row r="3826" spans="1:10" x14ac:dyDescent="0.3">
      <c r="A3826" s="45">
        <v>47655</v>
      </c>
      <c r="B3826" s="3">
        <v>2030</v>
      </c>
      <c r="C3826" s="3" t="s">
        <v>2340</v>
      </c>
      <c r="D3826" s="3">
        <v>6</v>
      </c>
      <c r="E3826" s="3" t="s">
        <v>2343</v>
      </c>
      <c r="F3826" s="45">
        <v>47635</v>
      </c>
      <c r="G3826" s="45">
        <v>47635</v>
      </c>
      <c r="H3826" s="45">
        <v>47664</v>
      </c>
      <c r="I3826" s="3">
        <v>21</v>
      </c>
      <c r="J3826" s="47" t="s">
        <v>2333</v>
      </c>
    </row>
    <row r="3827" spans="1:10" x14ac:dyDescent="0.3">
      <c r="A3827" s="45">
        <v>47656</v>
      </c>
      <c r="B3827" s="3">
        <v>2030</v>
      </c>
      <c r="C3827" s="3" t="s">
        <v>2340</v>
      </c>
      <c r="D3827" s="3">
        <v>6</v>
      </c>
      <c r="E3827" s="3" t="s">
        <v>2343</v>
      </c>
      <c r="F3827" s="45">
        <v>47635</v>
      </c>
      <c r="G3827" s="45">
        <v>47635</v>
      </c>
      <c r="H3827" s="45">
        <v>47664</v>
      </c>
      <c r="I3827" s="3">
        <v>22</v>
      </c>
      <c r="J3827" s="47" t="s">
        <v>2334</v>
      </c>
    </row>
    <row r="3828" spans="1:10" x14ac:dyDescent="0.3">
      <c r="A3828" s="45">
        <v>47657</v>
      </c>
      <c r="B3828" s="3">
        <v>2030</v>
      </c>
      <c r="C3828" s="3" t="s">
        <v>2340</v>
      </c>
      <c r="D3828" s="3">
        <v>6</v>
      </c>
      <c r="E3828" s="3" t="s">
        <v>2343</v>
      </c>
      <c r="F3828" s="45">
        <v>47635</v>
      </c>
      <c r="G3828" s="45">
        <v>47635</v>
      </c>
      <c r="H3828" s="45">
        <v>47664</v>
      </c>
      <c r="I3828" s="3">
        <v>23</v>
      </c>
      <c r="J3828" s="47" t="s">
        <v>2335</v>
      </c>
    </row>
    <row r="3829" spans="1:10" x14ac:dyDescent="0.3">
      <c r="A3829" s="45">
        <v>47658</v>
      </c>
      <c r="B3829" s="3">
        <v>2030</v>
      </c>
      <c r="C3829" s="3" t="s">
        <v>2340</v>
      </c>
      <c r="D3829" s="3">
        <v>6</v>
      </c>
      <c r="E3829" s="3" t="s">
        <v>2343</v>
      </c>
      <c r="F3829" s="45">
        <v>47635</v>
      </c>
      <c r="G3829" s="45">
        <v>47635</v>
      </c>
      <c r="H3829" s="45">
        <v>47664</v>
      </c>
      <c r="I3829" s="3">
        <v>24</v>
      </c>
      <c r="J3829" s="47" t="s">
        <v>2336</v>
      </c>
    </row>
    <row r="3830" spans="1:10" x14ac:dyDescent="0.3">
      <c r="A3830" s="45">
        <v>47659</v>
      </c>
      <c r="B3830" s="3">
        <v>2030</v>
      </c>
      <c r="C3830" s="3" t="s">
        <v>2340</v>
      </c>
      <c r="D3830" s="3">
        <v>6</v>
      </c>
      <c r="E3830" s="3" t="s">
        <v>2343</v>
      </c>
      <c r="F3830" s="45">
        <v>47635</v>
      </c>
      <c r="G3830" s="45">
        <v>47635</v>
      </c>
      <c r="H3830" s="45">
        <v>47664</v>
      </c>
      <c r="I3830" s="3">
        <v>25</v>
      </c>
      <c r="J3830" s="47" t="s">
        <v>2337</v>
      </c>
    </row>
    <row r="3831" spans="1:10" x14ac:dyDescent="0.3">
      <c r="A3831" s="45">
        <v>47660</v>
      </c>
      <c r="B3831" s="3">
        <v>2030</v>
      </c>
      <c r="C3831" s="3" t="s">
        <v>2340</v>
      </c>
      <c r="D3831" s="3">
        <v>6</v>
      </c>
      <c r="E3831" s="3" t="s">
        <v>2343</v>
      </c>
      <c r="F3831" s="45">
        <v>47635</v>
      </c>
      <c r="G3831" s="45">
        <v>47635</v>
      </c>
      <c r="H3831" s="45">
        <v>47664</v>
      </c>
      <c r="I3831" s="3">
        <v>26</v>
      </c>
      <c r="J3831" s="47" t="s">
        <v>2331</v>
      </c>
    </row>
    <row r="3832" spans="1:10" x14ac:dyDescent="0.3">
      <c r="A3832" s="45">
        <v>47661</v>
      </c>
      <c r="B3832" s="3">
        <v>2030</v>
      </c>
      <c r="C3832" s="3" t="s">
        <v>2340</v>
      </c>
      <c r="D3832" s="3">
        <v>6</v>
      </c>
      <c r="E3832" s="3" t="s">
        <v>2343</v>
      </c>
      <c r="F3832" s="45">
        <v>47635</v>
      </c>
      <c r="G3832" s="45">
        <v>47635</v>
      </c>
      <c r="H3832" s="45">
        <v>47664</v>
      </c>
      <c r="I3832" s="3">
        <v>27</v>
      </c>
      <c r="J3832" s="47" t="s">
        <v>2332</v>
      </c>
    </row>
    <row r="3833" spans="1:10" x14ac:dyDescent="0.3">
      <c r="A3833" s="45">
        <v>47662</v>
      </c>
      <c r="B3833" s="3">
        <v>2030</v>
      </c>
      <c r="C3833" s="3" t="s">
        <v>2340</v>
      </c>
      <c r="D3833" s="3">
        <v>6</v>
      </c>
      <c r="E3833" s="3" t="s">
        <v>2343</v>
      </c>
      <c r="F3833" s="45">
        <v>47635</v>
      </c>
      <c r="G3833" s="45">
        <v>47635</v>
      </c>
      <c r="H3833" s="45">
        <v>47664</v>
      </c>
      <c r="I3833" s="3">
        <v>28</v>
      </c>
      <c r="J3833" s="47" t="s">
        <v>2333</v>
      </c>
    </row>
    <row r="3834" spans="1:10" x14ac:dyDescent="0.3">
      <c r="A3834" s="45">
        <v>47663</v>
      </c>
      <c r="B3834" s="3">
        <v>2030</v>
      </c>
      <c r="C3834" s="3" t="s">
        <v>2340</v>
      </c>
      <c r="D3834" s="3">
        <v>6</v>
      </c>
      <c r="E3834" s="3" t="s">
        <v>2343</v>
      </c>
      <c r="F3834" s="45">
        <v>47635</v>
      </c>
      <c r="G3834" s="45">
        <v>47635</v>
      </c>
      <c r="H3834" s="45">
        <v>47664</v>
      </c>
      <c r="I3834" s="3">
        <v>29</v>
      </c>
      <c r="J3834" s="47" t="s">
        <v>2334</v>
      </c>
    </row>
    <row r="3835" spans="1:10" x14ac:dyDescent="0.3">
      <c r="A3835" s="45">
        <v>47664</v>
      </c>
      <c r="B3835" s="3">
        <v>2030</v>
      </c>
      <c r="C3835" s="3" t="s">
        <v>2340</v>
      </c>
      <c r="D3835" s="3">
        <v>6</v>
      </c>
      <c r="E3835" s="3" t="s">
        <v>2343</v>
      </c>
      <c r="F3835" s="45">
        <v>47635</v>
      </c>
      <c r="G3835" s="45">
        <v>47635</v>
      </c>
      <c r="H3835" s="45">
        <v>47664</v>
      </c>
      <c r="I3835" s="3">
        <v>30</v>
      </c>
      <c r="J3835" s="47" t="s">
        <v>2335</v>
      </c>
    </row>
    <row r="3836" spans="1:10" x14ac:dyDescent="0.3">
      <c r="A3836" s="45">
        <v>47665</v>
      </c>
      <c r="B3836" s="3">
        <v>2030</v>
      </c>
      <c r="C3836" s="3" t="s">
        <v>2344</v>
      </c>
      <c r="D3836" s="3">
        <v>7</v>
      </c>
      <c r="E3836" s="3" t="s">
        <v>2345</v>
      </c>
      <c r="F3836" s="45">
        <v>47665</v>
      </c>
      <c r="G3836" s="45">
        <v>47665</v>
      </c>
      <c r="H3836" s="45">
        <v>47695</v>
      </c>
      <c r="I3836" s="3">
        <v>1</v>
      </c>
      <c r="J3836" s="47" t="s">
        <v>2336</v>
      </c>
    </row>
    <row r="3837" spans="1:10" x14ac:dyDescent="0.3">
      <c r="A3837" s="45">
        <v>47666</v>
      </c>
      <c r="B3837" s="3">
        <v>2030</v>
      </c>
      <c r="C3837" s="3" t="s">
        <v>2344</v>
      </c>
      <c r="D3837" s="3">
        <v>7</v>
      </c>
      <c r="E3837" s="3" t="s">
        <v>2345</v>
      </c>
      <c r="F3837" s="45">
        <v>47665</v>
      </c>
      <c r="G3837" s="45">
        <v>47665</v>
      </c>
      <c r="H3837" s="45">
        <v>47695</v>
      </c>
      <c r="I3837" s="3">
        <v>2</v>
      </c>
      <c r="J3837" s="47" t="s">
        <v>2337</v>
      </c>
    </row>
    <row r="3838" spans="1:10" x14ac:dyDescent="0.3">
      <c r="A3838" s="45">
        <v>47667</v>
      </c>
      <c r="B3838" s="3">
        <v>2030</v>
      </c>
      <c r="C3838" s="3" t="s">
        <v>2344</v>
      </c>
      <c r="D3838" s="3">
        <v>7</v>
      </c>
      <c r="E3838" s="3" t="s">
        <v>2345</v>
      </c>
      <c r="F3838" s="45">
        <v>47665</v>
      </c>
      <c r="G3838" s="45">
        <v>47665</v>
      </c>
      <c r="H3838" s="45">
        <v>47695</v>
      </c>
      <c r="I3838" s="3">
        <v>3</v>
      </c>
      <c r="J3838" s="47" t="s">
        <v>2331</v>
      </c>
    </row>
    <row r="3839" spans="1:10" x14ac:dyDescent="0.3">
      <c r="A3839" s="45">
        <v>47668</v>
      </c>
      <c r="B3839" s="3">
        <v>2030</v>
      </c>
      <c r="C3839" s="3" t="s">
        <v>2344</v>
      </c>
      <c r="D3839" s="3">
        <v>7</v>
      </c>
      <c r="E3839" s="3" t="s">
        <v>2345</v>
      </c>
      <c r="F3839" s="45">
        <v>47665</v>
      </c>
      <c r="G3839" s="45">
        <v>47665</v>
      </c>
      <c r="H3839" s="45">
        <v>47695</v>
      </c>
      <c r="I3839" s="3">
        <v>4</v>
      </c>
      <c r="J3839" s="47" t="s">
        <v>2332</v>
      </c>
    </row>
    <row r="3840" spans="1:10" x14ac:dyDescent="0.3">
      <c r="A3840" s="45">
        <v>47669</v>
      </c>
      <c r="B3840" s="3">
        <v>2030</v>
      </c>
      <c r="C3840" s="3" t="s">
        <v>2344</v>
      </c>
      <c r="D3840" s="3">
        <v>7</v>
      </c>
      <c r="E3840" s="3" t="s">
        <v>2345</v>
      </c>
      <c r="F3840" s="45">
        <v>47665</v>
      </c>
      <c r="G3840" s="45">
        <v>47665</v>
      </c>
      <c r="H3840" s="45">
        <v>47695</v>
      </c>
      <c r="I3840" s="3">
        <v>5</v>
      </c>
      <c r="J3840" s="47" t="s">
        <v>2333</v>
      </c>
    </row>
    <row r="3841" spans="1:10" x14ac:dyDescent="0.3">
      <c r="A3841" s="45">
        <v>47670</v>
      </c>
      <c r="B3841" s="3">
        <v>2030</v>
      </c>
      <c r="C3841" s="3" t="s">
        <v>2344</v>
      </c>
      <c r="D3841" s="3">
        <v>7</v>
      </c>
      <c r="E3841" s="3" t="s">
        <v>2345</v>
      </c>
      <c r="F3841" s="45">
        <v>47665</v>
      </c>
      <c r="G3841" s="45">
        <v>47665</v>
      </c>
      <c r="H3841" s="45">
        <v>47695</v>
      </c>
      <c r="I3841" s="3">
        <v>6</v>
      </c>
      <c r="J3841" s="47" t="s">
        <v>2334</v>
      </c>
    </row>
    <row r="3842" spans="1:10" x14ac:dyDescent="0.3">
      <c r="A3842" s="45">
        <v>47671</v>
      </c>
      <c r="B3842" s="3">
        <v>2030</v>
      </c>
      <c r="C3842" s="3" t="s">
        <v>2344</v>
      </c>
      <c r="D3842" s="3">
        <v>7</v>
      </c>
      <c r="E3842" s="3" t="s">
        <v>2345</v>
      </c>
      <c r="F3842" s="45">
        <v>47665</v>
      </c>
      <c r="G3842" s="45">
        <v>47665</v>
      </c>
      <c r="H3842" s="45">
        <v>47695</v>
      </c>
      <c r="I3842" s="3">
        <v>7</v>
      </c>
      <c r="J3842" s="47" t="s">
        <v>2335</v>
      </c>
    </row>
    <row r="3843" spans="1:10" x14ac:dyDescent="0.3">
      <c r="A3843" s="45">
        <v>47672</v>
      </c>
      <c r="B3843" s="3">
        <v>2030</v>
      </c>
      <c r="C3843" s="3" t="s">
        <v>2344</v>
      </c>
      <c r="D3843" s="3">
        <v>7</v>
      </c>
      <c r="E3843" s="3" t="s">
        <v>2345</v>
      </c>
      <c r="F3843" s="45">
        <v>47665</v>
      </c>
      <c r="G3843" s="45">
        <v>47665</v>
      </c>
      <c r="H3843" s="45">
        <v>47695</v>
      </c>
      <c r="I3843" s="3">
        <v>8</v>
      </c>
      <c r="J3843" s="47" t="s">
        <v>2336</v>
      </c>
    </row>
    <row r="3844" spans="1:10" x14ac:dyDescent="0.3">
      <c r="A3844" s="45">
        <v>47673</v>
      </c>
      <c r="B3844" s="3">
        <v>2030</v>
      </c>
      <c r="C3844" s="3" t="s">
        <v>2344</v>
      </c>
      <c r="D3844" s="3">
        <v>7</v>
      </c>
      <c r="E3844" s="3" t="s">
        <v>2345</v>
      </c>
      <c r="F3844" s="45">
        <v>47665</v>
      </c>
      <c r="G3844" s="45">
        <v>47665</v>
      </c>
      <c r="H3844" s="45">
        <v>47695</v>
      </c>
      <c r="I3844" s="3">
        <v>9</v>
      </c>
      <c r="J3844" s="47" t="s">
        <v>2337</v>
      </c>
    </row>
    <row r="3845" spans="1:10" x14ac:dyDescent="0.3">
      <c r="A3845" s="45">
        <v>47674</v>
      </c>
      <c r="B3845" s="3">
        <v>2030</v>
      </c>
      <c r="C3845" s="3" t="s">
        <v>2344</v>
      </c>
      <c r="D3845" s="3">
        <v>7</v>
      </c>
      <c r="E3845" s="3" t="s">
        <v>2345</v>
      </c>
      <c r="F3845" s="45">
        <v>47665</v>
      </c>
      <c r="G3845" s="45">
        <v>47665</v>
      </c>
      <c r="H3845" s="45">
        <v>47695</v>
      </c>
      <c r="I3845" s="3">
        <v>10</v>
      </c>
      <c r="J3845" s="47" t="s">
        <v>2331</v>
      </c>
    </row>
    <row r="3846" spans="1:10" x14ac:dyDescent="0.3">
      <c r="A3846" s="45">
        <v>47675</v>
      </c>
      <c r="B3846" s="3">
        <v>2030</v>
      </c>
      <c r="C3846" s="3" t="s">
        <v>2344</v>
      </c>
      <c r="D3846" s="3">
        <v>7</v>
      </c>
      <c r="E3846" s="3" t="s">
        <v>2345</v>
      </c>
      <c r="F3846" s="45">
        <v>47665</v>
      </c>
      <c r="G3846" s="45">
        <v>47665</v>
      </c>
      <c r="H3846" s="45">
        <v>47695</v>
      </c>
      <c r="I3846" s="3">
        <v>11</v>
      </c>
      <c r="J3846" s="47" t="s">
        <v>2332</v>
      </c>
    </row>
    <row r="3847" spans="1:10" x14ac:dyDescent="0.3">
      <c r="A3847" s="45">
        <v>47676</v>
      </c>
      <c r="B3847" s="3">
        <v>2030</v>
      </c>
      <c r="C3847" s="3" t="s">
        <v>2344</v>
      </c>
      <c r="D3847" s="3">
        <v>7</v>
      </c>
      <c r="E3847" s="3" t="s">
        <v>2345</v>
      </c>
      <c r="F3847" s="45">
        <v>47665</v>
      </c>
      <c r="G3847" s="45">
        <v>47665</v>
      </c>
      <c r="H3847" s="45">
        <v>47695</v>
      </c>
      <c r="I3847" s="3">
        <v>12</v>
      </c>
      <c r="J3847" s="47" t="s">
        <v>2333</v>
      </c>
    </row>
    <row r="3848" spans="1:10" x14ac:dyDescent="0.3">
      <c r="A3848" s="45">
        <v>47677</v>
      </c>
      <c r="B3848" s="3">
        <v>2030</v>
      </c>
      <c r="C3848" s="3" t="s">
        <v>2344</v>
      </c>
      <c r="D3848" s="3">
        <v>7</v>
      </c>
      <c r="E3848" s="3" t="s">
        <v>2345</v>
      </c>
      <c r="F3848" s="45">
        <v>47665</v>
      </c>
      <c r="G3848" s="45">
        <v>47665</v>
      </c>
      <c r="H3848" s="45">
        <v>47695</v>
      </c>
      <c r="I3848" s="3">
        <v>13</v>
      </c>
      <c r="J3848" s="47" t="s">
        <v>2334</v>
      </c>
    </row>
    <row r="3849" spans="1:10" x14ac:dyDescent="0.3">
      <c r="A3849" s="45">
        <v>47678</v>
      </c>
      <c r="B3849" s="3">
        <v>2030</v>
      </c>
      <c r="C3849" s="3" t="s">
        <v>2344</v>
      </c>
      <c r="D3849" s="3">
        <v>7</v>
      </c>
      <c r="E3849" s="3" t="s">
        <v>2345</v>
      </c>
      <c r="F3849" s="45">
        <v>47665</v>
      </c>
      <c r="G3849" s="45">
        <v>47665</v>
      </c>
      <c r="H3849" s="45">
        <v>47695</v>
      </c>
      <c r="I3849" s="3">
        <v>14</v>
      </c>
      <c r="J3849" s="47" t="s">
        <v>2335</v>
      </c>
    </row>
    <row r="3850" spans="1:10" x14ac:dyDescent="0.3">
      <c r="A3850" s="45">
        <v>47679</v>
      </c>
      <c r="B3850" s="3">
        <v>2030</v>
      </c>
      <c r="C3850" s="3" t="s">
        <v>2344</v>
      </c>
      <c r="D3850" s="3">
        <v>7</v>
      </c>
      <c r="E3850" s="3" t="s">
        <v>2345</v>
      </c>
      <c r="F3850" s="45">
        <v>47665</v>
      </c>
      <c r="G3850" s="45">
        <v>47665</v>
      </c>
      <c r="H3850" s="45">
        <v>47695</v>
      </c>
      <c r="I3850" s="3">
        <v>15</v>
      </c>
      <c r="J3850" s="47" t="s">
        <v>2336</v>
      </c>
    </row>
    <row r="3851" spans="1:10" x14ac:dyDescent="0.3">
      <c r="A3851" s="45">
        <v>47680</v>
      </c>
      <c r="B3851" s="3">
        <v>2030</v>
      </c>
      <c r="C3851" s="3" t="s">
        <v>2344</v>
      </c>
      <c r="D3851" s="3">
        <v>7</v>
      </c>
      <c r="E3851" s="3" t="s">
        <v>2345</v>
      </c>
      <c r="F3851" s="45">
        <v>47665</v>
      </c>
      <c r="G3851" s="45">
        <v>47665</v>
      </c>
      <c r="H3851" s="45">
        <v>47695</v>
      </c>
      <c r="I3851" s="3">
        <v>16</v>
      </c>
      <c r="J3851" s="47" t="s">
        <v>2337</v>
      </c>
    </row>
    <row r="3852" spans="1:10" x14ac:dyDescent="0.3">
      <c r="A3852" s="45">
        <v>47681</v>
      </c>
      <c r="B3852" s="3">
        <v>2030</v>
      </c>
      <c r="C3852" s="3" t="s">
        <v>2344</v>
      </c>
      <c r="D3852" s="3">
        <v>7</v>
      </c>
      <c r="E3852" s="3" t="s">
        <v>2345</v>
      </c>
      <c r="F3852" s="45">
        <v>47665</v>
      </c>
      <c r="G3852" s="45">
        <v>47665</v>
      </c>
      <c r="H3852" s="45">
        <v>47695</v>
      </c>
      <c r="I3852" s="3">
        <v>17</v>
      </c>
      <c r="J3852" s="47" t="s">
        <v>2331</v>
      </c>
    </row>
    <row r="3853" spans="1:10" x14ac:dyDescent="0.3">
      <c r="A3853" s="45">
        <v>47682</v>
      </c>
      <c r="B3853" s="3">
        <v>2030</v>
      </c>
      <c r="C3853" s="3" t="s">
        <v>2344</v>
      </c>
      <c r="D3853" s="3">
        <v>7</v>
      </c>
      <c r="E3853" s="3" t="s">
        <v>2345</v>
      </c>
      <c r="F3853" s="45">
        <v>47665</v>
      </c>
      <c r="G3853" s="45">
        <v>47665</v>
      </c>
      <c r="H3853" s="45">
        <v>47695</v>
      </c>
      <c r="I3853" s="3">
        <v>18</v>
      </c>
      <c r="J3853" s="47" t="s">
        <v>2332</v>
      </c>
    </row>
    <row r="3854" spans="1:10" x14ac:dyDescent="0.3">
      <c r="A3854" s="45">
        <v>47683</v>
      </c>
      <c r="B3854" s="3">
        <v>2030</v>
      </c>
      <c r="C3854" s="3" t="s">
        <v>2344</v>
      </c>
      <c r="D3854" s="3">
        <v>7</v>
      </c>
      <c r="E3854" s="3" t="s">
        <v>2345</v>
      </c>
      <c r="F3854" s="45">
        <v>47665</v>
      </c>
      <c r="G3854" s="45">
        <v>47665</v>
      </c>
      <c r="H3854" s="45">
        <v>47695</v>
      </c>
      <c r="I3854" s="3">
        <v>19</v>
      </c>
      <c r="J3854" s="47" t="s">
        <v>2333</v>
      </c>
    </row>
    <row r="3855" spans="1:10" x14ac:dyDescent="0.3">
      <c r="A3855" s="45">
        <v>47684</v>
      </c>
      <c r="B3855" s="3">
        <v>2030</v>
      </c>
      <c r="C3855" s="3" t="s">
        <v>2344</v>
      </c>
      <c r="D3855" s="3">
        <v>7</v>
      </c>
      <c r="E3855" s="3" t="s">
        <v>2345</v>
      </c>
      <c r="F3855" s="45">
        <v>47665</v>
      </c>
      <c r="G3855" s="45">
        <v>47665</v>
      </c>
      <c r="H3855" s="45">
        <v>47695</v>
      </c>
      <c r="I3855" s="3">
        <v>20</v>
      </c>
      <c r="J3855" s="47" t="s">
        <v>2334</v>
      </c>
    </row>
    <row r="3856" spans="1:10" x14ac:dyDescent="0.3">
      <c r="A3856" s="45">
        <v>47685</v>
      </c>
      <c r="B3856" s="3">
        <v>2030</v>
      </c>
      <c r="C3856" s="3" t="s">
        <v>2344</v>
      </c>
      <c r="D3856" s="3">
        <v>7</v>
      </c>
      <c r="E3856" s="3" t="s">
        <v>2345</v>
      </c>
      <c r="F3856" s="45">
        <v>47665</v>
      </c>
      <c r="G3856" s="45">
        <v>47665</v>
      </c>
      <c r="H3856" s="45">
        <v>47695</v>
      </c>
      <c r="I3856" s="3">
        <v>21</v>
      </c>
      <c r="J3856" s="47" t="s">
        <v>2335</v>
      </c>
    </row>
    <row r="3857" spans="1:10" x14ac:dyDescent="0.3">
      <c r="A3857" s="45">
        <v>47686</v>
      </c>
      <c r="B3857" s="3">
        <v>2030</v>
      </c>
      <c r="C3857" s="3" t="s">
        <v>2344</v>
      </c>
      <c r="D3857" s="3">
        <v>7</v>
      </c>
      <c r="E3857" s="3" t="s">
        <v>2345</v>
      </c>
      <c r="F3857" s="45">
        <v>47665</v>
      </c>
      <c r="G3857" s="45">
        <v>47665</v>
      </c>
      <c r="H3857" s="45">
        <v>47695</v>
      </c>
      <c r="I3857" s="3">
        <v>22</v>
      </c>
      <c r="J3857" s="47" t="s">
        <v>2336</v>
      </c>
    </row>
    <row r="3858" spans="1:10" x14ac:dyDescent="0.3">
      <c r="A3858" s="45">
        <v>47687</v>
      </c>
      <c r="B3858" s="3">
        <v>2030</v>
      </c>
      <c r="C3858" s="3" t="s">
        <v>2344</v>
      </c>
      <c r="D3858" s="3">
        <v>7</v>
      </c>
      <c r="E3858" s="3" t="s">
        <v>2345</v>
      </c>
      <c r="F3858" s="45">
        <v>47665</v>
      </c>
      <c r="G3858" s="45">
        <v>47665</v>
      </c>
      <c r="H3858" s="45">
        <v>47695</v>
      </c>
      <c r="I3858" s="3">
        <v>23</v>
      </c>
      <c r="J3858" s="47" t="s">
        <v>2337</v>
      </c>
    </row>
    <row r="3859" spans="1:10" x14ac:dyDescent="0.3">
      <c r="A3859" s="45">
        <v>47688</v>
      </c>
      <c r="B3859" s="3">
        <v>2030</v>
      </c>
      <c r="C3859" s="3" t="s">
        <v>2344</v>
      </c>
      <c r="D3859" s="3">
        <v>7</v>
      </c>
      <c r="E3859" s="3" t="s">
        <v>2345</v>
      </c>
      <c r="F3859" s="45">
        <v>47665</v>
      </c>
      <c r="G3859" s="45">
        <v>47665</v>
      </c>
      <c r="H3859" s="45">
        <v>47695</v>
      </c>
      <c r="I3859" s="3">
        <v>24</v>
      </c>
      <c r="J3859" s="47" t="s">
        <v>2331</v>
      </c>
    </row>
    <row r="3860" spans="1:10" x14ac:dyDescent="0.3">
      <c r="A3860" s="45">
        <v>47689</v>
      </c>
      <c r="B3860" s="3">
        <v>2030</v>
      </c>
      <c r="C3860" s="3" t="s">
        <v>2344</v>
      </c>
      <c r="D3860" s="3">
        <v>7</v>
      </c>
      <c r="E3860" s="3" t="s">
        <v>2345</v>
      </c>
      <c r="F3860" s="45">
        <v>47665</v>
      </c>
      <c r="G3860" s="45">
        <v>47665</v>
      </c>
      <c r="H3860" s="45">
        <v>47695</v>
      </c>
      <c r="I3860" s="3">
        <v>25</v>
      </c>
      <c r="J3860" s="47" t="s">
        <v>2332</v>
      </c>
    </row>
    <row r="3861" spans="1:10" x14ac:dyDescent="0.3">
      <c r="A3861" s="45">
        <v>47690</v>
      </c>
      <c r="B3861" s="3">
        <v>2030</v>
      </c>
      <c r="C3861" s="3" t="s">
        <v>2344</v>
      </c>
      <c r="D3861" s="3">
        <v>7</v>
      </c>
      <c r="E3861" s="3" t="s">
        <v>2345</v>
      </c>
      <c r="F3861" s="45">
        <v>47665</v>
      </c>
      <c r="G3861" s="45">
        <v>47665</v>
      </c>
      <c r="H3861" s="45">
        <v>47695</v>
      </c>
      <c r="I3861" s="3">
        <v>26</v>
      </c>
      <c r="J3861" s="47" t="s">
        <v>2333</v>
      </c>
    </row>
    <row r="3862" spans="1:10" x14ac:dyDescent="0.3">
      <c r="A3862" s="45">
        <v>47691</v>
      </c>
      <c r="B3862" s="3">
        <v>2030</v>
      </c>
      <c r="C3862" s="3" t="s">
        <v>2344</v>
      </c>
      <c r="D3862" s="3">
        <v>7</v>
      </c>
      <c r="E3862" s="3" t="s">
        <v>2345</v>
      </c>
      <c r="F3862" s="45">
        <v>47665</v>
      </c>
      <c r="G3862" s="45">
        <v>47665</v>
      </c>
      <c r="H3862" s="45">
        <v>47695</v>
      </c>
      <c r="I3862" s="3">
        <v>27</v>
      </c>
      <c r="J3862" s="47" t="s">
        <v>2334</v>
      </c>
    </row>
    <row r="3863" spans="1:10" x14ac:dyDescent="0.3">
      <c r="A3863" s="45">
        <v>47692</v>
      </c>
      <c r="B3863" s="3">
        <v>2030</v>
      </c>
      <c r="C3863" s="3" t="s">
        <v>2344</v>
      </c>
      <c r="D3863" s="3">
        <v>7</v>
      </c>
      <c r="E3863" s="3" t="s">
        <v>2345</v>
      </c>
      <c r="F3863" s="45">
        <v>47665</v>
      </c>
      <c r="G3863" s="45">
        <v>47665</v>
      </c>
      <c r="H3863" s="45">
        <v>47695</v>
      </c>
      <c r="I3863" s="3">
        <v>28</v>
      </c>
      <c r="J3863" s="47" t="s">
        <v>2335</v>
      </c>
    </row>
    <row r="3864" spans="1:10" x14ac:dyDescent="0.3">
      <c r="A3864" s="45">
        <v>47693</v>
      </c>
      <c r="B3864" s="3">
        <v>2030</v>
      </c>
      <c r="C3864" s="3" t="s">
        <v>2344</v>
      </c>
      <c r="D3864" s="3">
        <v>7</v>
      </c>
      <c r="E3864" s="3" t="s">
        <v>2345</v>
      </c>
      <c r="F3864" s="45">
        <v>47665</v>
      </c>
      <c r="G3864" s="45">
        <v>47665</v>
      </c>
      <c r="H3864" s="45">
        <v>47695</v>
      </c>
      <c r="I3864" s="3">
        <v>29</v>
      </c>
      <c r="J3864" s="47" t="s">
        <v>2336</v>
      </c>
    </row>
    <row r="3865" spans="1:10" x14ac:dyDescent="0.3">
      <c r="A3865" s="45">
        <v>47694</v>
      </c>
      <c r="B3865" s="3">
        <v>2030</v>
      </c>
      <c r="C3865" s="3" t="s">
        <v>2344</v>
      </c>
      <c r="D3865" s="3">
        <v>7</v>
      </c>
      <c r="E3865" s="3" t="s">
        <v>2345</v>
      </c>
      <c r="F3865" s="45">
        <v>47665</v>
      </c>
      <c r="G3865" s="45">
        <v>47665</v>
      </c>
      <c r="H3865" s="45">
        <v>47695</v>
      </c>
      <c r="I3865" s="3">
        <v>30</v>
      </c>
      <c r="J3865" s="47" t="s">
        <v>2337</v>
      </c>
    </row>
    <row r="3866" spans="1:10" x14ac:dyDescent="0.3">
      <c r="A3866" s="45">
        <v>47695</v>
      </c>
      <c r="B3866" s="3">
        <v>2030</v>
      </c>
      <c r="C3866" s="3" t="s">
        <v>2344</v>
      </c>
      <c r="D3866" s="3">
        <v>7</v>
      </c>
      <c r="E3866" s="3" t="s">
        <v>2345</v>
      </c>
      <c r="F3866" s="45">
        <v>47665</v>
      </c>
      <c r="G3866" s="45">
        <v>47665</v>
      </c>
      <c r="H3866" s="45">
        <v>47695</v>
      </c>
      <c r="I3866" s="3">
        <v>31</v>
      </c>
      <c r="J3866" s="47" t="s">
        <v>2331</v>
      </c>
    </row>
    <row r="3867" spans="1:10" x14ac:dyDescent="0.3">
      <c r="A3867" s="45">
        <v>47696</v>
      </c>
      <c r="B3867" s="3">
        <v>2030</v>
      </c>
      <c r="C3867" s="3" t="s">
        <v>2344</v>
      </c>
      <c r="D3867" s="3">
        <v>8</v>
      </c>
      <c r="E3867" s="3" t="s">
        <v>2346</v>
      </c>
      <c r="F3867" s="45">
        <v>47696</v>
      </c>
      <c r="G3867" s="45">
        <v>47696</v>
      </c>
      <c r="H3867" s="45">
        <v>47726</v>
      </c>
      <c r="I3867" s="3">
        <v>1</v>
      </c>
      <c r="J3867" s="47" t="s">
        <v>2332</v>
      </c>
    </row>
    <row r="3868" spans="1:10" x14ac:dyDescent="0.3">
      <c r="A3868" s="45">
        <v>47697</v>
      </c>
      <c r="B3868" s="3">
        <v>2030</v>
      </c>
      <c r="C3868" s="3" t="s">
        <v>2344</v>
      </c>
      <c r="D3868" s="3">
        <v>8</v>
      </c>
      <c r="E3868" s="3" t="s">
        <v>2346</v>
      </c>
      <c r="F3868" s="45">
        <v>47696</v>
      </c>
      <c r="G3868" s="45">
        <v>47696</v>
      </c>
      <c r="H3868" s="45">
        <v>47726</v>
      </c>
      <c r="I3868" s="3">
        <v>2</v>
      </c>
      <c r="J3868" s="47" t="s">
        <v>2333</v>
      </c>
    </row>
    <row r="3869" spans="1:10" x14ac:dyDescent="0.3">
      <c r="A3869" s="45">
        <v>47698</v>
      </c>
      <c r="B3869" s="3">
        <v>2030</v>
      </c>
      <c r="C3869" s="3" t="s">
        <v>2344</v>
      </c>
      <c r="D3869" s="3">
        <v>8</v>
      </c>
      <c r="E3869" s="3" t="s">
        <v>2346</v>
      </c>
      <c r="F3869" s="45">
        <v>47696</v>
      </c>
      <c r="G3869" s="45">
        <v>47696</v>
      </c>
      <c r="H3869" s="45">
        <v>47726</v>
      </c>
      <c r="I3869" s="3">
        <v>3</v>
      </c>
      <c r="J3869" s="47" t="s">
        <v>2334</v>
      </c>
    </row>
    <row r="3870" spans="1:10" x14ac:dyDescent="0.3">
      <c r="A3870" s="45">
        <v>47699</v>
      </c>
      <c r="B3870" s="3">
        <v>2030</v>
      </c>
      <c r="C3870" s="3" t="s">
        <v>2344</v>
      </c>
      <c r="D3870" s="3">
        <v>8</v>
      </c>
      <c r="E3870" s="3" t="s">
        <v>2346</v>
      </c>
      <c r="F3870" s="45">
        <v>47696</v>
      </c>
      <c r="G3870" s="45">
        <v>47696</v>
      </c>
      <c r="H3870" s="45">
        <v>47726</v>
      </c>
      <c r="I3870" s="3">
        <v>4</v>
      </c>
      <c r="J3870" s="47" t="s">
        <v>2335</v>
      </c>
    </row>
    <row r="3871" spans="1:10" x14ac:dyDescent="0.3">
      <c r="A3871" s="45">
        <v>47700</v>
      </c>
      <c r="B3871" s="3">
        <v>2030</v>
      </c>
      <c r="C3871" s="3" t="s">
        <v>2344</v>
      </c>
      <c r="D3871" s="3">
        <v>8</v>
      </c>
      <c r="E3871" s="3" t="s">
        <v>2346</v>
      </c>
      <c r="F3871" s="45">
        <v>47696</v>
      </c>
      <c r="G3871" s="45">
        <v>47696</v>
      </c>
      <c r="H3871" s="45">
        <v>47726</v>
      </c>
      <c r="I3871" s="3">
        <v>5</v>
      </c>
      <c r="J3871" s="47" t="s">
        <v>2336</v>
      </c>
    </row>
    <row r="3872" spans="1:10" x14ac:dyDescent="0.3">
      <c r="A3872" s="45">
        <v>47701</v>
      </c>
      <c r="B3872" s="3">
        <v>2030</v>
      </c>
      <c r="C3872" s="3" t="s">
        <v>2344</v>
      </c>
      <c r="D3872" s="3">
        <v>8</v>
      </c>
      <c r="E3872" s="3" t="s">
        <v>2346</v>
      </c>
      <c r="F3872" s="45">
        <v>47696</v>
      </c>
      <c r="G3872" s="45">
        <v>47696</v>
      </c>
      <c r="H3872" s="45">
        <v>47726</v>
      </c>
      <c r="I3872" s="3">
        <v>6</v>
      </c>
      <c r="J3872" s="47" t="s">
        <v>2337</v>
      </c>
    </row>
    <row r="3873" spans="1:10" x14ac:dyDescent="0.3">
      <c r="A3873" s="45">
        <v>47702</v>
      </c>
      <c r="B3873" s="3">
        <v>2030</v>
      </c>
      <c r="C3873" s="3" t="s">
        <v>2344</v>
      </c>
      <c r="D3873" s="3">
        <v>8</v>
      </c>
      <c r="E3873" s="3" t="s">
        <v>2346</v>
      </c>
      <c r="F3873" s="45">
        <v>47696</v>
      </c>
      <c r="G3873" s="45">
        <v>47696</v>
      </c>
      <c r="H3873" s="45">
        <v>47726</v>
      </c>
      <c r="I3873" s="3">
        <v>7</v>
      </c>
      <c r="J3873" s="47" t="s">
        <v>2331</v>
      </c>
    </row>
    <row r="3874" spans="1:10" x14ac:dyDescent="0.3">
      <c r="A3874" s="45">
        <v>47703</v>
      </c>
      <c r="B3874" s="3">
        <v>2030</v>
      </c>
      <c r="C3874" s="3" t="s">
        <v>2344</v>
      </c>
      <c r="D3874" s="3">
        <v>8</v>
      </c>
      <c r="E3874" s="3" t="s">
        <v>2346</v>
      </c>
      <c r="F3874" s="45">
        <v>47696</v>
      </c>
      <c r="G3874" s="45">
        <v>47696</v>
      </c>
      <c r="H3874" s="45">
        <v>47726</v>
      </c>
      <c r="I3874" s="3">
        <v>8</v>
      </c>
      <c r="J3874" s="47" t="s">
        <v>2332</v>
      </c>
    </row>
    <row r="3875" spans="1:10" x14ac:dyDescent="0.3">
      <c r="A3875" s="45">
        <v>47704</v>
      </c>
      <c r="B3875" s="3">
        <v>2030</v>
      </c>
      <c r="C3875" s="3" t="s">
        <v>2344</v>
      </c>
      <c r="D3875" s="3">
        <v>8</v>
      </c>
      <c r="E3875" s="3" t="s">
        <v>2346</v>
      </c>
      <c r="F3875" s="45">
        <v>47696</v>
      </c>
      <c r="G3875" s="45">
        <v>47696</v>
      </c>
      <c r="H3875" s="45">
        <v>47726</v>
      </c>
      <c r="I3875" s="3">
        <v>9</v>
      </c>
      <c r="J3875" s="47" t="s">
        <v>2333</v>
      </c>
    </row>
    <row r="3876" spans="1:10" x14ac:dyDescent="0.3">
      <c r="A3876" s="45">
        <v>47705</v>
      </c>
      <c r="B3876" s="3">
        <v>2030</v>
      </c>
      <c r="C3876" s="3" t="s">
        <v>2344</v>
      </c>
      <c r="D3876" s="3">
        <v>8</v>
      </c>
      <c r="E3876" s="3" t="s">
        <v>2346</v>
      </c>
      <c r="F3876" s="45">
        <v>47696</v>
      </c>
      <c r="G3876" s="45">
        <v>47696</v>
      </c>
      <c r="H3876" s="45">
        <v>47726</v>
      </c>
      <c r="I3876" s="3">
        <v>10</v>
      </c>
      <c r="J3876" s="47" t="s">
        <v>2334</v>
      </c>
    </row>
    <row r="3877" spans="1:10" x14ac:dyDescent="0.3">
      <c r="A3877" s="45">
        <v>47706</v>
      </c>
      <c r="B3877" s="3">
        <v>2030</v>
      </c>
      <c r="C3877" s="3" t="s">
        <v>2344</v>
      </c>
      <c r="D3877" s="3">
        <v>8</v>
      </c>
      <c r="E3877" s="3" t="s">
        <v>2346</v>
      </c>
      <c r="F3877" s="45">
        <v>47696</v>
      </c>
      <c r="G3877" s="45">
        <v>47696</v>
      </c>
      <c r="H3877" s="45">
        <v>47726</v>
      </c>
      <c r="I3877" s="3">
        <v>11</v>
      </c>
      <c r="J3877" s="47" t="s">
        <v>2335</v>
      </c>
    </row>
    <row r="3878" spans="1:10" x14ac:dyDescent="0.3">
      <c r="A3878" s="45">
        <v>47707</v>
      </c>
      <c r="B3878" s="3">
        <v>2030</v>
      </c>
      <c r="C3878" s="3" t="s">
        <v>2344</v>
      </c>
      <c r="D3878" s="3">
        <v>8</v>
      </c>
      <c r="E3878" s="3" t="s">
        <v>2346</v>
      </c>
      <c r="F3878" s="45">
        <v>47696</v>
      </c>
      <c r="G3878" s="45">
        <v>47696</v>
      </c>
      <c r="H3878" s="45">
        <v>47726</v>
      </c>
      <c r="I3878" s="3">
        <v>12</v>
      </c>
      <c r="J3878" s="47" t="s">
        <v>2336</v>
      </c>
    </row>
    <row r="3879" spans="1:10" x14ac:dyDescent="0.3">
      <c r="A3879" s="45">
        <v>47708</v>
      </c>
      <c r="B3879" s="3">
        <v>2030</v>
      </c>
      <c r="C3879" s="3" t="s">
        <v>2344</v>
      </c>
      <c r="D3879" s="3">
        <v>8</v>
      </c>
      <c r="E3879" s="3" t="s">
        <v>2346</v>
      </c>
      <c r="F3879" s="45">
        <v>47696</v>
      </c>
      <c r="G3879" s="45">
        <v>47696</v>
      </c>
      <c r="H3879" s="45">
        <v>47726</v>
      </c>
      <c r="I3879" s="3">
        <v>13</v>
      </c>
      <c r="J3879" s="47" t="s">
        <v>2337</v>
      </c>
    </row>
    <row r="3880" spans="1:10" x14ac:dyDescent="0.3">
      <c r="A3880" s="45">
        <v>47709</v>
      </c>
      <c r="B3880" s="3">
        <v>2030</v>
      </c>
      <c r="C3880" s="3" t="s">
        <v>2344</v>
      </c>
      <c r="D3880" s="3">
        <v>8</v>
      </c>
      <c r="E3880" s="3" t="s">
        <v>2346</v>
      </c>
      <c r="F3880" s="45">
        <v>47696</v>
      </c>
      <c r="G3880" s="45">
        <v>47696</v>
      </c>
      <c r="H3880" s="45">
        <v>47726</v>
      </c>
      <c r="I3880" s="3">
        <v>14</v>
      </c>
      <c r="J3880" s="47" t="s">
        <v>2331</v>
      </c>
    </row>
    <row r="3881" spans="1:10" x14ac:dyDescent="0.3">
      <c r="A3881" s="45">
        <v>47710</v>
      </c>
      <c r="B3881" s="3">
        <v>2030</v>
      </c>
      <c r="C3881" s="3" t="s">
        <v>2344</v>
      </c>
      <c r="D3881" s="3">
        <v>8</v>
      </c>
      <c r="E3881" s="3" t="s">
        <v>2346</v>
      </c>
      <c r="F3881" s="45">
        <v>47696</v>
      </c>
      <c r="G3881" s="45">
        <v>47696</v>
      </c>
      <c r="H3881" s="45">
        <v>47726</v>
      </c>
      <c r="I3881" s="3">
        <v>15</v>
      </c>
      <c r="J3881" s="47" t="s">
        <v>2332</v>
      </c>
    </row>
    <row r="3882" spans="1:10" x14ac:dyDescent="0.3">
      <c r="A3882" s="45">
        <v>47711</v>
      </c>
      <c r="B3882" s="3">
        <v>2030</v>
      </c>
      <c r="C3882" s="3" t="s">
        <v>2344</v>
      </c>
      <c r="D3882" s="3">
        <v>8</v>
      </c>
      <c r="E3882" s="3" t="s">
        <v>2346</v>
      </c>
      <c r="F3882" s="45">
        <v>47696</v>
      </c>
      <c r="G3882" s="45">
        <v>47696</v>
      </c>
      <c r="H3882" s="45">
        <v>47726</v>
      </c>
      <c r="I3882" s="3">
        <v>16</v>
      </c>
      <c r="J3882" s="47" t="s">
        <v>2333</v>
      </c>
    </row>
    <row r="3883" spans="1:10" x14ac:dyDescent="0.3">
      <c r="A3883" s="45">
        <v>47712</v>
      </c>
      <c r="B3883" s="3">
        <v>2030</v>
      </c>
      <c r="C3883" s="3" t="s">
        <v>2344</v>
      </c>
      <c r="D3883" s="3">
        <v>8</v>
      </c>
      <c r="E3883" s="3" t="s">
        <v>2346</v>
      </c>
      <c r="F3883" s="45">
        <v>47696</v>
      </c>
      <c r="G3883" s="45">
        <v>47696</v>
      </c>
      <c r="H3883" s="45">
        <v>47726</v>
      </c>
      <c r="I3883" s="3">
        <v>17</v>
      </c>
      <c r="J3883" s="47" t="s">
        <v>2334</v>
      </c>
    </row>
    <row r="3884" spans="1:10" x14ac:dyDescent="0.3">
      <c r="A3884" s="45">
        <v>47713</v>
      </c>
      <c r="B3884" s="3">
        <v>2030</v>
      </c>
      <c r="C3884" s="3" t="s">
        <v>2344</v>
      </c>
      <c r="D3884" s="3">
        <v>8</v>
      </c>
      <c r="E3884" s="3" t="s">
        <v>2346</v>
      </c>
      <c r="F3884" s="45">
        <v>47696</v>
      </c>
      <c r="G3884" s="45">
        <v>47696</v>
      </c>
      <c r="H3884" s="45">
        <v>47726</v>
      </c>
      <c r="I3884" s="3">
        <v>18</v>
      </c>
      <c r="J3884" s="47" t="s">
        <v>2335</v>
      </c>
    </row>
    <row r="3885" spans="1:10" x14ac:dyDescent="0.3">
      <c r="A3885" s="45">
        <v>47714</v>
      </c>
      <c r="B3885" s="3">
        <v>2030</v>
      </c>
      <c r="C3885" s="3" t="s">
        <v>2344</v>
      </c>
      <c r="D3885" s="3">
        <v>8</v>
      </c>
      <c r="E3885" s="3" t="s">
        <v>2346</v>
      </c>
      <c r="F3885" s="45">
        <v>47696</v>
      </c>
      <c r="G3885" s="45">
        <v>47696</v>
      </c>
      <c r="H3885" s="45">
        <v>47726</v>
      </c>
      <c r="I3885" s="3">
        <v>19</v>
      </c>
      <c r="J3885" s="47" t="s">
        <v>2336</v>
      </c>
    </row>
    <row r="3886" spans="1:10" x14ac:dyDescent="0.3">
      <c r="A3886" s="45">
        <v>47715</v>
      </c>
      <c r="B3886" s="3">
        <v>2030</v>
      </c>
      <c r="C3886" s="3" t="s">
        <v>2344</v>
      </c>
      <c r="D3886" s="3">
        <v>8</v>
      </c>
      <c r="E3886" s="3" t="s">
        <v>2346</v>
      </c>
      <c r="F3886" s="45">
        <v>47696</v>
      </c>
      <c r="G3886" s="45">
        <v>47696</v>
      </c>
      <c r="H3886" s="45">
        <v>47726</v>
      </c>
      <c r="I3886" s="3">
        <v>20</v>
      </c>
      <c r="J3886" s="47" t="s">
        <v>2337</v>
      </c>
    </row>
    <row r="3887" spans="1:10" x14ac:dyDescent="0.3">
      <c r="A3887" s="45">
        <v>47716</v>
      </c>
      <c r="B3887" s="3">
        <v>2030</v>
      </c>
      <c r="C3887" s="3" t="s">
        <v>2344</v>
      </c>
      <c r="D3887" s="3">
        <v>8</v>
      </c>
      <c r="E3887" s="3" t="s">
        <v>2346</v>
      </c>
      <c r="F3887" s="45">
        <v>47696</v>
      </c>
      <c r="G3887" s="45">
        <v>47696</v>
      </c>
      <c r="H3887" s="45">
        <v>47726</v>
      </c>
      <c r="I3887" s="3">
        <v>21</v>
      </c>
      <c r="J3887" s="47" t="s">
        <v>2331</v>
      </c>
    </row>
    <row r="3888" spans="1:10" x14ac:dyDescent="0.3">
      <c r="A3888" s="45">
        <v>47717</v>
      </c>
      <c r="B3888" s="3">
        <v>2030</v>
      </c>
      <c r="C3888" s="3" t="s">
        <v>2344</v>
      </c>
      <c r="D3888" s="3">
        <v>8</v>
      </c>
      <c r="E3888" s="3" t="s">
        <v>2346</v>
      </c>
      <c r="F3888" s="45">
        <v>47696</v>
      </c>
      <c r="G3888" s="45">
        <v>47696</v>
      </c>
      <c r="H3888" s="45">
        <v>47726</v>
      </c>
      <c r="I3888" s="3">
        <v>22</v>
      </c>
      <c r="J3888" s="47" t="s">
        <v>2332</v>
      </c>
    </row>
    <row r="3889" spans="1:10" x14ac:dyDescent="0.3">
      <c r="A3889" s="45">
        <v>47718</v>
      </c>
      <c r="B3889" s="3">
        <v>2030</v>
      </c>
      <c r="C3889" s="3" t="s">
        <v>2344</v>
      </c>
      <c r="D3889" s="3">
        <v>8</v>
      </c>
      <c r="E3889" s="3" t="s">
        <v>2346</v>
      </c>
      <c r="F3889" s="45">
        <v>47696</v>
      </c>
      <c r="G3889" s="45">
        <v>47696</v>
      </c>
      <c r="H3889" s="45">
        <v>47726</v>
      </c>
      <c r="I3889" s="3">
        <v>23</v>
      </c>
      <c r="J3889" s="47" t="s">
        <v>2333</v>
      </c>
    </row>
    <row r="3890" spans="1:10" x14ac:dyDescent="0.3">
      <c r="A3890" s="45">
        <v>47719</v>
      </c>
      <c r="B3890" s="3">
        <v>2030</v>
      </c>
      <c r="C3890" s="3" t="s">
        <v>2344</v>
      </c>
      <c r="D3890" s="3">
        <v>8</v>
      </c>
      <c r="E3890" s="3" t="s">
        <v>2346</v>
      </c>
      <c r="F3890" s="45">
        <v>47696</v>
      </c>
      <c r="G3890" s="45">
        <v>47696</v>
      </c>
      <c r="H3890" s="45">
        <v>47726</v>
      </c>
      <c r="I3890" s="3">
        <v>24</v>
      </c>
      <c r="J3890" s="47" t="s">
        <v>2334</v>
      </c>
    </row>
    <row r="3891" spans="1:10" x14ac:dyDescent="0.3">
      <c r="A3891" s="45">
        <v>47720</v>
      </c>
      <c r="B3891" s="3">
        <v>2030</v>
      </c>
      <c r="C3891" s="3" t="s">
        <v>2344</v>
      </c>
      <c r="D3891" s="3">
        <v>8</v>
      </c>
      <c r="E3891" s="3" t="s">
        <v>2346</v>
      </c>
      <c r="F3891" s="45">
        <v>47696</v>
      </c>
      <c r="G3891" s="45">
        <v>47696</v>
      </c>
      <c r="H3891" s="45">
        <v>47726</v>
      </c>
      <c r="I3891" s="3">
        <v>25</v>
      </c>
      <c r="J3891" s="47" t="s">
        <v>2335</v>
      </c>
    </row>
    <row r="3892" spans="1:10" x14ac:dyDescent="0.3">
      <c r="A3892" s="45">
        <v>47721</v>
      </c>
      <c r="B3892" s="3">
        <v>2030</v>
      </c>
      <c r="C3892" s="3" t="s">
        <v>2344</v>
      </c>
      <c r="D3892" s="3">
        <v>8</v>
      </c>
      <c r="E3892" s="3" t="s">
        <v>2346</v>
      </c>
      <c r="F3892" s="45">
        <v>47696</v>
      </c>
      <c r="G3892" s="45">
        <v>47696</v>
      </c>
      <c r="H3892" s="45">
        <v>47726</v>
      </c>
      <c r="I3892" s="3">
        <v>26</v>
      </c>
      <c r="J3892" s="47" t="s">
        <v>2336</v>
      </c>
    </row>
    <row r="3893" spans="1:10" x14ac:dyDescent="0.3">
      <c r="A3893" s="45">
        <v>47722</v>
      </c>
      <c r="B3893" s="3">
        <v>2030</v>
      </c>
      <c r="C3893" s="3" t="s">
        <v>2344</v>
      </c>
      <c r="D3893" s="3">
        <v>8</v>
      </c>
      <c r="E3893" s="3" t="s">
        <v>2346</v>
      </c>
      <c r="F3893" s="45">
        <v>47696</v>
      </c>
      <c r="G3893" s="45">
        <v>47696</v>
      </c>
      <c r="H3893" s="45">
        <v>47726</v>
      </c>
      <c r="I3893" s="3">
        <v>27</v>
      </c>
      <c r="J3893" s="47" t="s">
        <v>2337</v>
      </c>
    </row>
    <row r="3894" spans="1:10" x14ac:dyDescent="0.3">
      <c r="A3894" s="45">
        <v>47723</v>
      </c>
      <c r="B3894" s="3">
        <v>2030</v>
      </c>
      <c r="C3894" s="3" t="s">
        <v>2344</v>
      </c>
      <c r="D3894" s="3">
        <v>8</v>
      </c>
      <c r="E3894" s="3" t="s">
        <v>2346</v>
      </c>
      <c r="F3894" s="45">
        <v>47696</v>
      </c>
      <c r="G3894" s="45">
        <v>47696</v>
      </c>
      <c r="H3894" s="45">
        <v>47726</v>
      </c>
      <c r="I3894" s="3">
        <v>28</v>
      </c>
      <c r="J3894" s="47" t="s">
        <v>2331</v>
      </c>
    </row>
    <row r="3895" spans="1:10" x14ac:dyDescent="0.3">
      <c r="A3895" s="45">
        <v>47724</v>
      </c>
      <c r="B3895" s="3">
        <v>2030</v>
      </c>
      <c r="C3895" s="3" t="s">
        <v>2344</v>
      </c>
      <c r="D3895" s="3">
        <v>8</v>
      </c>
      <c r="E3895" s="3" t="s">
        <v>2346</v>
      </c>
      <c r="F3895" s="45">
        <v>47696</v>
      </c>
      <c r="G3895" s="45">
        <v>47696</v>
      </c>
      <c r="H3895" s="45">
        <v>47726</v>
      </c>
      <c r="I3895" s="3">
        <v>29</v>
      </c>
      <c r="J3895" s="47" t="s">
        <v>2332</v>
      </c>
    </row>
    <row r="3896" spans="1:10" x14ac:dyDescent="0.3">
      <c r="A3896" s="45">
        <v>47725</v>
      </c>
      <c r="B3896" s="3">
        <v>2030</v>
      </c>
      <c r="C3896" s="3" t="s">
        <v>2344</v>
      </c>
      <c r="D3896" s="3">
        <v>8</v>
      </c>
      <c r="E3896" s="3" t="s">
        <v>2346</v>
      </c>
      <c r="F3896" s="45">
        <v>47696</v>
      </c>
      <c r="G3896" s="45">
        <v>47696</v>
      </c>
      <c r="H3896" s="45">
        <v>47726</v>
      </c>
      <c r="I3896" s="3">
        <v>30</v>
      </c>
      <c r="J3896" s="47" t="s">
        <v>2333</v>
      </c>
    </row>
    <row r="3897" spans="1:10" x14ac:dyDescent="0.3">
      <c r="A3897" s="45">
        <v>47726</v>
      </c>
      <c r="B3897" s="3">
        <v>2030</v>
      </c>
      <c r="C3897" s="3" t="s">
        <v>2344</v>
      </c>
      <c r="D3897" s="3">
        <v>8</v>
      </c>
      <c r="E3897" s="3" t="s">
        <v>2346</v>
      </c>
      <c r="F3897" s="45">
        <v>47696</v>
      </c>
      <c r="G3897" s="45">
        <v>47696</v>
      </c>
      <c r="H3897" s="45">
        <v>47726</v>
      </c>
      <c r="I3897" s="3">
        <v>31</v>
      </c>
      <c r="J3897" s="47" t="s">
        <v>2334</v>
      </c>
    </row>
    <row r="3898" spans="1:10" x14ac:dyDescent="0.3">
      <c r="A3898" s="45">
        <v>47727</v>
      </c>
      <c r="B3898" s="3">
        <v>2030</v>
      </c>
      <c r="C3898" s="3" t="s">
        <v>2344</v>
      </c>
      <c r="D3898" s="3">
        <v>9</v>
      </c>
      <c r="E3898" s="3" t="s">
        <v>2347</v>
      </c>
      <c r="F3898" s="45">
        <v>47727</v>
      </c>
      <c r="G3898" s="45">
        <v>47727</v>
      </c>
      <c r="H3898" s="45">
        <v>47756</v>
      </c>
      <c r="I3898" s="3">
        <v>1</v>
      </c>
      <c r="J3898" s="47" t="s">
        <v>2335</v>
      </c>
    </row>
    <row r="3899" spans="1:10" x14ac:dyDescent="0.3">
      <c r="A3899" s="45">
        <v>47728</v>
      </c>
      <c r="B3899" s="3">
        <v>2030</v>
      </c>
      <c r="C3899" s="3" t="s">
        <v>2344</v>
      </c>
      <c r="D3899" s="3">
        <v>9</v>
      </c>
      <c r="E3899" s="3" t="s">
        <v>2347</v>
      </c>
      <c r="F3899" s="45">
        <v>47727</v>
      </c>
      <c r="G3899" s="45">
        <v>47727</v>
      </c>
      <c r="H3899" s="45">
        <v>47756</v>
      </c>
      <c r="I3899" s="3">
        <v>2</v>
      </c>
      <c r="J3899" s="47" t="s">
        <v>2336</v>
      </c>
    </row>
    <row r="3900" spans="1:10" x14ac:dyDescent="0.3">
      <c r="A3900" s="45">
        <v>47729</v>
      </c>
      <c r="B3900" s="3">
        <v>2030</v>
      </c>
      <c r="C3900" s="3" t="s">
        <v>2344</v>
      </c>
      <c r="D3900" s="3">
        <v>9</v>
      </c>
      <c r="E3900" s="3" t="s">
        <v>2347</v>
      </c>
      <c r="F3900" s="45">
        <v>47727</v>
      </c>
      <c r="G3900" s="45">
        <v>47727</v>
      </c>
      <c r="H3900" s="45">
        <v>47756</v>
      </c>
      <c r="I3900" s="3">
        <v>3</v>
      </c>
      <c r="J3900" s="47" t="s">
        <v>2337</v>
      </c>
    </row>
    <row r="3901" spans="1:10" x14ac:dyDescent="0.3">
      <c r="A3901" s="45">
        <v>47730</v>
      </c>
      <c r="B3901" s="3">
        <v>2030</v>
      </c>
      <c r="C3901" s="3" t="s">
        <v>2344</v>
      </c>
      <c r="D3901" s="3">
        <v>9</v>
      </c>
      <c r="E3901" s="3" t="s">
        <v>2347</v>
      </c>
      <c r="F3901" s="45">
        <v>47727</v>
      </c>
      <c r="G3901" s="45">
        <v>47727</v>
      </c>
      <c r="H3901" s="45">
        <v>47756</v>
      </c>
      <c r="I3901" s="3">
        <v>4</v>
      </c>
      <c r="J3901" s="47" t="s">
        <v>2331</v>
      </c>
    </row>
    <row r="3902" spans="1:10" x14ac:dyDescent="0.3">
      <c r="A3902" s="45">
        <v>47731</v>
      </c>
      <c r="B3902" s="3">
        <v>2030</v>
      </c>
      <c r="C3902" s="3" t="s">
        <v>2344</v>
      </c>
      <c r="D3902" s="3">
        <v>9</v>
      </c>
      <c r="E3902" s="3" t="s">
        <v>2347</v>
      </c>
      <c r="F3902" s="45">
        <v>47727</v>
      </c>
      <c r="G3902" s="45">
        <v>47727</v>
      </c>
      <c r="H3902" s="45">
        <v>47756</v>
      </c>
      <c r="I3902" s="3">
        <v>5</v>
      </c>
      <c r="J3902" s="47" t="s">
        <v>2332</v>
      </c>
    </row>
    <row r="3903" spans="1:10" x14ac:dyDescent="0.3">
      <c r="A3903" s="45">
        <v>47732</v>
      </c>
      <c r="B3903" s="3">
        <v>2030</v>
      </c>
      <c r="C3903" s="3" t="s">
        <v>2344</v>
      </c>
      <c r="D3903" s="3">
        <v>9</v>
      </c>
      <c r="E3903" s="3" t="s">
        <v>2347</v>
      </c>
      <c r="F3903" s="45">
        <v>47727</v>
      </c>
      <c r="G3903" s="45">
        <v>47727</v>
      </c>
      <c r="H3903" s="45">
        <v>47756</v>
      </c>
      <c r="I3903" s="3">
        <v>6</v>
      </c>
      <c r="J3903" s="47" t="s">
        <v>2333</v>
      </c>
    </row>
    <row r="3904" spans="1:10" x14ac:dyDescent="0.3">
      <c r="A3904" s="45">
        <v>47733</v>
      </c>
      <c r="B3904" s="3">
        <v>2030</v>
      </c>
      <c r="C3904" s="3" t="s">
        <v>2344</v>
      </c>
      <c r="D3904" s="3">
        <v>9</v>
      </c>
      <c r="E3904" s="3" t="s">
        <v>2347</v>
      </c>
      <c r="F3904" s="45">
        <v>47727</v>
      </c>
      <c r="G3904" s="45">
        <v>47727</v>
      </c>
      <c r="H3904" s="45">
        <v>47756</v>
      </c>
      <c r="I3904" s="3">
        <v>7</v>
      </c>
      <c r="J3904" s="47" t="s">
        <v>2334</v>
      </c>
    </row>
    <row r="3905" spans="1:10" x14ac:dyDescent="0.3">
      <c r="A3905" s="45">
        <v>47734</v>
      </c>
      <c r="B3905" s="3">
        <v>2030</v>
      </c>
      <c r="C3905" s="3" t="s">
        <v>2344</v>
      </c>
      <c r="D3905" s="3">
        <v>9</v>
      </c>
      <c r="E3905" s="3" t="s">
        <v>2347</v>
      </c>
      <c r="F3905" s="45">
        <v>47727</v>
      </c>
      <c r="G3905" s="45">
        <v>47727</v>
      </c>
      <c r="H3905" s="45">
        <v>47756</v>
      </c>
      <c r="I3905" s="3">
        <v>8</v>
      </c>
      <c r="J3905" s="47" t="s">
        <v>2335</v>
      </c>
    </row>
    <row r="3906" spans="1:10" x14ac:dyDescent="0.3">
      <c r="A3906" s="45">
        <v>47735</v>
      </c>
      <c r="B3906" s="3">
        <v>2030</v>
      </c>
      <c r="C3906" s="3" t="s">
        <v>2344</v>
      </c>
      <c r="D3906" s="3">
        <v>9</v>
      </c>
      <c r="E3906" s="3" t="s">
        <v>2347</v>
      </c>
      <c r="F3906" s="45">
        <v>47727</v>
      </c>
      <c r="G3906" s="45">
        <v>47727</v>
      </c>
      <c r="H3906" s="45">
        <v>47756</v>
      </c>
      <c r="I3906" s="3">
        <v>9</v>
      </c>
      <c r="J3906" s="47" t="s">
        <v>2336</v>
      </c>
    </row>
    <row r="3907" spans="1:10" x14ac:dyDescent="0.3">
      <c r="A3907" s="45">
        <v>47736</v>
      </c>
      <c r="B3907" s="3">
        <v>2030</v>
      </c>
      <c r="C3907" s="3" t="s">
        <v>2344</v>
      </c>
      <c r="D3907" s="3">
        <v>9</v>
      </c>
      <c r="E3907" s="3" t="s">
        <v>2347</v>
      </c>
      <c r="F3907" s="45">
        <v>47727</v>
      </c>
      <c r="G3907" s="45">
        <v>47727</v>
      </c>
      <c r="H3907" s="45">
        <v>47756</v>
      </c>
      <c r="I3907" s="3">
        <v>10</v>
      </c>
      <c r="J3907" s="47" t="s">
        <v>2337</v>
      </c>
    </row>
    <row r="3908" spans="1:10" x14ac:dyDescent="0.3">
      <c r="A3908" s="45">
        <v>47737</v>
      </c>
      <c r="B3908" s="3">
        <v>2030</v>
      </c>
      <c r="C3908" s="3" t="s">
        <v>2344</v>
      </c>
      <c r="D3908" s="3">
        <v>9</v>
      </c>
      <c r="E3908" s="3" t="s">
        <v>2347</v>
      </c>
      <c r="F3908" s="45">
        <v>47727</v>
      </c>
      <c r="G3908" s="45">
        <v>47727</v>
      </c>
      <c r="H3908" s="45">
        <v>47756</v>
      </c>
      <c r="I3908" s="3">
        <v>11</v>
      </c>
      <c r="J3908" s="47" t="s">
        <v>2331</v>
      </c>
    </row>
    <row r="3909" spans="1:10" x14ac:dyDescent="0.3">
      <c r="A3909" s="45">
        <v>47738</v>
      </c>
      <c r="B3909" s="3">
        <v>2030</v>
      </c>
      <c r="C3909" s="3" t="s">
        <v>2344</v>
      </c>
      <c r="D3909" s="3">
        <v>9</v>
      </c>
      <c r="E3909" s="3" t="s">
        <v>2347</v>
      </c>
      <c r="F3909" s="45">
        <v>47727</v>
      </c>
      <c r="G3909" s="45">
        <v>47727</v>
      </c>
      <c r="H3909" s="45">
        <v>47756</v>
      </c>
      <c r="I3909" s="3">
        <v>12</v>
      </c>
      <c r="J3909" s="47" t="s">
        <v>2332</v>
      </c>
    </row>
    <row r="3910" spans="1:10" x14ac:dyDescent="0.3">
      <c r="A3910" s="45">
        <v>47739</v>
      </c>
      <c r="B3910" s="3">
        <v>2030</v>
      </c>
      <c r="C3910" s="3" t="s">
        <v>2344</v>
      </c>
      <c r="D3910" s="3">
        <v>9</v>
      </c>
      <c r="E3910" s="3" t="s">
        <v>2347</v>
      </c>
      <c r="F3910" s="45">
        <v>47727</v>
      </c>
      <c r="G3910" s="45">
        <v>47727</v>
      </c>
      <c r="H3910" s="45">
        <v>47756</v>
      </c>
      <c r="I3910" s="3">
        <v>13</v>
      </c>
      <c r="J3910" s="47" t="s">
        <v>2333</v>
      </c>
    </row>
    <row r="3911" spans="1:10" x14ac:dyDescent="0.3">
      <c r="A3911" s="45">
        <v>47740</v>
      </c>
      <c r="B3911" s="3">
        <v>2030</v>
      </c>
      <c r="C3911" s="3" t="s">
        <v>2344</v>
      </c>
      <c r="D3911" s="3">
        <v>9</v>
      </c>
      <c r="E3911" s="3" t="s">
        <v>2347</v>
      </c>
      <c r="F3911" s="45">
        <v>47727</v>
      </c>
      <c r="G3911" s="45">
        <v>47727</v>
      </c>
      <c r="H3911" s="45">
        <v>47756</v>
      </c>
      <c r="I3911" s="3">
        <v>14</v>
      </c>
      <c r="J3911" s="47" t="s">
        <v>2334</v>
      </c>
    </row>
    <row r="3912" spans="1:10" x14ac:dyDescent="0.3">
      <c r="A3912" s="45">
        <v>47741</v>
      </c>
      <c r="B3912" s="3">
        <v>2030</v>
      </c>
      <c r="C3912" s="3" t="s">
        <v>2344</v>
      </c>
      <c r="D3912" s="3">
        <v>9</v>
      </c>
      <c r="E3912" s="3" t="s">
        <v>2347</v>
      </c>
      <c r="F3912" s="45">
        <v>47727</v>
      </c>
      <c r="G3912" s="45">
        <v>47727</v>
      </c>
      <c r="H3912" s="45">
        <v>47756</v>
      </c>
      <c r="I3912" s="3">
        <v>15</v>
      </c>
      <c r="J3912" s="47" t="s">
        <v>2335</v>
      </c>
    </row>
    <row r="3913" spans="1:10" x14ac:dyDescent="0.3">
      <c r="A3913" s="45">
        <v>47742</v>
      </c>
      <c r="B3913" s="3">
        <v>2030</v>
      </c>
      <c r="C3913" s="3" t="s">
        <v>2344</v>
      </c>
      <c r="D3913" s="3">
        <v>9</v>
      </c>
      <c r="E3913" s="3" t="s">
        <v>2347</v>
      </c>
      <c r="F3913" s="45">
        <v>47727</v>
      </c>
      <c r="G3913" s="45">
        <v>47727</v>
      </c>
      <c r="H3913" s="45">
        <v>47756</v>
      </c>
      <c r="I3913" s="3">
        <v>16</v>
      </c>
      <c r="J3913" s="47" t="s">
        <v>2336</v>
      </c>
    </row>
    <row r="3914" spans="1:10" x14ac:dyDescent="0.3">
      <c r="A3914" s="45">
        <v>47743</v>
      </c>
      <c r="B3914" s="3">
        <v>2030</v>
      </c>
      <c r="C3914" s="3" t="s">
        <v>2344</v>
      </c>
      <c r="D3914" s="3">
        <v>9</v>
      </c>
      <c r="E3914" s="3" t="s">
        <v>2347</v>
      </c>
      <c r="F3914" s="45">
        <v>47727</v>
      </c>
      <c r="G3914" s="45">
        <v>47727</v>
      </c>
      <c r="H3914" s="45">
        <v>47756</v>
      </c>
      <c r="I3914" s="3">
        <v>17</v>
      </c>
      <c r="J3914" s="47" t="s">
        <v>2337</v>
      </c>
    </row>
    <row r="3915" spans="1:10" x14ac:dyDescent="0.3">
      <c r="A3915" s="45">
        <v>47744</v>
      </c>
      <c r="B3915" s="3">
        <v>2030</v>
      </c>
      <c r="C3915" s="3" t="s">
        <v>2344</v>
      </c>
      <c r="D3915" s="3">
        <v>9</v>
      </c>
      <c r="E3915" s="3" t="s">
        <v>2347</v>
      </c>
      <c r="F3915" s="45">
        <v>47727</v>
      </c>
      <c r="G3915" s="45">
        <v>47727</v>
      </c>
      <c r="H3915" s="45">
        <v>47756</v>
      </c>
      <c r="I3915" s="3">
        <v>18</v>
      </c>
      <c r="J3915" s="47" t="s">
        <v>2331</v>
      </c>
    </row>
    <row r="3916" spans="1:10" x14ac:dyDescent="0.3">
      <c r="A3916" s="45">
        <v>47745</v>
      </c>
      <c r="B3916" s="3">
        <v>2030</v>
      </c>
      <c r="C3916" s="3" t="s">
        <v>2344</v>
      </c>
      <c r="D3916" s="3">
        <v>9</v>
      </c>
      <c r="E3916" s="3" t="s">
        <v>2347</v>
      </c>
      <c r="F3916" s="45">
        <v>47727</v>
      </c>
      <c r="G3916" s="45">
        <v>47727</v>
      </c>
      <c r="H3916" s="45">
        <v>47756</v>
      </c>
      <c r="I3916" s="3">
        <v>19</v>
      </c>
      <c r="J3916" s="47" t="s">
        <v>2332</v>
      </c>
    </row>
    <row r="3917" spans="1:10" x14ac:dyDescent="0.3">
      <c r="A3917" s="45">
        <v>47746</v>
      </c>
      <c r="B3917" s="3">
        <v>2030</v>
      </c>
      <c r="C3917" s="3" t="s">
        <v>2344</v>
      </c>
      <c r="D3917" s="3">
        <v>9</v>
      </c>
      <c r="E3917" s="3" t="s">
        <v>2347</v>
      </c>
      <c r="F3917" s="45">
        <v>47727</v>
      </c>
      <c r="G3917" s="45">
        <v>47727</v>
      </c>
      <c r="H3917" s="45">
        <v>47756</v>
      </c>
      <c r="I3917" s="3">
        <v>20</v>
      </c>
      <c r="J3917" s="47" t="s">
        <v>2333</v>
      </c>
    </row>
    <row r="3918" spans="1:10" x14ac:dyDescent="0.3">
      <c r="A3918" s="45">
        <v>47747</v>
      </c>
      <c r="B3918" s="3">
        <v>2030</v>
      </c>
      <c r="C3918" s="3" t="s">
        <v>2344</v>
      </c>
      <c r="D3918" s="3">
        <v>9</v>
      </c>
      <c r="E3918" s="3" t="s">
        <v>2347</v>
      </c>
      <c r="F3918" s="45">
        <v>47727</v>
      </c>
      <c r="G3918" s="45">
        <v>47727</v>
      </c>
      <c r="H3918" s="45">
        <v>47756</v>
      </c>
      <c r="I3918" s="3">
        <v>21</v>
      </c>
      <c r="J3918" s="47" t="s">
        <v>2334</v>
      </c>
    </row>
    <row r="3919" spans="1:10" x14ac:dyDescent="0.3">
      <c r="A3919" s="45">
        <v>47748</v>
      </c>
      <c r="B3919" s="3">
        <v>2030</v>
      </c>
      <c r="C3919" s="3" t="s">
        <v>2344</v>
      </c>
      <c r="D3919" s="3">
        <v>9</v>
      </c>
      <c r="E3919" s="3" t="s">
        <v>2347</v>
      </c>
      <c r="F3919" s="45">
        <v>47727</v>
      </c>
      <c r="G3919" s="45">
        <v>47727</v>
      </c>
      <c r="H3919" s="45">
        <v>47756</v>
      </c>
      <c r="I3919" s="3">
        <v>22</v>
      </c>
      <c r="J3919" s="47" t="s">
        <v>2335</v>
      </c>
    </row>
    <row r="3920" spans="1:10" x14ac:dyDescent="0.3">
      <c r="A3920" s="45">
        <v>47749</v>
      </c>
      <c r="B3920" s="3">
        <v>2030</v>
      </c>
      <c r="C3920" s="3" t="s">
        <v>2344</v>
      </c>
      <c r="D3920" s="3">
        <v>9</v>
      </c>
      <c r="E3920" s="3" t="s">
        <v>2347</v>
      </c>
      <c r="F3920" s="45">
        <v>47727</v>
      </c>
      <c r="G3920" s="45">
        <v>47727</v>
      </c>
      <c r="H3920" s="45">
        <v>47756</v>
      </c>
      <c r="I3920" s="3">
        <v>23</v>
      </c>
      <c r="J3920" s="47" t="s">
        <v>2336</v>
      </c>
    </row>
    <row r="3921" spans="1:10" x14ac:dyDescent="0.3">
      <c r="A3921" s="45">
        <v>47750</v>
      </c>
      <c r="B3921" s="3">
        <v>2030</v>
      </c>
      <c r="C3921" s="3" t="s">
        <v>2344</v>
      </c>
      <c r="D3921" s="3">
        <v>9</v>
      </c>
      <c r="E3921" s="3" t="s">
        <v>2347</v>
      </c>
      <c r="F3921" s="45">
        <v>47727</v>
      </c>
      <c r="G3921" s="45">
        <v>47727</v>
      </c>
      <c r="H3921" s="45">
        <v>47756</v>
      </c>
      <c r="I3921" s="3">
        <v>24</v>
      </c>
      <c r="J3921" s="47" t="s">
        <v>2337</v>
      </c>
    </row>
    <row r="3922" spans="1:10" x14ac:dyDescent="0.3">
      <c r="A3922" s="45">
        <v>47751</v>
      </c>
      <c r="B3922" s="3">
        <v>2030</v>
      </c>
      <c r="C3922" s="3" t="s">
        <v>2344</v>
      </c>
      <c r="D3922" s="3">
        <v>9</v>
      </c>
      <c r="E3922" s="3" t="s">
        <v>2347</v>
      </c>
      <c r="F3922" s="45">
        <v>47727</v>
      </c>
      <c r="G3922" s="45">
        <v>47727</v>
      </c>
      <c r="H3922" s="45">
        <v>47756</v>
      </c>
      <c r="I3922" s="3">
        <v>25</v>
      </c>
      <c r="J3922" s="47" t="s">
        <v>2331</v>
      </c>
    </row>
    <row r="3923" spans="1:10" x14ac:dyDescent="0.3">
      <c r="A3923" s="45">
        <v>47752</v>
      </c>
      <c r="B3923" s="3">
        <v>2030</v>
      </c>
      <c r="C3923" s="3" t="s">
        <v>2344</v>
      </c>
      <c r="D3923" s="3">
        <v>9</v>
      </c>
      <c r="E3923" s="3" t="s">
        <v>2347</v>
      </c>
      <c r="F3923" s="45">
        <v>47727</v>
      </c>
      <c r="G3923" s="45">
        <v>47727</v>
      </c>
      <c r="H3923" s="45">
        <v>47756</v>
      </c>
      <c r="I3923" s="3">
        <v>26</v>
      </c>
      <c r="J3923" s="47" t="s">
        <v>2332</v>
      </c>
    </row>
    <row r="3924" spans="1:10" x14ac:dyDescent="0.3">
      <c r="A3924" s="45">
        <v>47753</v>
      </c>
      <c r="B3924" s="3">
        <v>2030</v>
      </c>
      <c r="C3924" s="3" t="s">
        <v>2344</v>
      </c>
      <c r="D3924" s="3">
        <v>9</v>
      </c>
      <c r="E3924" s="3" t="s">
        <v>2347</v>
      </c>
      <c r="F3924" s="45">
        <v>47727</v>
      </c>
      <c r="G3924" s="45">
        <v>47727</v>
      </c>
      <c r="H3924" s="45">
        <v>47756</v>
      </c>
      <c r="I3924" s="3">
        <v>27</v>
      </c>
      <c r="J3924" s="47" t="s">
        <v>2333</v>
      </c>
    </row>
    <row r="3925" spans="1:10" x14ac:dyDescent="0.3">
      <c r="A3925" s="45">
        <v>47754</v>
      </c>
      <c r="B3925" s="3">
        <v>2030</v>
      </c>
      <c r="C3925" s="3" t="s">
        <v>2344</v>
      </c>
      <c r="D3925" s="3">
        <v>9</v>
      </c>
      <c r="E3925" s="3" t="s">
        <v>2347</v>
      </c>
      <c r="F3925" s="45">
        <v>47727</v>
      </c>
      <c r="G3925" s="45">
        <v>47727</v>
      </c>
      <c r="H3925" s="45">
        <v>47756</v>
      </c>
      <c r="I3925" s="3">
        <v>28</v>
      </c>
      <c r="J3925" s="47" t="s">
        <v>2334</v>
      </c>
    </row>
    <row r="3926" spans="1:10" x14ac:dyDescent="0.3">
      <c r="A3926" s="45">
        <v>47755</v>
      </c>
      <c r="B3926" s="3">
        <v>2030</v>
      </c>
      <c r="C3926" s="3" t="s">
        <v>2344</v>
      </c>
      <c r="D3926" s="3">
        <v>9</v>
      </c>
      <c r="E3926" s="3" t="s">
        <v>2347</v>
      </c>
      <c r="F3926" s="45">
        <v>47727</v>
      </c>
      <c r="G3926" s="45">
        <v>47727</v>
      </c>
      <c r="H3926" s="45">
        <v>47756</v>
      </c>
      <c r="I3926" s="3">
        <v>29</v>
      </c>
      <c r="J3926" s="47" t="s">
        <v>2335</v>
      </c>
    </row>
    <row r="3927" spans="1:10" x14ac:dyDescent="0.3">
      <c r="A3927" s="45">
        <v>47756</v>
      </c>
      <c r="B3927" s="3">
        <v>2030</v>
      </c>
      <c r="C3927" s="3" t="s">
        <v>2344</v>
      </c>
      <c r="D3927" s="3">
        <v>9</v>
      </c>
      <c r="E3927" s="3" t="s">
        <v>2347</v>
      </c>
      <c r="F3927" s="45">
        <v>47727</v>
      </c>
      <c r="G3927" s="45">
        <v>47727</v>
      </c>
      <c r="H3927" s="45">
        <v>47756</v>
      </c>
      <c r="I3927" s="3">
        <v>30</v>
      </c>
      <c r="J3927" s="47" t="s">
        <v>2336</v>
      </c>
    </row>
    <row r="3928" spans="1:10" x14ac:dyDescent="0.3">
      <c r="A3928" s="45">
        <v>47757</v>
      </c>
      <c r="B3928" s="3">
        <v>2030</v>
      </c>
      <c r="C3928" s="3" t="s">
        <v>2348</v>
      </c>
      <c r="D3928" s="3">
        <v>10</v>
      </c>
      <c r="E3928" s="3" t="s">
        <v>2349</v>
      </c>
      <c r="F3928" s="45">
        <v>47757</v>
      </c>
      <c r="G3928" s="45">
        <v>47757</v>
      </c>
      <c r="H3928" s="45">
        <v>47787</v>
      </c>
      <c r="I3928" s="3">
        <v>1</v>
      </c>
      <c r="J3928" s="47" t="s">
        <v>2337</v>
      </c>
    </row>
    <row r="3929" spans="1:10" x14ac:dyDescent="0.3">
      <c r="A3929" s="45">
        <v>47758</v>
      </c>
      <c r="B3929" s="3">
        <v>2030</v>
      </c>
      <c r="C3929" s="3" t="s">
        <v>2348</v>
      </c>
      <c r="D3929" s="3">
        <v>10</v>
      </c>
      <c r="E3929" s="3" t="s">
        <v>2349</v>
      </c>
      <c r="F3929" s="45">
        <v>47757</v>
      </c>
      <c r="G3929" s="45">
        <v>47757</v>
      </c>
      <c r="H3929" s="45">
        <v>47787</v>
      </c>
      <c r="I3929" s="3">
        <v>2</v>
      </c>
      <c r="J3929" s="47" t="s">
        <v>2331</v>
      </c>
    </row>
    <row r="3930" spans="1:10" x14ac:dyDescent="0.3">
      <c r="A3930" s="45">
        <v>47759</v>
      </c>
      <c r="B3930" s="3">
        <v>2030</v>
      </c>
      <c r="C3930" s="3" t="s">
        <v>2348</v>
      </c>
      <c r="D3930" s="3">
        <v>10</v>
      </c>
      <c r="E3930" s="3" t="s">
        <v>2349</v>
      </c>
      <c r="F3930" s="45">
        <v>47757</v>
      </c>
      <c r="G3930" s="45">
        <v>47757</v>
      </c>
      <c r="H3930" s="45">
        <v>47787</v>
      </c>
      <c r="I3930" s="3">
        <v>3</v>
      </c>
      <c r="J3930" s="47" t="s">
        <v>2332</v>
      </c>
    </row>
    <row r="3931" spans="1:10" x14ac:dyDescent="0.3">
      <c r="A3931" s="45">
        <v>47760</v>
      </c>
      <c r="B3931" s="3">
        <v>2030</v>
      </c>
      <c r="C3931" s="3" t="s">
        <v>2348</v>
      </c>
      <c r="D3931" s="3">
        <v>10</v>
      </c>
      <c r="E3931" s="3" t="s">
        <v>2349</v>
      </c>
      <c r="F3931" s="45">
        <v>47757</v>
      </c>
      <c r="G3931" s="45">
        <v>47757</v>
      </c>
      <c r="H3931" s="45">
        <v>47787</v>
      </c>
      <c r="I3931" s="3">
        <v>4</v>
      </c>
      <c r="J3931" s="47" t="s">
        <v>2333</v>
      </c>
    </row>
    <row r="3932" spans="1:10" x14ac:dyDescent="0.3">
      <c r="A3932" s="45">
        <v>47761</v>
      </c>
      <c r="B3932" s="3">
        <v>2030</v>
      </c>
      <c r="C3932" s="3" t="s">
        <v>2348</v>
      </c>
      <c r="D3932" s="3">
        <v>10</v>
      </c>
      <c r="E3932" s="3" t="s">
        <v>2349</v>
      </c>
      <c r="F3932" s="45">
        <v>47757</v>
      </c>
      <c r="G3932" s="45">
        <v>47757</v>
      </c>
      <c r="H3932" s="45">
        <v>47787</v>
      </c>
      <c r="I3932" s="3">
        <v>5</v>
      </c>
      <c r="J3932" s="47" t="s">
        <v>2334</v>
      </c>
    </row>
    <row r="3933" spans="1:10" x14ac:dyDescent="0.3">
      <c r="A3933" s="45">
        <v>47762</v>
      </c>
      <c r="B3933" s="3">
        <v>2030</v>
      </c>
      <c r="C3933" s="3" t="s">
        <v>2348</v>
      </c>
      <c r="D3933" s="3">
        <v>10</v>
      </c>
      <c r="E3933" s="3" t="s">
        <v>2349</v>
      </c>
      <c r="F3933" s="45">
        <v>47757</v>
      </c>
      <c r="G3933" s="45">
        <v>47757</v>
      </c>
      <c r="H3933" s="45">
        <v>47787</v>
      </c>
      <c r="I3933" s="3">
        <v>6</v>
      </c>
      <c r="J3933" s="47" t="s">
        <v>2335</v>
      </c>
    </row>
    <row r="3934" spans="1:10" x14ac:dyDescent="0.3">
      <c r="A3934" s="45">
        <v>47763</v>
      </c>
      <c r="B3934" s="3">
        <v>2030</v>
      </c>
      <c r="C3934" s="3" t="s">
        <v>2348</v>
      </c>
      <c r="D3934" s="3">
        <v>10</v>
      </c>
      <c r="E3934" s="3" t="s">
        <v>2349</v>
      </c>
      <c r="F3934" s="45">
        <v>47757</v>
      </c>
      <c r="G3934" s="45">
        <v>47757</v>
      </c>
      <c r="H3934" s="45">
        <v>47787</v>
      </c>
      <c r="I3934" s="3">
        <v>7</v>
      </c>
      <c r="J3934" s="47" t="s">
        <v>2336</v>
      </c>
    </row>
    <row r="3935" spans="1:10" x14ac:dyDescent="0.3">
      <c r="A3935" s="45">
        <v>47764</v>
      </c>
      <c r="B3935" s="3">
        <v>2030</v>
      </c>
      <c r="C3935" s="3" t="s">
        <v>2348</v>
      </c>
      <c r="D3935" s="3">
        <v>10</v>
      </c>
      <c r="E3935" s="3" t="s">
        <v>2349</v>
      </c>
      <c r="F3935" s="45">
        <v>47757</v>
      </c>
      <c r="G3935" s="45">
        <v>47757</v>
      </c>
      <c r="H3935" s="45">
        <v>47787</v>
      </c>
      <c r="I3935" s="3">
        <v>8</v>
      </c>
      <c r="J3935" s="47" t="s">
        <v>2337</v>
      </c>
    </row>
    <row r="3936" spans="1:10" x14ac:dyDescent="0.3">
      <c r="A3936" s="45">
        <v>47765</v>
      </c>
      <c r="B3936" s="3">
        <v>2030</v>
      </c>
      <c r="C3936" s="3" t="s">
        <v>2348</v>
      </c>
      <c r="D3936" s="3">
        <v>10</v>
      </c>
      <c r="E3936" s="3" t="s">
        <v>2349</v>
      </c>
      <c r="F3936" s="45">
        <v>47757</v>
      </c>
      <c r="G3936" s="45">
        <v>47757</v>
      </c>
      <c r="H3936" s="45">
        <v>47787</v>
      </c>
      <c r="I3936" s="3">
        <v>9</v>
      </c>
      <c r="J3936" s="47" t="s">
        <v>2331</v>
      </c>
    </row>
    <row r="3937" spans="1:10" x14ac:dyDescent="0.3">
      <c r="A3937" s="45">
        <v>47766</v>
      </c>
      <c r="B3937" s="3">
        <v>2030</v>
      </c>
      <c r="C3937" s="3" t="s">
        <v>2348</v>
      </c>
      <c r="D3937" s="3">
        <v>10</v>
      </c>
      <c r="E3937" s="3" t="s">
        <v>2349</v>
      </c>
      <c r="F3937" s="45">
        <v>47757</v>
      </c>
      <c r="G3937" s="45">
        <v>47757</v>
      </c>
      <c r="H3937" s="45">
        <v>47787</v>
      </c>
      <c r="I3937" s="3">
        <v>10</v>
      </c>
      <c r="J3937" s="47" t="s">
        <v>2332</v>
      </c>
    </row>
    <row r="3938" spans="1:10" x14ac:dyDescent="0.3">
      <c r="A3938" s="45">
        <v>47767</v>
      </c>
      <c r="B3938" s="3">
        <v>2030</v>
      </c>
      <c r="C3938" s="3" t="s">
        <v>2348</v>
      </c>
      <c r="D3938" s="3">
        <v>10</v>
      </c>
      <c r="E3938" s="3" t="s">
        <v>2349</v>
      </c>
      <c r="F3938" s="45">
        <v>47757</v>
      </c>
      <c r="G3938" s="45">
        <v>47757</v>
      </c>
      <c r="H3938" s="45">
        <v>47787</v>
      </c>
      <c r="I3938" s="3">
        <v>11</v>
      </c>
      <c r="J3938" s="47" t="s">
        <v>2333</v>
      </c>
    </row>
    <row r="3939" spans="1:10" x14ac:dyDescent="0.3">
      <c r="A3939" s="45">
        <v>47768</v>
      </c>
      <c r="B3939" s="3">
        <v>2030</v>
      </c>
      <c r="C3939" s="3" t="s">
        <v>2348</v>
      </c>
      <c r="D3939" s="3">
        <v>10</v>
      </c>
      <c r="E3939" s="3" t="s">
        <v>2349</v>
      </c>
      <c r="F3939" s="45">
        <v>47757</v>
      </c>
      <c r="G3939" s="45">
        <v>47757</v>
      </c>
      <c r="H3939" s="45">
        <v>47787</v>
      </c>
      <c r="I3939" s="3">
        <v>12</v>
      </c>
      <c r="J3939" s="47" t="s">
        <v>2334</v>
      </c>
    </row>
    <row r="3940" spans="1:10" x14ac:dyDescent="0.3">
      <c r="A3940" s="45">
        <v>47769</v>
      </c>
      <c r="B3940" s="3">
        <v>2030</v>
      </c>
      <c r="C3940" s="3" t="s">
        <v>2348</v>
      </c>
      <c r="D3940" s="3">
        <v>10</v>
      </c>
      <c r="E3940" s="3" t="s">
        <v>2349</v>
      </c>
      <c r="F3940" s="45">
        <v>47757</v>
      </c>
      <c r="G3940" s="45">
        <v>47757</v>
      </c>
      <c r="H3940" s="45">
        <v>47787</v>
      </c>
      <c r="I3940" s="3">
        <v>13</v>
      </c>
      <c r="J3940" s="47" t="s">
        <v>2335</v>
      </c>
    </row>
    <row r="3941" spans="1:10" x14ac:dyDescent="0.3">
      <c r="A3941" s="45">
        <v>47770</v>
      </c>
      <c r="B3941" s="3">
        <v>2030</v>
      </c>
      <c r="C3941" s="3" t="s">
        <v>2348</v>
      </c>
      <c r="D3941" s="3">
        <v>10</v>
      </c>
      <c r="E3941" s="3" t="s">
        <v>2349</v>
      </c>
      <c r="F3941" s="45">
        <v>47757</v>
      </c>
      <c r="G3941" s="45">
        <v>47757</v>
      </c>
      <c r="H3941" s="45">
        <v>47787</v>
      </c>
      <c r="I3941" s="3">
        <v>14</v>
      </c>
      <c r="J3941" s="47" t="s">
        <v>2336</v>
      </c>
    </row>
    <row r="3942" spans="1:10" x14ac:dyDescent="0.3">
      <c r="A3942" s="45">
        <v>47771</v>
      </c>
      <c r="B3942" s="3">
        <v>2030</v>
      </c>
      <c r="C3942" s="3" t="s">
        <v>2348</v>
      </c>
      <c r="D3942" s="3">
        <v>10</v>
      </c>
      <c r="E3942" s="3" t="s">
        <v>2349</v>
      </c>
      <c r="F3942" s="45">
        <v>47757</v>
      </c>
      <c r="G3942" s="45">
        <v>47757</v>
      </c>
      <c r="H3942" s="45">
        <v>47787</v>
      </c>
      <c r="I3942" s="3">
        <v>15</v>
      </c>
      <c r="J3942" s="47" t="s">
        <v>2337</v>
      </c>
    </row>
    <row r="3943" spans="1:10" x14ac:dyDescent="0.3">
      <c r="A3943" s="45">
        <v>47772</v>
      </c>
      <c r="B3943" s="3">
        <v>2030</v>
      </c>
      <c r="C3943" s="3" t="s">
        <v>2348</v>
      </c>
      <c r="D3943" s="3">
        <v>10</v>
      </c>
      <c r="E3943" s="3" t="s">
        <v>2349</v>
      </c>
      <c r="F3943" s="45">
        <v>47757</v>
      </c>
      <c r="G3943" s="45">
        <v>47757</v>
      </c>
      <c r="H3943" s="45">
        <v>47787</v>
      </c>
      <c r="I3943" s="3">
        <v>16</v>
      </c>
      <c r="J3943" s="47" t="s">
        <v>2331</v>
      </c>
    </row>
    <row r="3944" spans="1:10" x14ac:dyDescent="0.3">
      <c r="A3944" s="45">
        <v>47773</v>
      </c>
      <c r="B3944" s="3">
        <v>2030</v>
      </c>
      <c r="C3944" s="3" t="s">
        <v>2348</v>
      </c>
      <c r="D3944" s="3">
        <v>10</v>
      </c>
      <c r="E3944" s="3" t="s">
        <v>2349</v>
      </c>
      <c r="F3944" s="45">
        <v>47757</v>
      </c>
      <c r="G3944" s="45">
        <v>47757</v>
      </c>
      <c r="H3944" s="45">
        <v>47787</v>
      </c>
      <c r="I3944" s="3">
        <v>17</v>
      </c>
      <c r="J3944" s="47" t="s">
        <v>2332</v>
      </c>
    </row>
    <row r="3945" spans="1:10" x14ac:dyDescent="0.3">
      <c r="A3945" s="45">
        <v>47774</v>
      </c>
      <c r="B3945" s="3">
        <v>2030</v>
      </c>
      <c r="C3945" s="3" t="s">
        <v>2348</v>
      </c>
      <c r="D3945" s="3">
        <v>10</v>
      </c>
      <c r="E3945" s="3" t="s">
        <v>2349</v>
      </c>
      <c r="F3945" s="45">
        <v>47757</v>
      </c>
      <c r="G3945" s="45">
        <v>47757</v>
      </c>
      <c r="H3945" s="45">
        <v>47787</v>
      </c>
      <c r="I3945" s="3">
        <v>18</v>
      </c>
      <c r="J3945" s="47" t="s">
        <v>2333</v>
      </c>
    </row>
    <row r="3946" spans="1:10" x14ac:dyDescent="0.3">
      <c r="A3946" s="45">
        <v>47775</v>
      </c>
      <c r="B3946" s="3">
        <v>2030</v>
      </c>
      <c r="C3946" s="3" t="s">
        <v>2348</v>
      </c>
      <c r="D3946" s="3">
        <v>10</v>
      </c>
      <c r="E3946" s="3" t="s">
        <v>2349</v>
      </c>
      <c r="F3946" s="45">
        <v>47757</v>
      </c>
      <c r="G3946" s="45">
        <v>47757</v>
      </c>
      <c r="H3946" s="45">
        <v>47787</v>
      </c>
      <c r="I3946" s="3">
        <v>19</v>
      </c>
      <c r="J3946" s="47" t="s">
        <v>2334</v>
      </c>
    </row>
    <row r="3947" spans="1:10" x14ac:dyDescent="0.3">
      <c r="A3947" s="45">
        <v>47776</v>
      </c>
      <c r="B3947" s="3">
        <v>2030</v>
      </c>
      <c r="C3947" s="3" t="s">
        <v>2348</v>
      </c>
      <c r="D3947" s="3">
        <v>10</v>
      </c>
      <c r="E3947" s="3" t="s">
        <v>2349</v>
      </c>
      <c r="F3947" s="45">
        <v>47757</v>
      </c>
      <c r="G3947" s="45">
        <v>47757</v>
      </c>
      <c r="H3947" s="45">
        <v>47787</v>
      </c>
      <c r="I3947" s="3">
        <v>20</v>
      </c>
      <c r="J3947" s="47" t="s">
        <v>2335</v>
      </c>
    </row>
    <row r="3948" spans="1:10" x14ac:dyDescent="0.3">
      <c r="A3948" s="45">
        <v>47777</v>
      </c>
      <c r="B3948" s="3">
        <v>2030</v>
      </c>
      <c r="C3948" s="3" t="s">
        <v>2348</v>
      </c>
      <c r="D3948" s="3">
        <v>10</v>
      </c>
      <c r="E3948" s="3" t="s">
        <v>2349</v>
      </c>
      <c r="F3948" s="45">
        <v>47757</v>
      </c>
      <c r="G3948" s="45">
        <v>47757</v>
      </c>
      <c r="H3948" s="45">
        <v>47787</v>
      </c>
      <c r="I3948" s="3">
        <v>21</v>
      </c>
      <c r="J3948" s="47" t="s">
        <v>2336</v>
      </c>
    </row>
    <row r="3949" spans="1:10" x14ac:dyDescent="0.3">
      <c r="A3949" s="45">
        <v>47778</v>
      </c>
      <c r="B3949" s="3">
        <v>2030</v>
      </c>
      <c r="C3949" s="3" t="s">
        <v>2348</v>
      </c>
      <c r="D3949" s="3">
        <v>10</v>
      </c>
      <c r="E3949" s="3" t="s">
        <v>2349</v>
      </c>
      <c r="F3949" s="45">
        <v>47757</v>
      </c>
      <c r="G3949" s="45">
        <v>47757</v>
      </c>
      <c r="H3949" s="45">
        <v>47787</v>
      </c>
      <c r="I3949" s="3">
        <v>22</v>
      </c>
      <c r="J3949" s="47" t="s">
        <v>2337</v>
      </c>
    </row>
    <row r="3950" spans="1:10" x14ac:dyDescent="0.3">
      <c r="A3950" s="45">
        <v>47779</v>
      </c>
      <c r="B3950" s="3">
        <v>2030</v>
      </c>
      <c r="C3950" s="3" t="s">
        <v>2348</v>
      </c>
      <c r="D3950" s="3">
        <v>10</v>
      </c>
      <c r="E3950" s="3" t="s">
        <v>2349</v>
      </c>
      <c r="F3950" s="45">
        <v>47757</v>
      </c>
      <c r="G3950" s="45">
        <v>47757</v>
      </c>
      <c r="H3950" s="45">
        <v>47787</v>
      </c>
      <c r="I3950" s="3">
        <v>23</v>
      </c>
      <c r="J3950" s="47" t="s">
        <v>2331</v>
      </c>
    </row>
    <row r="3951" spans="1:10" x14ac:dyDescent="0.3">
      <c r="A3951" s="45">
        <v>47780</v>
      </c>
      <c r="B3951" s="3">
        <v>2030</v>
      </c>
      <c r="C3951" s="3" t="s">
        <v>2348</v>
      </c>
      <c r="D3951" s="3">
        <v>10</v>
      </c>
      <c r="E3951" s="3" t="s">
        <v>2349</v>
      </c>
      <c r="F3951" s="45">
        <v>47757</v>
      </c>
      <c r="G3951" s="45">
        <v>47757</v>
      </c>
      <c r="H3951" s="45">
        <v>47787</v>
      </c>
      <c r="I3951" s="3">
        <v>24</v>
      </c>
      <c r="J3951" s="47" t="s">
        <v>2332</v>
      </c>
    </row>
    <row r="3952" spans="1:10" x14ac:dyDescent="0.3">
      <c r="A3952" s="45">
        <v>47781</v>
      </c>
      <c r="B3952" s="3">
        <v>2030</v>
      </c>
      <c r="C3952" s="3" t="s">
        <v>2348</v>
      </c>
      <c r="D3952" s="3">
        <v>10</v>
      </c>
      <c r="E3952" s="3" t="s">
        <v>2349</v>
      </c>
      <c r="F3952" s="45">
        <v>47757</v>
      </c>
      <c r="G3952" s="45">
        <v>47757</v>
      </c>
      <c r="H3952" s="45">
        <v>47787</v>
      </c>
      <c r="I3952" s="3">
        <v>25</v>
      </c>
      <c r="J3952" s="47" t="s">
        <v>2333</v>
      </c>
    </row>
    <row r="3953" spans="1:10" x14ac:dyDescent="0.3">
      <c r="A3953" s="45">
        <v>47782</v>
      </c>
      <c r="B3953" s="3">
        <v>2030</v>
      </c>
      <c r="C3953" s="3" t="s">
        <v>2348</v>
      </c>
      <c r="D3953" s="3">
        <v>10</v>
      </c>
      <c r="E3953" s="3" t="s">
        <v>2349</v>
      </c>
      <c r="F3953" s="45">
        <v>47757</v>
      </c>
      <c r="G3953" s="45">
        <v>47757</v>
      </c>
      <c r="H3953" s="45">
        <v>47787</v>
      </c>
      <c r="I3953" s="3">
        <v>26</v>
      </c>
      <c r="J3953" s="47" t="s">
        <v>2334</v>
      </c>
    </row>
    <row r="3954" spans="1:10" x14ac:dyDescent="0.3">
      <c r="A3954" s="45">
        <v>47783</v>
      </c>
      <c r="B3954" s="3">
        <v>2030</v>
      </c>
      <c r="C3954" s="3" t="s">
        <v>2348</v>
      </c>
      <c r="D3954" s="3">
        <v>10</v>
      </c>
      <c r="E3954" s="3" t="s">
        <v>2349</v>
      </c>
      <c r="F3954" s="45">
        <v>47757</v>
      </c>
      <c r="G3954" s="45">
        <v>47757</v>
      </c>
      <c r="H3954" s="45">
        <v>47787</v>
      </c>
      <c r="I3954" s="3">
        <v>27</v>
      </c>
      <c r="J3954" s="47" t="s">
        <v>2335</v>
      </c>
    </row>
    <row r="3955" spans="1:10" x14ac:dyDescent="0.3">
      <c r="A3955" s="45">
        <v>47784</v>
      </c>
      <c r="B3955" s="3">
        <v>2030</v>
      </c>
      <c r="C3955" s="3" t="s">
        <v>2348</v>
      </c>
      <c r="D3955" s="3">
        <v>10</v>
      </c>
      <c r="E3955" s="3" t="s">
        <v>2349</v>
      </c>
      <c r="F3955" s="45">
        <v>47757</v>
      </c>
      <c r="G3955" s="45">
        <v>47757</v>
      </c>
      <c r="H3955" s="45">
        <v>47787</v>
      </c>
      <c r="I3955" s="3">
        <v>28</v>
      </c>
      <c r="J3955" s="47" t="s">
        <v>2336</v>
      </c>
    </row>
    <row r="3956" spans="1:10" x14ac:dyDescent="0.3">
      <c r="A3956" s="45">
        <v>47785</v>
      </c>
      <c r="B3956" s="3">
        <v>2030</v>
      </c>
      <c r="C3956" s="3" t="s">
        <v>2348</v>
      </c>
      <c r="D3956" s="3">
        <v>10</v>
      </c>
      <c r="E3956" s="3" t="s">
        <v>2349</v>
      </c>
      <c r="F3956" s="45">
        <v>47757</v>
      </c>
      <c r="G3956" s="45">
        <v>47757</v>
      </c>
      <c r="H3956" s="45">
        <v>47787</v>
      </c>
      <c r="I3956" s="3">
        <v>29</v>
      </c>
      <c r="J3956" s="47" t="s">
        <v>2337</v>
      </c>
    </row>
    <row r="3957" spans="1:10" x14ac:dyDescent="0.3">
      <c r="A3957" s="45">
        <v>47786</v>
      </c>
      <c r="B3957" s="3">
        <v>2030</v>
      </c>
      <c r="C3957" s="3" t="s">
        <v>2348</v>
      </c>
      <c r="D3957" s="3">
        <v>10</v>
      </c>
      <c r="E3957" s="3" t="s">
        <v>2349</v>
      </c>
      <c r="F3957" s="45">
        <v>47757</v>
      </c>
      <c r="G3957" s="45">
        <v>47757</v>
      </c>
      <c r="H3957" s="45">
        <v>47787</v>
      </c>
      <c r="I3957" s="3">
        <v>30</v>
      </c>
      <c r="J3957" s="47" t="s">
        <v>2331</v>
      </c>
    </row>
    <row r="3958" spans="1:10" x14ac:dyDescent="0.3">
      <c r="A3958" s="45">
        <v>47787</v>
      </c>
      <c r="B3958" s="3">
        <v>2030</v>
      </c>
      <c r="C3958" s="3" t="s">
        <v>2348</v>
      </c>
      <c r="D3958" s="3">
        <v>10</v>
      </c>
      <c r="E3958" s="3" t="s">
        <v>2349</v>
      </c>
      <c r="F3958" s="45">
        <v>47757</v>
      </c>
      <c r="G3958" s="45">
        <v>47757</v>
      </c>
      <c r="H3958" s="45">
        <v>47787</v>
      </c>
      <c r="I3958" s="3">
        <v>31</v>
      </c>
      <c r="J3958" s="47" t="s">
        <v>2332</v>
      </c>
    </row>
    <row r="3959" spans="1:10" x14ac:dyDescent="0.3">
      <c r="A3959" s="45">
        <v>47788</v>
      </c>
      <c r="B3959" s="3">
        <v>2030</v>
      </c>
      <c r="C3959" s="3" t="s">
        <v>2348</v>
      </c>
      <c r="D3959" s="3">
        <v>11</v>
      </c>
      <c r="E3959" s="3" t="s">
        <v>2350</v>
      </c>
      <c r="F3959" s="45">
        <v>47788</v>
      </c>
      <c r="G3959" s="45">
        <v>47788</v>
      </c>
      <c r="H3959" s="45">
        <v>47817</v>
      </c>
      <c r="I3959" s="3">
        <v>1</v>
      </c>
      <c r="J3959" s="47" t="s">
        <v>2333</v>
      </c>
    </row>
    <row r="3960" spans="1:10" x14ac:dyDescent="0.3">
      <c r="A3960" s="45">
        <v>47789</v>
      </c>
      <c r="B3960" s="3">
        <v>2030</v>
      </c>
      <c r="C3960" s="3" t="s">
        <v>2348</v>
      </c>
      <c r="D3960" s="3">
        <v>11</v>
      </c>
      <c r="E3960" s="3" t="s">
        <v>2350</v>
      </c>
      <c r="F3960" s="45">
        <v>47788</v>
      </c>
      <c r="G3960" s="45">
        <v>47788</v>
      </c>
      <c r="H3960" s="45">
        <v>47817</v>
      </c>
      <c r="I3960" s="3">
        <v>2</v>
      </c>
      <c r="J3960" s="47" t="s">
        <v>2334</v>
      </c>
    </row>
    <row r="3961" spans="1:10" x14ac:dyDescent="0.3">
      <c r="A3961" s="45">
        <v>47790</v>
      </c>
      <c r="B3961" s="3">
        <v>2030</v>
      </c>
      <c r="C3961" s="3" t="s">
        <v>2348</v>
      </c>
      <c r="D3961" s="3">
        <v>11</v>
      </c>
      <c r="E3961" s="3" t="s">
        <v>2350</v>
      </c>
      <c r="F3961" s="45">
        <v>47788</v>
      </c>
      <c r="G3961" s="45">
        <v>47788</v>
      </c>
      <c r="H3961" s="45">
        <v>47817</v>
      </c>
      <c r="I3961" s="3">
        <v>3</v>
      </c>
      <c r="J3961" s="47" t="s">
        <v>2335</v>
      </c>
    </row>
    <row r="3962" spans="1:10" x14ac:dyDescent="0.3">
      <c r="A3962" s="45">
        <v>47791</v>
      </c>
      <c r="B3962" s="3">
        <v>2030</v>
      </c>
      <c r="C3962" s="3" t="s">
        <v>2348</v>
      </c>
      <c r="D3962" s="3">
        <v>11</v>
      </c>
      <c r="E3962" s="3" t="s">
        <v>2350</v>
      </c>
      <c r="F3962" s="45">
        <v>47788</v>
      </c>
      <c r="G3962" s="45">
        <v>47788</v>
      </c>
      <c r="H3962" s="45">
        <v>47817</v>
      </c>
      <c r="I3962" s="3">
        <v>4</v>
      </c>
      <c r="J3962" s="47" t="s">
        <v>2336</v>
      </c>
    </row>
    <row r="3963" spans="1:10" x14ac:dyDescent="0.3">
      <c r="A3963" s="45">
        <v>47792</v>
      </c>
      <c r="B3963" s="3">
        <v>2030</v>
      </c>
      <c r="C3963" s="3" t="s">
        <v>2348</v>
      </c>
      <c r="D3963" s="3">
        <v>11</v>
      </c>
      <c r="E3963" s="3" t="s">
        <v>2350</v>
      </c>
      <c r="F3963" s="45">
        <v>47788</v>
      </c>
      <c r="G3963" s="45">
        <v>47788</v>
      </c>
      <c r="H3963" s="45">
        <v>47817</v>
      </c>
      <c r="I3963" s="3">
        <v>5</v>
      </c>
      <c r="J3963" s="47" t="s">
        <v>2337</v>
      </c>
    </row>
    <row r="3964" spans="1:10" x14ac:dyDescent="0.3">
      <c r="A3964" s="45">
        <v>47793</v>
      </c>
      <c r="B3964" s="3">
        <v>2030</v>
      </c>
      <c r="C3964" s="3" t="s">
        <v>2348</v>
      </c>
      <c r="D3964" s="3">
        <v>11</v>
      </c>
      <c r="E3964" s="3" t="s">
        <v>2350</v>
      </c>
      <c r="F3964" s="45">
        <v>47788</v>
      </c>
      <c r="G3964" s="45">
        <v>47788</v>
      </c>
      <c r="H3964" s="45">
        <v>47817</v>
      </c>
      <c r="I3964" s="3">
        <v>6</v>
      </c>
      <c r="J3964" s="47" t="s">
        <v>2331</v>
      </c>
    </row>
    <row r="3965" spans="1:10" x14ac:dyDescent="0.3">
      <c r="A3965" s="45">
        <v>47794</v>
      </c>
      <c r="B3965" s="3">
        <v>2030</v>
      </c>
      <c r="C3965" s="3" t="s">
        <v>2348</v>
      </c>
      <c r="D3965" s="3">
        <v>11</v>
      </c>
      <c r="E3965" s="3" t="s">
        <v>2350</v>
      </c>
      <c r="F3965" s="45">
        <v>47788</v>
      </c>
      <c r="G3965" s="45">
        <v>47788</v>
      </c>
      <c r="H3965" s="45">
        <v>47817</v>
      </c>
      <c r="I3965" s="3">
        <v>7</v>
      </c>
      <c r="J3965" s="47" t="s">
        <v>2332</v>
      </c>
    </row>
    <row r="3966" spans="1:10" x14ac:dyDescent="0.3">
      <c r="A3966" s="45">
        <v>47795</v>
      </c>
      <c r="B3966" s="3">
        <v>2030</v>
      </c>
      <c r="C3966" s="3" t="s">
        <v>2348</v>
      </c>
      <c r="D3966" s="3">
        <v>11</v>
      </c>
      <c r="E3966" s="3" t="s">
        <v>2350</v>
      </c>
      <c r="F3966" s="45">
        <v>47788</v>
      </c>
      <c r="G3966" s="45">
        <v>47788</v>
      </c>
      <c r="H3966" s="45">
        <v>47817</v>
      </c>
      <c r="I3966" s="3">
        <v>8</v>
      </c>
      <c r="J3966" s="47" t="s">
        <v>2333</v>
      </c>
    </row>
    <row r="3967" spans="1:10" x14ac:dyDescent="0.3">
      <c r="A3967" s="45">
        <v>47796</v>
      </c>
      <c r="B3967" s="3">
        <v>2030</v>
      </c>
      <c r="C3967" s="3" t="s">
        <v>2348</v>
      </c>
      <c r="D3967" s="3">
        <v>11</v>
      </c>
      <c r="E3967" s="3" t="s">
        <v>2350</v>
      </c>
      <c r="F3967" s="45">
        <v>47788</v>
      </c>
      <c r="G3967" s="45">
        <v>47788</v>
      </c>
      <c r="H3967" s="45">
        <v>47817</v>
      </c>
      <c r="I3967" s="3">
        <v>9</v>
      </c>
      <c r="J3967" s="47" t="s">
        <v>2334</v>
      </c>
    </row>
    <row r="3968" spans="1:10" x14ac:dyDescent="0.3">
      <c r="A3968" s="45">
        <v>47797</v>
      </c>
      <c r="B3968" s="3">
        <v>2030</v>
      </c>
      <c r="C3968" s="3" t="s">
        <v>2348</v>
      </c>
      <c r="D3968" s="3">
        <v>11</v>
      </c>
      <c r="E3968" s="3" t="s">
        <v>2350</v>
      </c>
      <c r="F3968" s="45">
        <v>47788</v>
      </c>
      <c r="G3968" s="45">
        <v>47788</v>
      </c>
      <c r="H3968" s="45">
        <v>47817</v>
      </c>
      <c r="I3968" s="3">
        <v>10</v>
      </c>
      <c r="J3968" s="47" t="s">
        <v>2335</v>
      </c>
    </row>
    <row r="3969" spans="1:10" x14ac:dyDescent="0.3">
      <c r="A3969" s="45">
        <v>47798</v>
      </c>
      <c r="B3969" s="3">
        <v>2030</v>
      </c>
      <c r="C3969" s="3" t="s">
        <v>2348</v>
      </c>
      <c r="D3969" s="3">
        <v>11</v>
      </c>
      <c r="E3969" s="3" t="s">
        <v>2350</v>
      </c>
      <c r="F3969" s="45">
        <v>47788</v>
      </c>
      <c r="G3969" s="45">
        <v>47788</v>
      </c>
      <c r="H3969" s="45">
        <v>47817</v>
      </c>
      <c r="I3969" s="3">
        <v>11</v>
      </c>
      <c r="J3969" s="47" t="s">
        <v>2336</v>
      </c>
    </row>
    <row r="3970" spans="1:10" x14ac:dyDescent="0.3">
      <c r="A3970" s="45">
        <v>47799</v>
      </c>
      <c r="B3970" s="3">
        <v>2030</v>
      </c>
      <c r="C3970" s="3" t="s">
        <v>2348</v>
      </c>
      <c r="D3970" s="3">
        <v>11</v>
      </c>
      <c r="E3970" s="3" t="s">
        <v>2350</v>
      </c>
      <c r="F3970" s="45">
        <v>47788</v>
      </c>
      <c r="G3970" s="45">
        <v>47788</v>
      </c>
      <c r="H3970" s="45">
        <v>47817</v>
      </c>
      <c r="I3970" s="3">
        <v>12</v>
      </c>
      <c r="J3970" s="47" t="s">
        <v>2337</v>
      </c>
    </row>
    <row r="3971" spans="1:10" x14ac:dyDescent="0.3">
      <c r="A3971" s="45">
        <v>47800</v>
      </c>
      <c r="B3971" s="3">
        <v>2030</v>
      </c>
      <c r="C3971" s="3" t="s">
        <v>2348</v>
      </c>
      <c r="D3971" s="3">
        <v>11</v>
      </c>
      <c r="E3971" s="3" t="s">
        <v>2350</v>
      </c>
      <c r="F3971" s="45">
        <v>47788</v>
      </c>
      <c r="G3971" s="45">
        <v>47788</v>
      </c>
      <c r="H3971" s="45">
        <v>47817</v>
      </c>
      <c r="I3971" s="3">
        <v>13</v>
      </c>
      <c r="J3971" s="47" t="s">
        <v>2331</v>
      </c>
    </row>
    <row r="3972" spans="1:10" x14ac:dyDescent="0.3">
      <c r="A3972" s="45">
        <v>47801</v>
      </c>
      <c r="B3972" s="3">
        <v>2030</v>
      </c>
      <c r="C3972" s="3" t="s">
        <v>2348</v>
      </c>
      <c r="D3972" s="3">
        <v>11</v>
      </c>
      <c r="E3972" s="3" t="s">
        <v>2350</v>
      </c>
      <c r="F3972" s="45">
        <v>47788</v>
      </c>
      <c r="G3972" s="45">
        <v>47788</v>
      </c>
      <c r="H3972" s="45">
        <v>47817</v>
      </c>
      <c r="I3972" s="3">
        <v>14</v>
      </c>
      <c r="J3972" s="47" t="s">
        <v>2332</v>
      </c>
    </row>
    <row r="3973" spans="1:10" x14ac:dyDescent="0.3">
      <c r="A3973" s="45">
        <v>47802</v>
      </c>
      <c r="B3973" s="3">
        <v>2030</v>
      </c>
      <c r="C3973" s="3" t="s">
        <v>2348</v>
      </c>
      <c r="D3973" s="3">
        <v>11</v>
      </c>
      <c r="E3973" s="3" t="s">
        <v>2350</v>
      </c>
      <c r="F3973" s="45">
        <v>47788</v>
      </c>
      <c r="G3973" s="45">
        <v>47788</v>
      </c>
      <c r="H3973" s="45">
        <v>47817</v>
      </c>
      <c r="I3973" s="3">
        <v>15</v>
      </c>
      <c r="J3973" s="47" t="s">
        <v>2333</v>
      </c>
    </row>
    <row r="3974" spans="1:10" x14ac:dyDescent="0.3">
      <c r="A3974" s="45">
        <v>47803</v>
      </c>
      <c r="B3974" s="3">
        <v>2030</v>
      </c>
      <c r="C3974" s="3" t="s">
        <v>2348</v>
      </c>
      <c r="D3974" s="3">
        <v>11</v>
      </c>
      <c r="E3974" s="3" t="s">
        <v>2350</v>
      </c>
      <c r="F3974" s="45">
        <v>47788</v>
      </c>
      <c r="G3974" s="45">
        <v>47788</v>
      </c>
      <c r="H3974" s="45">
        <v>47817</v>
      </c>
      <c r="I3974" s="3">
        <v>16</v>
      </c>
      <c r="J3974" s="47" t="s">
        <v>2334</v>
      </c>
    </row>
    <row r="3975" spans="1:10" x14ac:dyDescent="0.3">
      <c r="A3975" s="45">
        <v>47804</v>
      </c>
      <c r="B3975" s="3">
        <v>2030</v>
      </c>
      <c r="C3975" s="3" t="s">
        <v>2348</v>
      </c>
      <c r="D3975" s="3">
        <v>11</v>
      </c>
      <c r="E3975" s="3" t="s">
        <v>2350</v>
      </c>
      <c r="F3975" s="45">
        <v>47788</v>
      </c>
      <c r="G3975" s="45">
        <v>47788</v>
      </c>
      <c r="H3975" s="45">
        <v>47817</v>
      </c>
      <c r="I3975" s="3">
        <v>17</v>
      </c>
      <c r="J3975" s="47" t="s">
        <v>2335</v>
      </c>
    </row>
    <row r="3976" spans="1:10" x14ac:dyDescent="0.3">
      <c r="A3976" s="45">
        <v>47805</v>
      </c>
      <c r="B3976" s="3">
        <v>2030</v>
      </c>
      <c r="C3976" s="3" t="s">
        <v>2348</v>
      </c>
      <c r="D3976" s="3">
        <v>11</v>
      </c>
      <c r="E3976" s="3" t="s">
        <v>2350</v>
      </c>
      <c r="F3976" s="45">
        <v>47788</v>
      </c>
      <c r="G3976" s="45">
        <v>47788</v>
      </c>
      <c r="H3976" s="45">
        <v>47817</v>
      </c>
      <c r="I3976" s="3">
        <v>18</v>
      </c>
      <c r="J3976" s="47" t="s">
        <v>2336</v>
      </c>
    </row>
    <row r="3977" spans="1:10" x14ac:dyDescent="0.3">
      <c r="A3977" s="45">
        <v>47806</v>
      </c>
      <c r="B3977" s="3">
        <v>2030</v>
      </c>
      <c r="C3977" s="3" t="s">
        <v>2348</v>
      </c>
      <c r="D3977" s="3">
        <v>11</v>
      </c>
      <c r="E3977" s="3" t="s">
        <v>2350</v>
      </c>
      <c r="F3977" s="45">
        <v>47788</v>
      </c>
      <c r="G3977" s="45">
        <v>47788</v>
      </c>
      <c r="H3977" s="45">
        <v>47817</v>
      </c>
      <c r="I3977" s="3">
        <v>19</v>
      </c>
      <c r="J3977" s="47" t="s">
        <v>2337</v>
      </c>
    </row>
    <row r="3978" spans="1:10" x14ac:dyDescent="0.3">
      <c r="A3978" s="45">
        <v>47807</v>
      </c>
      <c r="B3978" s="3">
        <v>2030</v>
      </c>
      <c r="C3978" s="3" t="s">
        <v>2348</v>
      </c>
      <c r="D3978" s="3">
        <v>11</v>
      </c>
      <c r="E3978" s="3" t="s">
        <v>2350</v>
      </c>
      <c r="F3978" s="45">
        <v>47788</v>
      </c>
      <c r="G3978" s="45">
        <v>47788</v>
      </c>
      <c r="H3978" s="45">
        <v>47817</v>
      </c>
      <c r="I3978" s="3">
        <v>20</v>
      </c>
      <c r="J3978" s="47" t="s">
        <v>2331</v>
      </c>
    </row>
    <row r="3979" spans="1:10" x14ac:dyDescent="0.3">
      <c r="A3979" s="45">
        <v>47808</v>
      </c>
      <c r="B3979" s="3">
        <v>2030</v>
      </c>
      <c r="C3979" s="3" t="s">
        <v>2348</v>
      </c>
      <c r="D3979" s="3">
        <v>11</v>
      </c>
      <c r="E3979" s="3" t="s">
        <v>2350</v>
      </c>
      <c r="F3979" s="45">
        <v>47788</v>
      </c>
      <c r="G3979" s="45">
        <v>47788</v>
      </c>
      <c r="H3979" s="45">
        <v>47817</v>
      </c>
      <c r="I3979" s="3">
        <v>21</v>
      </c>
      <c r="J3979" s="47" t="s">
        <v>2332</v>
      </c>
    </row>
    <row r="3980" spans="1:10" x14ac:dyDescent="0.3">
      <c r="A3980" s="45">
        <v>47809</v>
      </c>
      <c r="B3980" s="3">
        <v>2030</v>
      </c>
      <c r="C3980" s="3" t="s">
        <v>2348</v>
      </c>
      <c r="D3980" s="3">
        <v>11</v>
      </c>
      <c r="E3980" s="3" t="s">
        <v>2350</v>
      </c>
      <c r="F3980" s="45">
        <v>47788</v>
      </c>
      <c r="G3980" s="45">
        <v>47788</v>
      </c>
      <c r="H3980" s="45">
        <v>47817</v>
      </c>
      <c r="I3980" s="3">
        <v>22</v>
      </c>
      <c r="J3980" s="47" t="s">
        <v>2333</v>
      </c>
    </row>
    <row r="3981" spans="1:10" x14ac:dyDescent="0.3">
      <c r="A3981" s="45">
        <v>47810</v>
      </c>
      <c r="B3981" s="3">
        <v>2030</v>
      </c>
      <c r="C3981" s="3" t="s">
        <v>2348</v>
      </c>
      <c r="D3981" s="3">
        <v>11</v>
      </c>
      <c r="E3981" s="3" t="s">
        <v>2350</v>
      </c>
      <c r="F3981" s="45">
        <v>47788</v>
      </c>
      <c r="G3981" s="45">
        <v>47788</v>
      </c>
      <c r="H3981" s="45">
        <v>47817</v>
      </c>
      <c r="I3981" s="3">
        <v>23</v>
      </c>
      <c r="J3981" s="47" t="s">
        <v>2334</v>
      </c>
    </row>
    <row r="3982" spans="1:10" x14ac:dyDescent="0.3">
      <c r="A3982" s="45">
        <v>47811</v>
      </c>
      <c r="B3982" s="3">
        <v>2030</v>
      </c>
      <c r="C3982" s="3" t="s">
        <v>2348</v>
      </c>
      <c r="D3982" s="3">
        <v>11</v>
      </c>
      <c r="E3982" s="3" t="s">
        <v>2350</v>
      </c>
      <c r="F3982" s="45">
        <v>47788</v>
      </c>
      <c r="G3982" s="45">
        <v>47788</v>
      </c>
      <c r="H3982" s="45">
        <v>47817</v>
      </c>
      <c r="I3982" s="3">
        <v>24</v>
      </c>
      <c r="J3982" s="47" t="s">
        <v>2335</v>
      </c>
    </row>
    <row r="3983" spans="1:10" x14ac:dyDescent="0.3">
      <c r="A3983" s="45">
        <v>47812</v>
      </c>
      <c r="B3983" s="3">
        <v>2030</v>
      </c>
      <c r="C3983" s="3" t="s">
        <v>2348</v>
      </c>
      <c r="D3983" s="3">
        <v>11</v>
      </c>
      <c r="E3983" s="3" t="s">
        <v>2350</v>
      </c>
      <c r="F3983" s="45">
        <v>47788</v>
      </c>
      <c r="G3983" s="45">
        <v>47788</v>
      </c>
      <c r="H3983" s="45">
        <v>47817</v>
      </c>
      <c r="I3983" s="3">
        <v>25</v>
      </c>
      <c r="J3983" s="47" t="s">
        <v>2336</v>
      </c>
    </row>
    <row r="3984" spans="1:10" x14ac:dyDescent="0.3">
      <c r="A3984" s="45">
        <v>47813</v>
      </c>
      <c r="B3984" s="3">
        <v>2030</v>
      </c>
      <c r="C3984" s="3" t="s">
        <v>2348</v>
      </c>
      <c r="D3984" s="3">
        <v>11</v>
      </c>
      <c r="E3984" s="3" t="s">
        <v>2350</v>
      </c>
      <c r="F3984" s="45">
        <v>47788</v>
      </c>
      <c r="G3984" s="45">
        <v>47788</v>
      </c>
      <c r="H3984" s="45">
        <v>47817</v>
      </c>
      <c r="I3984" s="3">
        <v>26</v>
      </c>
      <c r="J3984" s="47" t="s">
        <v>2337</v>
      </c>
    </row>
    <row r="3985" spans="1:10" x14ac:dyDescent="0.3">
      <c r="A3985" s="45">
        <v>47814</v>
      </c>
      <c r="B3985" s="3">
        <v>2030</v>
      </c>
      <c r="C3985" s="3" t="s">
        <v>2348</v>
      </c>
      <c r="D3985" s="3">
        <v>11</v>
      </c>
      <c r="E3985" s="3" t="s">
        <v>2350</v>
      </c>
      <c r="F3985" s="45">
        <v>47788</v>
      </c>
      <c r="G3985" s="45">
        <v>47788</v>
      </c>
      <c r="H3985" s="45">
        <v>47817</v>
      </c>
      <c r="I3985" s="3">
        <v>27</v>
      </c>
      <c r="J3985" s="47" t="s">
        <v>2331</v>
      </c>
    </row>
    <row r="3986" spans="1:10" x14ac:dyDescent="0.3">
      <c r="A3986" s="45">
        <v>47815</v>
      </c>
      <c r="B3986" s="3">
        <v>2030</v>
      </c>
      <c r="C3986" s="3" t="s">
        <v>2348</v>
      </c>
      <c r="D3986" s="3">
        <v>11</v>
      </c>
      <c r="E3986" s="3" t="s">
        <v>2350</v>
      </c>
      <c r="F3986" s="45">
        <v>47788</v>
      </c>
      <c r="G3986" s="45">
        <v>47788</v>
      </c>
      <c r="H3986" s="45">
        <v>47817</v>
      </c>
      <c r="I3986" s="3">
        <v>28</v>
      </c>
      <c r="J3986" s="47" t="s">
        <v>2332</v>
      </c>
    </row>
    <row r="3987" spans="1:10" x14ac:dyDescent="0.3">
      <c r="A3987" s="45">
        <v>47816</v>
      </c>
      <c r="B3987" s="3">
        <v>2030</v>
      </c>
      <c r="C3987" s="3" t="s">
        <v>2348</v>
      </c>
      <c r="D3987" s="3">
        <v>11</v>
      </c>
      <c r="E3987" s="3" t="s">
        <v>2350</v>
      </c>
      <c r="F3987" s="45">
        <v>47788</v>
      </c>
      <c r="G3987" s="45">
        <v>47788</v>
      </c>
      <c r="H3987" s="45">
        <v>47817</v>
      </c>
      <c r="I3987" s="3">
        <v>29</v>
      </c>
      <c r="J3987" s="47" t="s">
        <v>2333</v>
      </c>
    </row>
    <row r="3988" spans="1:10" x14ac:dyDescent="0.3">
      <c r="A3988" s="45">
        <v>47817</v>
      </c>
      <c r="B3988" s="3">
        <v>2030</v>
      </c>
      <c r="C3988" s="3" t="s">
        <v>2348</v>
      </c>
      <c r="D3988" s="3">
        <v>11</v>
      </c>
      <c r="E3988" s="3" t="s">
        <v>2350</v>
      </c>
      <c r="F3988" s="45">
        <v>47788</v>
      </c>
      <c r="G3988" s="45">
        <v>47788</v>
      </c>
      <c r="H3988" s="45">
        <v>47817</v>
      </c>
      <c r="I3988" s="3">
        <v>30</v>
      </c>
      <c r="J3988" s="47" t="s">
        <v>2334</v>
      </c>
    </row>
    <row r="3989" spans="1:10" x14ac:dyDescent="0.3">
      <c r="A3989" s="45">
        <v>47818</v>
      </c>
      <c r="B3989" s="3">
        <v>2030</v>
      </c>
      <c r="C3989" s="3" t="s">
        <v>2348</v>
      </c>
      <c r="D3989" s="3">
        <v>12</v>
      </c>
      <c r="E3989" s="3" t="s">
        <v>2351</v>
      </c>
      <c r="F3989" s="45">
        <v>47818</v>
      </c>
      <c r="G3989" s="45">
        <v>47818</v>
      </c>
      <c r="H3989" s="45">
        <v>47848</v>
      </c>
      <c r="I3989" s="3">
        <v>1</v>
      </c>
      <c r="J3989" s="47" t="s">
        <v>2335</v>
      </c>
    </row>
    <row r="3990" spans="1:10" x14ac:dyDescent="0.3">
      <c r="A3990" s="45">
        <v>47819</v>
      </c>
      <c r="B3990" s="3">
        <v>2030</v>
      </c>
      <c r="C3990" s="3" t="s">
        <v>2348</v>
      </c>
      <c r="D3990" s="3">
        <v>12</v>
      </c>
      <c r="E3990" s="3" t="s">
        <v>2351</v>
      </c>
      <c r="F3990" s="45">
        <v>47818</v>
      </c>
      <c r="G3990" s="45">
        <v>47818</v>
      </c>
      <c r="H3990" s="45">
        <v>47848</v>
      </c>
      <c r="I3990" s="3">
        <v>2</v>
      </c>
      <c r="J3990" s="47" t="s">
        <v>2336</v>
      </c>
    </row>
    <row r="3991" spans="1:10" x14ac:dyDescent="0.3">
      <c r="A3991" s="45">
        <v>47820</v>
      </c>
      <c r="B3991" s="3">
        <v>2030</v>
      </c>
      <c r="C3991" s="3" t="s">
        <v>2348</v>
      </c>
      <c r="D3991" s="3">
        <v>12</v>
      </c>
      <c r="E3991" s="3" t="s">
        <v>2351</v>
      </c>
      <c r="F3991" s="45">
        <v>47818</v>
      </c>
      <c r="G3991" s="45">
        <v>47818</v>
      </c>
      <c r="H3991" s="45">
        <v>47848</v>
      </c>
      <c r="I3991" s="3">
        <v>3</v>
      </c>
      <c r="J3991" s="47" t="s">
        <v>2337</v>
      </c>
    </row>
    <row r="3992" spans="1:10" x14ac:dyDescent="0.3">
      <c r="A3992" s="45">
        <v>47821</v>
      </c>
      <c r="B3992" s="3">
        <v>2030</v>
      </c>
      <c r="C3992" s="3" t="s">
        <v>2348</v>
      </c>
      <c r="D3992" s="3">
        <v>12</v>
      </c>
      <c r="E3992" s="3" t="s">
        <v>2351</v>
      </c>
      <c r="F3992" s="45">
        <v>47818</v>
      </c>
      <c r="G3992" s="45">
        <v>47818</v>
      </c>
      <c r="H3992" s="45">
        <v>47848</v>
      </c>
      <c r="I3992" s="3">
        <v>4</v>
      </c>
      <c r="J3992" s="47" t="s">
        <v>2331</v>
      </c>
    </row>
    <row r="3993" spans="1:10" x14ac:dyDescent="0.3">
      <c r="A3993" s="45">
        <v>47822</v>
      </c>
      <c r="B3993" s="3">
        <v>2030</v>
      </c>
      <c r="C3993" s="3" t="s">
        <v>2348</v>
      </c>
      <c r="D3993" s="3">
        <v>12</v>
      </c>
      <c r="E3993" s="3" t="s">
        <v>2351</v>
      </c>
      <c r="F3993" s="45">
        <v>47818</v>
      </c>
      <c r="G3993" s="45">
        <v>47818</v>
      </c>
      <c r="H3993" s="45">
        <v>47848</v>
      </c>
      <c r="I3993" s="3">
        <v>5</v>
      </c>
      <c r="J3993" s="47" t="s">
        <v>2332</v>
      </c>
    </row>
    <row r="3994" spans="1:10" x14ac:dyDescent="0.3">
      <c r="A3994" s="45">
        <v>47823</v>
      </c>
      <c r="B3994" s="3">
        <v>2030</v>
      </c>
      <c r="C3994" s="3" t="s">
        <v>2348</v>
      </c>
      <c r="D3994" s="3">
        <v>12</v>
      </c>
      <c r="E3994" s="3" t="s">
        <v>2351</v>
      </c>
      <c r="F3994" s="45">
        <v>47818</v>
      </c>
      <c r="G3994" s="45">
        <v>47818</v>
      </c>
      <c r="H3994" s="45">
        <v>47848</v>
      </c>
      <c r="I3994" s="3">
        <v>6</v>
      </c>
      <c r="J3994" s="47" t="s">
        <v>2333</v>
      </c>
    </row>
    <row r="3995" spans="1:10" x14ac:dyDescent="0.3">
      <c r="A3995" s="45">
        <v>47824</v>
      </c>
      <c r="B3995" s="3">
        <v>2030</v>
      </c>
      <c r="C3995" s="3" t="s">
        <v>2348</v>
      </c>
      <c r="D3995" s="3">
        <v>12</v>
      </c>
      <c r="E3995" s="3" t="s">
        <v>2351</v>
      </c>
      <c r="F3995" s="45">
        <v>47818</v>
      </c>
      <c r="G3995" s="45">
        <v>47818</v>
      </c>
      <c r="H3995" s="45">
        <v>47848</v>
      </c>
      <c r="I3995" s="3">
        <v>7</v>
      </c>
      <c r="J3995" s="47" t="s">
        <v>2334</v>
      </c>
    </row>
    <row r="3996" spans="1:10" x14ac:dyDescent="0.3">
      <c r="A3996" s="45">
        <v>47825</v>
      </c>
      <c r="B3996" s="3">
        <v>2030</v>
      </c>
      <c r="C3996" s="3" t="s">
        <v>2348</v>
      </c>
      <c r="D3996" s="3">
        <v>12</v>
      </c>
      <c r="E3996" s="3" t="s">
        <v>2351</v>
      </c>
      <c r="F3996" s="45">
        <v>47818</v>
      </c>
      <c r="G3996" s="45">
        <v>47818</v>
      </c>
      <c r="H3996" s="45">
        <v>47848</v>
      </c>
      <c r="I3996" s="3">
        <v>8</v>
      </c>
      <c r="J3996" s="47" t="s">
        <v>2335</v>
      </c>
    </row>
    <row r="3997" spans="1:10" x14ac:dyDescent="0.3">
      <c r="A3997" s="45">
        <v>47826</v>
      </c>
      <c r="B3997" s="3">
        <v>2030</v>
      </c>
      <c r="C3997" s="3" t="s">
        <v>2348</v>
      </c>
      <c r="D3997" s="3">
        <v>12</v>
      </c>
      <c r="E3997" s="3" t="s">
        <v>2351</v>
      </c>
      <c r="F3997" s="45">
        <v>47818</v>
      </c>
      <c r="G3997" s="45">
        <v>47818</v>
      </c>
      <c r="H3997" s="45">
        <v>47848</v>
      </c>
      <c r="I3997" s="3">
        <v>9</v>
      </c>
      <c r="J3997" s="47" t="s">
        <v>2336</v>
      </c>
    </row>
    <row r="3998" spans="1:10" x14ac:dyDescent="0.3">
      <c r="A3998" s="45">
        <v>47827</v>
      </c>
      <c r="B3998" s="3">
        <v>2030</v>
      </c>
      <c r="C3998" s="3" t="s">
        <v>2348</v>
      </c>
      <c r="D3998" s="3">
        <v>12</v>
      </c>
      <c r="E3998" s="3" t="s">
        <v>2351</v>
      </c>
      <c r="F3998" s="45">
        <v>47818</v>
      </c>
      <c r="G3998" s="45">
        <v>47818</v>
      </c>
      <c r="H3998" s="45">
        <v>47848</v>
      </c>
      <c r="I3998" s="3">
        <v>10</v>
      </c>
      <c r="J3998" s="47" t="s">
        <v>2337</v>
      </c>
    </row>
    <row r="3999" spans="1:10" x14ac:dyDescent="0.3">
      <c r="A3999" s="45">
        <v>47828</v>
      </c>
      <c r="B3999" s="3">
        <v>2030</v>
      </c>
      <c r="C3999" s="3" t="s">
        <v>2348</v>
      </c>
      <c r="D3999" s="3">
        <v>12</v>
      </c>
      <c r="E3999" s="3" t="s">
        <v>2351</v>
      </c>
      <c r="F3999" s="45">
        <v>47818</v>
      </c>
      <c r="G3999" s="45">
        <v>47818</v>
      </c>
      <c r="H3999" s="45">
        <v>47848</v>
      </c>
      <c r="I3999" s="3">
        <v>11</v>
      </c>
      <c r="J3999" s="47" t="s">
        <v>2331</v>
      </c>
    </row>
    <row r="4000" spans="1:10" x14ac:dyDescent="0.3">
      <c r="A4000" s="45">
        <v>47829</v>
      </c>
      <c r="B4000" s="3">
        <v>2030</v>
      </c>
      <c r="C4000" s="3" t="s">
        <v>2348</v>
      </c>
      <c r="D4000" s="3">
        <v>12</v>
      </c>
      <c r="E4000" s="3" t="s">
        <v>2351</v>
      </c>
      <c r="F4000" s="45">
        <v>47818</v>
      </c>
      <c r="G4000" s="45">
        <v>47818</v>
      </c>
      <c r="H4000" s="45">
        <v>47848</v>
      </c>
      <c r="I4000" s="3">
        <v>12</v>
      </c>
      <c r="J4000" s="47" t="s">
        <v>2332</v>
      </c>
    </row>
    <row r="4001" spans="1:10" x14ac:dyDescent="0.3">
      <c r="A4001" s="45">
        <v>47830</v>
      </c>
      <c r="B4001" s="3">
        <v>2030</v>
      </c>
      <c r="C4001" s="3" t="s">
        <v>2348</v>
      </c>
      <c r="D4001" s="3">
        <v>12</v>
      </c>
      <c r="E4001" s="3" t="s">
        <v>2351</v>
      </c>
      <c r="F4001" s="45">
        <v>47818</v>
      </c>
      <c r="G4001" s="45">
        <v>47818</v>
      </c>
      <c r="H4001" s="45">
        <v>47848</v>
      </c>
      <c r="I4001" s="3">
        <v>13</v>
      </c>
      <c r="J4001" s="47" t="s">
        <v>2333</v>
      </c>
    </row>
    <row r="4002" spans="1:10" x14ac:dyDescent="0.3">
      <c r="A4002" s="45">
        <v>47831</v>
      </c>
      <c r="B4002" s="3">
        <v>2030</v>
      </c>
      <c r="C4002" s="3" t="s">
        <v>2348</v>
      </c>
      <c r="D4002" s="3">
        <v>12</v>
      </c>
      <c r="E4002" s="3" t="s">
        <v>2351</v>
      </c>
      <c r="F4002" s="45">
        <v>47818</v>
      </c>
      <c r="G4002" s="45">
        <v>47818</v>
      </c>
      <c r="H4002" s="45">
        <v>47848</v>
      </c>
      <c r="I4002" s="3">
        <v>14</v>
      </c>
      <c r="J4002" s="47" t="s">
        <v>2334</v>
      </c>
    </row>
    <row r="4003" spans="1:10" x14ac:dyDescent="0.3">
      <c r="A4003" s="45">
        <v>47832</v>
      </c>
      <c r="B4003" s="3">
        <v>2030</v>
      </c>
      <c r="C4003" s="3" t="s">
        <v>2348</v>
      </c>
      <c r="D4003" s="3">
        <v>12</v>
      </c>
      <c r="E4003" s="3" t="s">
        <v>2351</v>
      </c>
      <c r="F4003" s="45">
        <v>47818</v>
      </c>
      <c r="G4003" s="45">
        <v>47818</v>
      </c>
      <c r="H4003" s="45">
        <v>47848</v>
      </c>
      <c r="I4003" s="3">
        <v>15</v>
      </c>
      <c r="J4003" s="47" t="s">
        <v>2335</v>
      </c>
    </row>
    <row r="4004" spans="1:10" x14ac:dyDescent="0.3">
      <c r="A4004" s="45">
        <v>47833</v>
      </c>
      <c r="B4004" s="3">
        <v>2030</v>
      </c>
      <c r="C4004" s="3" t="s">
        <v>2348</v>
      </c>
      <c r="D4004" s="3">
        <v>12</v>
      </c>
      <c r="E4004" s="3" t="s">
        <v>2351</v>
      </c>
      <c r="F4004" s="45">
        <v>47818</v>
      </c>
      <c r="G4004" s="45">
        <v>47818</v>
      </c>
      <c r="H4004" s="45">
        <v>47848</v>
      </c>
      <c r="I4004" s="3">
        <v>16</v>
      </c>
      <c r="J4004" s="47" t="s">
        <v>2336</v>
      </c>
    </row>
    <row r="4005" spans="1:10" x14ac:dyDescent="0.3">
      <c r="A4005" s="45">
        <v>47834</v>
      </c>
      <c r="B4005" s="3">
        <v>2030</v>
      </c>
      <c r="C4005" s="3" t="s">
        <v>2348</v>
      </c>
      <c r="D4005" s="3">
        <v>12</v>
      </c>
      <c r="E4005" s="3" t="s">
        <v>2351</v>
      </c>
      <c r="F4005" s="45">
        <v>47818</v>
      </c>
      <c r="G4005" s="45">
        <v>47818</v>
      </c>
      <c r="H4005" s="45">
        <v>47848</v>
      </c>
      <c r="I4005" s="3">
        <v>17</v>
      </c>
      <c r="J4005" s="47" t="s">
        <v>2337</v>
      </c>
    </row>
    <row r="4006" spans="1:10" x14ac:dyDescent="0.3">
      <c r="A4006" s="45">
        <v>47835</v>
      </c>
      <c r="B4006" s="3">
        <v>2030</v>
      </c>
      <c r="C4006" s="3" t="s">
        <v>2348</v>
      </c>
      <c r="D4006" s="3">
        <v>12</v>
      </c>
      <c r="E4006" s="3" t="s">
        <v>2351</v>
      </c>
      <c r="F4006" s="45">
        <v>47818</v>
      </c>
      <c r="G4006" s="45">
        <v>47818</v>
      </c>
      <c r="H4006" s="45">
        <v>47848</v>
      </c>
      <c r="I4006" s="3">
        <v>18</v>
      </c>
      <c r="J4006" s="47" t="s">
        <v>2331</v>
      </c>
    </row>
    <row r="4007" spans="1:10" x14ac:dyDescent="0.3">
      <c r="A4007" s="45">
        <v>47836</v>
      </c>
      <c r="B4007" s="3">
        <v>2030</v>
      </c>
      <c r="C4007" s="3" t="s">
        <v>2348</v>
      </c>
      <c r="D4007" s="3">
        <v>12</v>
      </c>
      <c r="E4007" s="3" t="s">
        <v>2351</v>
      </c>
      <c r="F4007" s="45">
        <v>47818</v>
      </c>
      <c r="G4007" s="45">
        <v>47818</v>
      </c>
      <c r="H4007" s="45">
        <v>47848</v>
      </c>
      <c r="I4007" s="3">
        <v>19</v>
      </c>
      <c r="J4007" s="47" t="s">
        <v>2332</v>
      </c>
    </row>
    <row r="4008" spans="1:10" x14ac:dyDescent="0.3">
      <c r="A4008" s="45">
        <v>47837</v>
      </c>
      <c r="B4008" s="3">
        <v>2030</v>
      </c>
      <c r="C4008" s="3" t="s">
        <v>2348</v>
      </c>
      <c r="D4008" s="3">
        <v>12</v>
      </c>
      <c r="E4008" s="3" t="s">
        <v>2351</v>
      </c>
      <c r="F4008" s="45">
        <v>47818</v>
      </c>
      <c r="G4008" s="45">
        <v>47818</v>
      </c>
      <c r="H4008" s="45">
        <v>47848</v>
      </c>
      <c r="I4008" s="3">
        <v>20</v>
      </c>
      <c r="J4008" s="47" t="s">
        <v>2333</v>
      </c>
    </row>
    <row r="4009" spans="1:10" x14ac:dyDescent="0.3">
      <c r="A4009" s="45">
        <v>47838</v>
      </c>
      <c r="B4009" s="3">
        <v>2030</v>
      </c>
      <c r="C4009" s="3" t="s">
        <v>2348</v>
      </c>
      <c r="D4009" s="3">
        <v>12</v>
      </c>
      <c r="E4009" s="3" t="s">
        <v>2351</v>
      </c>
      <c r="F4009" s="45">
        <v>47818</v>
      </c>
      <c r="G4009" s="45">
        <v>47818</v>
      </c>
      <c r="H4009" s="45">
        <v>47848</v>
      </c>
      <c r="I4009" s="3">
        <v>21</v>
      </c>
      <c r="J4009" s="47" t="s">
        <v>2334</v>
      </c>
    </row>
    <row r="4010" spans="1:10" x14ac:dyDescent="0.3">
      <c r="A4010" s="45">
        <v>47839</v>
      </c>
      <c r="B4010" s="3">
        <v>2030</v>
      </c>
      <c r="C4010" s="3" t="s">
        <v>2348</v>
      </c>
      <c r="D4010" s="3">
        <v>12</v>
      </c>
      <c r="E4010" s="3" t="s">
        <v>2351</v>
      </c>
      <c r="F4010" s="45">
        <v>47818</v>
      </c>
      <c r="G4010" s="45">
        <v>47818</v>
      </c>
      <c r="H4010" s="45">
        <v>47848</v>
      </c>
      <c r="I4010" s="3">
        <v>22</v>
      </c>
      <c r="J4010" s="47" t="s">
        <v>2335</v>
      </c>
    </row>
    <row r="4011" spans="1:10" x14ac:dyDescent="0.3">
      <c r="A4011" s="45">
        <v>47840</v>
      </c>
      <c r="B4011" s="3">
        <v>2030</v>
      </c>
      <c r="C4011" s="3" t="s">
        <v>2348</v>
      </c>
      <c r="D4011" s="3">
        <v>12</v>
      </c>
      <c r="E4011" s="3" t="s">
        <v>2351</v>
      </c>
      <c r="F4011" s="45">
        <v>47818</v>
      </c>
      <c r="G4011" s="45">
        <v>47818</v>
      </c>
      <c r="H4011" s="45">
        <v>47848</v>
      </c>
      <c r="I4011" s="3">
        <v>23</v>
      </c>
      <c r="J4011" s="47" t="s">
        <v>2336</v>
      </c>
    </row>
    <row r="4012" spans="1:10" x14ac:dyDescent="0.3">
      <c r="A4012" s="45">
        <v>47841</v>
      </c>
      <c r="B4012" s="3">
        <v>2030</v>
      </c>
      <c r="C4012" s="3" t="s">
        <v>2348</v>
      </c>
      <c r="D4012" s="3">
        <v>12</v>
      </c>
      <c r="E4012" s="3" t="s">
        <v>2351</v>
      </c>
      <c r="F4012" s="45">
        <v>47818</v>
      </c>
      <c r="G4012" s="45">
        <v>47818</v>
      </c>
      <c r="H4012" s="45">
        <v>47848</v>
      </c>
      <c r="I4012" s="3">
        <v>24</v>
      </c>
      <c r="J4012" s="47" t="s">
        <v>2337</v>
      </c>
    </row>
    <row r="4013" spans="1:10" x14ac:dyDescent="0.3">
      <c r="A4013" s="45">
        <v>47842</v>
      </c>
      <c r="B4013" s="3">
        <v>2030</v>
      </c>
      <c r="C4013" s="3" t="s">
        <v>2348</v>
      </c>
      <c r="D4013" s="3">
        <v>12</v>
      </c>
      <c r="E4013" s="3" t="s">
        <v>2351</v>
      </c>
      <c r="F4013" s="45">
        <v>47818</v>
      </c>
      <c r="G4013" s="45">
        <v>47818</v>
      </c>
      <c r="H4013" s="45">
        <v>47848</v>
      </c>
      <c r="I4013" s="3">
        <v>25</v>
      </c>
      <c r="J4013" s="47" t="s">
        <v>2331</v>
      </c>
    </row>
    <row r="4014" spans="1:10" x14ac:dyDescent="0.3">
      <c r="A4014" s="45">
        <v>47843</v>
      </c>
      <c r="B4014" s="3">
        <v>2030</v>
      </c>
      <c r="C4014" s="3" t="s">
        <v>2348</v>
      </c>
      <c r="D4014" s="3">
        <v>12</v>
      </c>
      <c r="E4014" s="3" t="s">
        <v>2351</v>
      </c>
      <c r="F4014" s="45">
        <v>47818</v>
      </c>
      <c r="G4014" s="45">
        <v>47818</v>
      </c>
      <c r="H4014" s="45">
        <v>47848</v>
      </c>
      <c r="I4014" s="3">
        <v>26</v>
      </c>
      <c r="J4014" s="47" t="s">
        <v>2332</v>
      </c>
    </row>
    <row r="4015" spans="1:10" x14ac:dyDescent="0.3">
      <c r="A4015" s="45">
        <v>47844</v>
      </c>
      <c r="B4015" s="3">
        <v>2030</v>
      </c>
      <c r="C4015" s="3" t="s">
        <v>2348</v>
      </c>
      <c r="D4015" s="3">
        <v>12</v>
      </c>
      <c r="E4015" s="3" t="s">
        <v>2351</v>
      </c>
      <c r="F4015" s="45">
        <v>47818</v>
      </c>
      <c r="G4015" s="45">
        <v>47818</v>
      </c>
      <c r="H4015" s="45">
        <v>47848</v>
      </c>
      <c r="I4015" s="3">
        <v>27</v>
      </c>
      <c r="J4015" s="47" t="s">
        <v>2333</v>
      </c>
    </row>
    <row r="4016" spans="1:10" x14ac:dyDescent="0.3">
      <c r="A4016" s="45">
        <v>47845</v>
      </c>
      <c r="B4016" s="3">
        <v>2030</v>
      </c>
      <c r="C4016" s="3" t="s">
        <v>2348</v>
      </c>
      <c r="D4016" s="3">
        <v>12</v>
      </c>
      <c r="E4016" s="3" t="s">
        <v>2351</v>
      </c>
      <c r="F4016" s="45">
        <v>47818</v>
      </c>
      <c r="G4016" s="45">
        <v>47818</v>
      </c>
      <c r="H4016" s="45">
        <v>47848</v>
      </c>
      <c r="I4016" s="3">
        <v>28</v>
      </c>
      <c r="J4016" s="47" t="s">
        <v>2334</v>
      </c>
    </row>
    <row r="4017" spans="1:10" x14ac:dyDescent="0.3">
      <c r="A4017" s="45">
        <v>47846</v>
      </c>
      <c r="B4017" s="3">
        <v>2030</v>
      </c>
      <c r="C4017" s="3" t="s">
        <v>2348</v>
      </c>
      <c r="D4017" s="3">
        <v>12</v>
      </c>
      <c r="E4017" s="3" t="s">
        <v>2351</v>
      </c>
      <c r="F4017" s="45">
        <v>47818</v>
      </c>
      <c r="G4017" s="45">
        <v>47818</v>
      </c>
      <c r="H4017" s="45">
        <v>47848</v>
      </c>
      <c r="I4017" s="3">
        <v>29</v>
      </c>
      <c r="J4017" s="47" t="s">
        <v>2335</v>
      </c>
    </row>
    <row r="4018" spans="1:10" x14ac:dyDescent="0.3">
      <c r="A4018" s="45">
        <v>47847</v>
      </c>
      <c r="B4018" s="3">
        <v>2030</v>
      </c>
      <c r="C4018" s="3" t="s">
        <v>2348</v>
      </c>
      <c r="D4018" s="3">
        <v>12</v>
      </c>
      <c r="E4018" s="3" t="s">
        <v>2351</v>
      </c>
      <c r="F4018" s="45">
        <v>47818</v>
      </c>
      <c r="G4018" s="45">
        <v>47818</v>
      </c>
      <c r="H4018" s="45">
        <v>47848</v>
      </c>
      <c r="I4018" s="3">
        <v>30</v>
      </c>
      <c r="J4018" s="47" t="s">
        <v>2336</v>
      </c>
    </row>
    <row r="4019" spans="1:10" x14ac:dyDescent="0.3">
      <c r="A4019" s="45">
        <v>47848</v>
      </c>
      <c r="B4019" s="3">
        <v>2030</v>
      </c>
      <c r="C4019" s="3" t="s">
        <v>2348</v>
      </c>
      <c r="D4019" s="3">
        <v>12</v>
      </c>
      <c r="E4019" s="3" t="s">
        <v>2351</v>
      </c>
      <c r="F4019" s="45">
        <v>47818</v>
      </c>
      <c r="G4019" s="45">
        <v>47818</v>
      </c>
      <c r="H4019" s="45">
        <v>47848</v>
      </c>
      <c r="I4019" s="3">
        <v>31</v>
      </c>
      <c r="J4019" s="47" t="s">
        <v>2337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53678-EB79-4E35-B96A-86A5FD37737C}">
  <sheetPr>
    <tabColor theme="5" tint="0.39997558519241921"/>
  </sheetPr>
  <dimension ref="A1:E313"/>
  <sheetViews>
    <sheetView workbookViewId="0">
      <selection sqref="A1:E313"/>
    </sheetView>
  </sheetViews>
  <sheetFormatPr defaultRowHeight="14.4" x14ac:dyDescent="0.3"/>
  <cols>
    <col min="1" max="1" width="9.88671875" bestFit="1" customWidth="1"/>
    <col min="2" max="2" width="26" style="1" bestFit="1" customWidth="1"/>
    <col min="3" max="3" width="12.6640625" style="1" customWidth="1"/>
    <col min="4" max="4" width="11.6640625" customWidth="1"/>
    <col min="5" max="5" width="10.5546875" customWidth="1"/>
  </cols>
  <sheetData>
    <row r="1" spans="1:5" x14ac:dyDescent="0.3">
      <c r="A1" s="2" t="s">
        <v>2323</v>
      </c>
      <c r="B1" s="2" t="s">
        <v>1</v>
      </c>
      <c r="C1" s="2" t="s">
        <v>2352</v>
      </c>
      <c r="D1" s="2" t="s">
        <v>2353</v>
      </c>
      <c r="E1" s="2" t="s">
        <v>2354</v>
      </c>
    </row>
    <row r="2" spans="1:5" x14ac:dyDescent="0.3">
      <c r="A2" s="42">
        <v>45292</v>
      </c>
      <c r="B2" s="30" t="s">
        <v>29</v>
      </c>
      <c r="C2" s="2">
        <f>COUNTIFS(Employees_Master[Department],B2,Employees_Master[JoingDate],"&lt;"&amp;A2,Employees_Master[ExitDate],"&gt;="&amp;A2)+COUNTIFS(Employees_Master[Department],B2,Employees_Master[JoingDate],"&lt;"&amp;A2,Employees_Master[ExitDate],0)</f>
        <v>74</v>
      </c>
      <c r="D2" s="2">
        <f>COUNTIFS(Employees_Master[Department],B2,Employees_Master[JoingDate],"&lt;"&amp;EDATE(A2,1),Employees_Master[ExitDate],"&gt;="&amp;EDATE(A2,1))+COUNTIFS(Employees_Master[Department],B2,Employees_Master[JoingDate],"&lt;"&amp;EDATE(A2,1),Employees_Master[ExitDate],0)</f>
        <v>74</v>
      </c>
      <c r="E2" s="2">
        <f>COUNTIFS(Exit_Details[Department],B2,Exit_Details[ExitDate],"&gt;="&amp;A2,Exit_Details[ExitDate],"&lt;"&amp;EDATE(A2,1))</f>
        <v>0</v>
      </c>
    </row>
    <row r="3" spans="1:5" x14ac:dyDescent="0.3">
      <c r="A3" s="42">
        <v>45292</v>
      </c>
      <c r="B3" s="30" t="s">
        <v>37</v>
      </c>
      <c r="C3" s="2">
        <f>COUNTIFS(Employees_Master[Department],B3,Employees_Master[JoingDate],"&lt;"&amp;A3,Employees_Master[ExitDate],"&gt;="&amp;A3)+COUNTIFS(Employees_Master[Department],B3,Employees_Master[JoingDate],"&lt;"&amp;A3,Employees_Master[ExitDate],0)</f>
        <v>123</v>
      </c>
      <c r="D3" s="2">
        <f>COUNTIFS(Employees_Master[Department],B3,Employees_Master[JoingDate],"&lt;"&amp;EDATE(A3,1),Employees_Master[ExitDate],"&gt;="&amp;EDATE(A3,1))+COUNTIFS(Employees_Master[Department],B3,Employees_Master[JoingDate],"&lt;"&amp;EDATE(A3,1),Employees_Master[ExitDate],0)</f>
        <v>122</v>
      </c>
      <c r="E3" s="2">
        <f>COUNTIFS(Exit_Details[Department],B3,Exit_Details[ExitDate],"&gt;="&amp;A3,Exit_Details[ExitDate],"&lt;"&amp;EDATE(A3,1))</f>
        <v>2</v>
      </c>
    </row>
    <row r="4" spans="1:5" x14ac:dyDescent="0.3">
      <c r="A4" s="42">
        <v>45292</v>
      </c>
      <c r="B4" s="30" t="s">
        <v>24</v>
      </c>
      <c r="C4" s="2">
        <f>COUNTIFS(Employees_Master[Department],B4,Employees_Master[JoingDate],"&lt;"&amp;A4,Employees_Master[ExitDate],"&gt;="&amp;A4)+COUNTIFS(Employees_Master[Department],B4,Employees_Master[JoingDate],"&lt;"&amp;A4,Employees_Master[ExitDate],0)</f>
        <v>106</v>
      </c>
      <c r="D4" s="2">
        <f>COUNTIFS(Employees_Master[Department],B4,Employees_Master[JoingDate],"&lt;"&amp;EDATE(A4,1),Employees_Master[ExitDate],"&gt;="&amp;EDATE(A4,1))+COUNTIFS(Employees_Master[Department],B4,Employees_Master[JoingDate],"&lt;"&amp;EDATE(A4,1),Employees_Master[ExitDate],0)</f>
        <v>107</v>
      </c>
      <c r="E4" s="2">
        <f>COUNTIFS(Exit_Details[Department],B4,Exit_Details[ExitDate],"&gt;="&amp;A4,Exit_Details[ExitDate],"&lt;"&amp;EDATE(A4,1))</f>
        <v>0</v>
      </c>
    </row>
    <row r="5" spans="1:5" x14ac:dyDescent="0.3">
      <c r="A5" s="42">
        <v>45292</v>
      </c>
      <c r="B5" s="30" t="s">
        <v>33</v>
      </c>
      <c r="C5" s="2">
        <f>COUNTIFS(Employees_Master[Department],B5,Employees_Master[JoingDate],"&lt;"&amp;A5,Employees_Master[ExitDate],"&gt;="&amp;A5)+COUNTIFS(Employees_Master[Department],B5,Employees_Master[JoingDate],"&lt;"&amp;A5,Employees_Master[ExitDate],0)</f>
        <v>140</v>
      </c>
      <c r="D5" s="2">
        <f>COUNTIFS(Employees_Master[Department],B5,Employees_Master[JoingDate],"&lt;"&amp;EDATE(A5,1),Employees_Master[ExitDate],"&gt;="&amp;EDATE(A5,1))+COUNTIFS(Employees_Master[Department],B5,Employees_Master[JoingDate],"&lt;"&amp;EDATE(A5,1),Employees_Master[ExitDate],0)</f>
        <v>142</v>
      </c>
      <c r="E5" s="2">
        <f>COUNTIFS(Exit_Details[Department],B5,Exit_Details[ExitDate],"&gt;="&amp;A5,Exit_Details[ExitDate],"&lt;"&amp;EDATE(A5,1))</f>
        <v>2</v>
      </c>
    </row>
    <row r="6" spans="1:5" x14ac:dyDescent="0.3">
      <c r="A6" s="42">
        <v>45292</v>
      </c>
      <c r="B6" s="30" t="s">
        <v>92</v>
      </c>
      <c r="C6" s="2">
        <f>COUNTIFS(Employees_Master[Department],B6,Employees_Master[JoingDate],"&lt;"&amp;A6,Employees_Master[ExitDate],"&gt;="&amp;A6)+COUNTIFS(Employees_Master[Department],B6,Employees_Master[JoingDate],"&lt;"&amp;A6,Employees_Master[ExitDate],0)</f>
        <v>13</v>
      </c>
      <c r="D6" s="2">
        <f>COUNTIFS(Employees_Master[Department],B6,Employees_Master[JoingDate],"&lt;"&amp;EDATE(A6,1),Employees_Master[ExitDate],"&gt;="&amp;EDATE(A6,1))+COUNTIFS(Employees_Master[Department],B6,Employees_Master[JoingDate],"&lt;"&amp;EDATE(A6,1),Employees_Master[ExitDate],0)</f>
        <v>13</v>
      </c>
      <c r="E6" s="2">
        <f>COUNTIFS(Exit_Details[Department],B6,Exit_Details[ExitDate],"&gt;="&amp;A6,Exit_Details[ExitDate],"&lt;"&amp;EDATE(A6,1))</f>
        <v>0</v>
      </c>
    </row>
    <row r="7" spans="1:5" x14ac:dyDescent="0.3">
      <c r="A7" s="42">
        <v>45292</v>
      </c>
      <c r="B7" s="30" t="s">
        <v>22</v>
      </c>
      <c r="C7" s="2">
        <f>COUNTIFS(Employees_Master[Department],B7,Employees_Master[JoingDate],"&lt;"&amp;A7,Employees_Master[ExitDate],"&gt;="&amp;A7)+COUNTIFS(Employees_Master[Department],B7,Employees_Master[JoingDate],"&lt;"&amp;A7,Employees_Master[ExitDate],0)</f>
        <v>98</v>
      </c>
      <c r="D7" s="2">
        <f>COUNTIFS(Employees_Master[Department],B7,Employees_Master[JoingDate],"&lt;"&amp;EDATE(A7,1),Employees_Master[ExitDate],"&gt;="&amp;EDATE(A7,1))+COUNTIFS(Employees_Master[Department],B7,Employees_Master[JoingDate],"&lt;"&amp;EDATE(A7,1),Employees_Master[ExitDate],0)</f>
        <v>96</v>
      </c>
      <c r="E7" s="2">
        <f>COUNTIFS(Exit_Details[Department],B7,Exit_Details[ExitDate],"&gt;="&amp;A7,Exit_Details[ExitDate],"&lt;"&amp;EDATE(A7,1))</f>
        <v>2</v>
      </c>
    </row>
    <row r="8" spans="1:5" x14ac:dyDescent="0.3">
      <c r="A8" s="42">
        <v>45292</v>
      </c>
      <c r="B8" s="30" t="s">
        <v>50</v>
      </c>
      <c r="C8" s="2">
        <f>COUNTIFS(Employees_Master[Department],B8,Employees_Master[JoingDate],"&lt;"&amp;A8,Employees_Master[ExitDate],"&gt;="&amp;A8)+COUNTIFS(Employees_Master[Department],B8,Employees_Master[JoingDate],"&lt;"&amp;A8,Employees_Master[ExitDate],0)</f>
        <v>61</v>
      </c>
      <c r="D8" s="2">
        <f>COUNTIFS(Employees_Master[Department],B8,Employees_Master[JoingDate],"&lt;"&amp;EDATE(A8,1),Employees_Master[ExitDate],"&gt;="&amp;EDATE(A8,1))+COUNTIFS(Employees_Master[Department],B8,Employees_Master[JoingDate],"&lt;"&amp;EDATE(A8,1),Employees_Master[ExitDate],0)</f>
        <v>60</v>
      </c>
      <c r="E8" s="2">
        <f>COUNTIFS(Exit_Details[Department],B8,Exit_Details[ExitDate],"&gt;="&amp;A8,Exit_Details[ExitDate],"&lt;"&amp;EDATE(A8,1))</f>
        <v>1</v>
      </c>
    </row>
    <row r="9" spans="1:5" x14ac:dyDescent="0.3">
      <c r="A9" s="42">
        <v>45292</v>
      </c>
      <c r="B9" s="30" t="s">
        <v>9</v>
      </c>
      <c r="C9" s="2">
        <f>COUNTIFS(Employees_Master[Department],B9,Employees_Master[JoingDate],"&lt;"&amp;A9,Employees_Master[ExitDate],"&gt;="&amp;A9)+COUNTIFS(Employees_Master[Department],B9,Employees_Master[JoingDate],"&lt;"&amp;A9,Employees_Master[ExitDate],0)</f>
        <v>434</v>
      </c>
      <c r="D9" s="2">
        <f>COUNTIFS(Employees_Master[Department],B9,Employees_Master[JoingDate],"&lt;"&amp;EDATE(A9,1),Employees_Master[ExitDate],"&gt;="&amp;EDATE(A9,1))+COUNTIFS(Employees_Master[Department],B9,Employees_Master[JoingDate],"&lt;"&amp;EDATE(A9,1),Employees_Master[ExitDate],0)</f>
        <v>438</v>
      </c>
      <c r="E9" s="2">
        <f>COUNTIFS(Exit_Details[Department],B9,Exit_Details[ExitDate],"&gt;="&amp;A9,Exit_Details[ExitDate],"&lt;"&amp;EDATE(A9,1))</f>
        <v>3</v>
      </c>
    </row>
    <row r="10" spans="1:5" x14ac:dyDescent="0.3">
      <c r="A10" s="42">
        <v>45292</v>
      </c>
      <c r="B10" s="30" t="s">
        <v>20</v>
      </c>
      <c r="C10" s="2">
        <f>COUNTIFS(Employees_Master[Department],B10,Employees_Master[JoingDate],"&lt;"&amp;A10,Employees_Master[ExitDate],"&gt;="&amp;A10)+COUNTIFS(Employees_Master[Department],B10,Employees_Master[JoingDate],"&lt;"&amp;A10,Employees_Master[ExitDate],0)</f>
        <v>49</v>
      </c>
      <c r="D10" s="2">
        <f>COUNTIFS(Employees_Master[Department],B10,Employees_Master[JoingDate],"&lt;"&amp;EDATE(A10,1),Employees_Master[ExitDate],"&gt;="&amp;EDATE(A10,1))+COUNTIFS(Employees_Master[Department],B10,Employees_Master[JoingDate],"&lt;"&amp;EDATE(A10,1),Employees_Master[ExitDate],0)</f>
        <v>48</v>
      </c>
      <c r="E10" s="2">
        <f>COUNTIFS(Exit_Details[Department],B10,Exit_Details[ExitDate],"&gt;="&amp;A10,Exit_Details[ExitDate],"&lt;"&amp;EDATE(A10,1))</f>
        <v>1</v>
      </c>
    </row>
    <row r="11" spans="1:5" x14ac:dyDescent="0.3">
      <c r="A11" s="42">
        <v>45292</v>
      </c>
      <c r="B11" s="30" t="s">
        <v>27</v>
      </c>
      <c r="C11" s="2">
        <f>COUNTIFS(Employees_Master[Department],B11,Employees_Master[JoingDate],"&lt;"&amp;A11,Employees_Master[ExitDate],"&gt;="&amp;A11)+COUNTIFS(Employees_Master[Department],B11,Employees_Master[JoingDate],"&lt;"&amp;A11,Employees_Master[ExitDate],0)</f>
        <v>25</v>
      </c>
      <c r="D11" s="2">
        <f>COUNTIFS(Employees_Master[Department],B11,Employees_Master[JoingDate],"&lt;"&amp;EDATE(A11,1),Employees_Master[ExitDate],"&gt;="&amp;EDATE(A11,1))+COUNTIFS(Employees_Master[Department],B11,Employees_Master[JoingDate],"&lt;"&amp;EDATE(A11,1),Employees_Master[ExitDate],0)</f>
        <v>25</v>
      </c>
      <c r="E11" s="2">
        <f>COUNTIFS(Exit_Details[Department],B11,Exit_Details[ExitDate],"&gt;="&amp;A11,Exit_Details[ExitDate],"&lt;"&amp;EDATE(A11,1))</f>
        <v>0</v>
      </c>
    </row>
    <row r="12" spans="1:5" x14ac:dyDescent="0.3">
      <c r="A12" s="42">
        <v>45292</v>
      </c>
      <c r="B12" s="30" t="s">
        <v>58</v>
      </c>
      <c r="C12" s="2">
        <f>COUNTIFS(Employees_Master[Department],B12,Employees_Master[JoingDate],"&lt;"&amp;A12,Employees_Master[ExitDate],"&gt;="&amp;A12)+COUNTIFS(Employees_Master[Department],B12,Employees_Master[JoingDate],"&lt;"&amp;A12,Employees_Master[ExitDate],0)</f>
        <v>41</v>
      </c>
      <c r="D12" s="2">
        <f>COUNTIFS(Employees_Master[Department],B12,Employees_Master[JoingDate],"&lt;"&amp;EDATE(A12,1),Employees_Master[ExitDate],"&gt;="&amp;EDATE(A12,1))+COUNTIFS(Employees_Master[Department],B12,Employees_Master[JoingDate],"&lt;"&amp;EDATE(A12,1),Employees_Master[ExitDate],0)</f>
        <v>42</v>
      </c>
      <c r="E12" s="2">
        <f>COUNTIFS(Exit_Details[Department],B12,Exit_Details[ExitDate],"&gt;="&amp;A12,Exit_Details[ExitDate],"&lt;"&amp;EDATE(A12,1))</f>
        <v>1</v>
      </c>
    </row>
    <row r="13" spans="1:5" x14ac:dyDescent="0.3">
      <c r="A13" s="42">
        <v>45292</v>
      </c>
      <c r="B13" s="30" t="s">
        <v>18</v>
      </c>
      <c r="C13" s="2">
        <f>COUNTIFS(Employees_Master[Department],B13,Employees_Master[JoingDate],"&lt;"&amp;A13,Employees_Master[ExitDate],"&gt;="&amp;A13)+COUNTIFS(Employees_Master[Department],B13,Employees_Master[JoingDate],"&lt;"&amp;A13,Employees_Master[ExitDate],0)</f>
        <v>34</v>
      </c>
      <c r="D13" s="2">
        <f>COUNTIFS(Employees_Master[Department],B13,Employees_Master[JoingDate],"&lt;"&amp;EDATE(A13,1),Employees_Master[ExitDate],"&gt;="&amp;EDATE(A13,1))+COUNTIFS(Employees_Master[Department],B13,Employees_Master[JoingDate],"&lt;"&amp;EDATE(A13,1),Employees_Master[ExitDate],0)</f>
        <v>35</v>
      </c>
      <c r="E13" s="2">
        <f>COUNTIFS(Exit_Details[Department],B13,Exit_Details[ExitDate],"&gt;="&amp;A13,Exit_Details[ExitDate],"&lt;"&amp;EDATE(A13,1))</f>
        <v>0</v>
      </c>
    </row>
    <row r="14" spans="1:5" x14ac:dyDescent="0.3">
      <c r="A14" s="42">
        <v>45323</v>
      </c>
      <c r="B14" s="30" t="s">
        <v>29</v>
      </c>
      <c r="C14" s="2">
        <f>COUNTIFS(Employees_Master[Department],B14,Employees_Master[JoingDate],"&lt;"&amp;A14,Employees_Master[ExitDate],"&gt;="&amp;A14)+COUNTIFS(Employees_Master[Department],B14,Employees_Master[JoingDate],"&lt;"&amp;A14,Employees_Master[ExitDate],0)</f>
        <v>74</v>
      </c>
      <c r="D14" s="2">
        <f>COUNTIFS(Employees_Master[Department],B14,Employees_Master[JoingDate],"&lt;"&amp;EDATE(A14,1),Employees_Master[ExitDate],"&gt;="&amp;EDATE(A14,1))+COUNTIFS(Employees_Master[Department],B14,Employees_Master[JoingDate],"&lt;"&amp;EDATE(A14,1),Employees_Master[ExitDate],0)</f>
        <v>73</v>
      </c>
      <c r="E14" s="2">
        <f>COUNTIFS(Exit_Details[Department],B14,Exit_Details[ExitDate],"&gt;="&amp;A14,Exit_Details[ExitDate],"&lt;"&amp;EDATE(A14,1))</f>
        <v>1</v>
      </c>
    </row>
    <row r="15" spans="1:5" x14ac:dyDescent="0.3">
      <c r="A15" s="42">
        <v>45323</v>
      </c>
      <c r="B15" s="30" t="s">
        <v>37</v>
      </c>
      <c r="C15" s="2">
        <f>COUNTIFS(Employees_Master[Department],B15,Employees_Master[JoingDate],"&lt;"&amp;A15,Employees_Master[ExitDate],"&gt;="&amp;A15)+COUNTIFS(Employees_Master[Department],B15,Employees_Master[JoingDate],"&lt;"&amp;A15,Employees_Master[ExitDate],0)</f>
        <v>122</v>
      </c>
      <c r="D15" s="2">
        <f>COUNTIFS(Employees_Master[Department],B15,Employees_Master[JoingDate],"&lt;"&amp;EDATE(A15,1),Employees_Master[ExitDate],"&gt;="&amp;EDATE(A15,1))+COUNTIFS(Employees_Master[Department],B15,Employees_Master[JoingDate],"&lt;"&amp;EDATE(A15,1),Employees_Master[ExitDate],0)</f>
        <v>123</v>
      </c>
      <c r="E15" s="2">
        <f>COUNTIFS(Exit_Details[Department],B15,Exit_Details[ExitDate],"&gt;="&amp;A15,Exit_Details[ExitDate],"&lt;"&amp;EDATE(A15,1))</f>
        <v>0</v>
      </c>
    </row>
    <row r="16" spans="1:5" x14ac:dyDescent="0.3">
      <c r="A16" s="42">
        <v>45323</v>
      </c>
      <c r="B16" s="30" t="s">
        <v>24</v>
      </c>
      <c r="C16" s="2">
        <f>COUNTIFS(Employees_Master[Department],B16,Employees_Master[JoingDate],"&lt;"&amp;A16,Employees_Master[ExitDate],"&gt;="&amp;A16)+COUNTIFS(Employees_Master[Department],B16,Employees_Master[JoingDate],"&lt;"&amp;A16,Employees_Master[ExitDate],0)</f>
        <v>107</v>
      </c>
      <c r="D16" s="2">
        <f>COUNTIFS(Employees_Master[Department],B16,Employees_Master[JoingDate],"&lt;"&amp;EDATE(A16,1),Employees_Master[ExitDate],"&gt;="&amp;EDATE(A16,1))+COUNTIFS(Employees_Master[Department],B16,Employees_Master[JoingDate],"&lt;"&amp;EDATE(A16,1),Employees_Master[ExitDate],0)</f>
        <v>107</v>
      </c>
      <c r="E16" s="2">
        <f>COUNTIFS(Exit_Details[Department],B16,Exit_Details[ExitDate],"&gt;="&amp;A16,Exit_Details[ExitDate],"&lt;"&amp;EDATE(A16,1))</f>
        <v>1</v>
      </c>
    </row>
    <row r="17" spans="1:5" x14ac:dyDescent="0.3">
      <c r="A17" s="42">
        <v>45323</v>
      </c>
      <c r="B17" s="30" t="s">
        <v>33</v>
      </c>
      <c r="C17" s="2">
        <f>COUNTIFS(Employees_Master[Department],B17,Employees_Master[JoingDate],"&lt;"&amp;A17,Employees_Master[ExitDate],"&gt;="&amp;A17)+COUNTIFS(Employees_Master[Department],B17,Employees_Master[JoingDate],"&lt;"&amp;A17,Employees_Master[ExitDate],0)</f>
        <v>142</v>
      </c>
      <c r="D17" s="2">
        <f>COUNTIFS(Employees_Master[Department],B17,Employees_Master[JoingDate],"&lt;"&amp;EDATE(A17,1),Employees_Master[ExitDate],"&gt;="&amp;EDATE(A17,1))+COUNTIFS(Employees_Master[Department],B17,Employees_Master[JoingDate],"&lt;"&amp;EDATE(A17,1),Employees_Master[ExitDate],0)</f>
        <v>145</v>
      </c>
      <c r="E17" s="2">
        <f>COUNTIFS(Exit_Details[Department],B17,Exit_Details[ExitDate],"&gt;="&amp;A17,Exit_Details[ExitDate],"&lt;"&amp;EDATE(A17,1))</f>
        <v>3</v>
      </c>
    </row>
    <row r="18" spans="1:5" x14ac:dyDescent="0.3">
      <c r="A18" s="42">
        <v>45323</v>
      </c>
      <c r="B18" s="30" t="s">
        <v>92</v>
      </c>
      <c r="C18" s="2">
        <f>COUNTIFS(Employees_Master[Department],B18,Employees_Master[JoingDate],"&lt;"&amp;A18,Employees_Master[ExitDate],"&gt;="&amp;A18)+COUNTIFS(Employees_Master[Department],B18,Employees_Master[JoingDate],"&lt;"&amp;A18,Employees_Master[ExitDate],0)</f>
        <v>13</v>
      </c>
      <c r="D18" s="2">
        <f>COUNTIFS(Employees_Master[Department],B18,Employees_Master[JoingDate],"&lt;"&amp;EDATE(A18,1),Employees_Master[ExitDate],"&gt;="&amp;EDATE(A18,1))+COUNTIFS(Employees_Master[Department],B18,Employees_Master[JoingDate],"&lt;"&amp;EDATE(A18,1),Employees_Master[ExitDate],0)</f>
        <v>12</v>
      </c>
      <c r="E18" s="2">
        <f>COUNTIFS(Exit_Details[Department],B18,Exit_Details[ExitDate],"&gt;="&amp;A18,Exit_Details[ExitDate],"&lt;"&amp;EDATE(A18,1))</f>
        <v>1</v>
      </c>
    </row>
    <row r="19" spans="1:5" x14ac:dyDescent="0.3">
      <c r="A19" s="42">
        <v>45323</v>
      </c>
      <c r="B19" s="30" t="s">
        <v>22</v>
      </c>
      <c r="C19" s="2">
        <f>COUNTIFS(Employees_Master[Department],B19,Employees_Master[JoingDate],"&lt;"&amp;A19,Employees_Master[ExitDate],"&gt;="&amp;A19)+COUNTIFS(Employees_Master[Department],B19,Employees_Master[JoingDate],"&lt;"&amp;A19,Employees_Master[ExitDate],0)</f>
        <v>96</v>
      </c>
      <c r="D19" s="2">
        <f>COUNTIFS(Employees_Master[Department],B19,Employees_Master[JoingDate],"&lt;"&amp;EDATE(A19,1),Employees_Master[ExitDate],"&gt;="&amp;EDATE(A19,1))+COUNTIFS(Employees_Master[Department],B19,Employees_Master[JoingDate],"&lt;"&amp;EDATE(A19,1),Employees_Master[ExitDate],0)</f>
        <v>97</v>
      </c>
      <c r="E19" s="2">
        <f>COUNTIFS(Exit_Details[Department],B19,Exit_Details[ExitDate],"&gt;="&amp;A19,Exit_Details[ExitDate],"&lt;"&amp;EDATE(A19,1))</f>
        <v>0</v>
      </c>
    </row>
    <row r="20" spans="1:5" x14ac:dyDescent="0.3">
      <c r="A20" s="42">
        <v>45323</v>
      </c>
      <c r="B20" s="30" t="s">
        <v>50</v>
      </c>
      <c r="C20" s="2">
        <f>COUNTIFS(Employees_Master[Department],B20,Employees_Master[JoingDate],"&lt;"&amp;A20,Employees_Master[ExitDate],"&gt;="&amp;A20)+COUNTIFS(Employees_Master[Department],B20,Employees_Master[JoingDate],"&lt;"&amp;A20,Employees_Master[ExitDate],0)</f>
        <v>60</v>
      </c>
      <c r="D20" s="2">
        <f>COUNTIFS(Employees_Master[Department],B20,Employees_Master[JoingDate],"&lt;"&amp;EDATE(A20,1),Employees_Master[ExitDate],"&gt;="&amp;EDATE(A20,1))+COUNTIFS(Employees_Master[Department],B20,Employees_Master[JoingDate],"&lt;"&amp;EDATE(A20,1),Employees_Master[ExitDate],0)</f>
        <v>60</v>
      </c>
      <c r="E20" s="2">
        <f>COUNTIFS(Exit_Details[Department],B20,Exit_Details[ExitDate],"&gt;="&amp;A20,Exit_Details[ExitDate],"&lt;"&amp;EDATE(A20,1))</f>
        <v>0</v>
      </c>
    </row>
    <row r="21" spans="1:5" x14ac:dyDescent="0.3">
      <c r="A21" s="42">
        <v>45323</v>
      </c>
      <c r="B21" s="30" t="s">
        <v>9</v>
      </c>
      <c r="C21" s="2">
        <f>COUNTIFS(Employees_Master[Department],B21,Employees_Master[JoingDate],"&lt;"&amp;A21,Employees_Master[ExitDate],"&gt;="&amp;A21)+COUNTIFS(Employees_Master[Department],B21,Employees_Master[JoingDate],"&lt;"&amp;A21,Employees_Master[ExitDate],0)</f>
        <v>438</v>
      </c>
      <c r="D21" s="2">
        <f>COUNTIFS(Employees_Master[Department],B21,Employees_Master[JoingDate],"&lt;"&amp;EDATE(A21,1),Employees_Master[ExitDate],"&gt;="&amp;EDATE(A21,1))+COUNTIFS(Employees_Master[Department],B21,Employees_Master[JoingDate],"&lt;"&amp;EDATE(A21,1),Employees_Master[ExitDate],0)</f>
        <v>438</v>
      </c>
      <c r="E21" s="2">
        <f>COUNTIFS(Exit_Details[Department],B21,Exit_Details[ExitDate],"&gt;="&amp;A21,Exit_Details[ExitDate],"&lt;"&amp;EDATE(A21,1))</f>
        <v>4</v>
      </c>
    </row>
    <row r="22" spans="1:5" x14ac:dyDescent="0.3">
      <c r="A22" s="42">
        <v>45323</v>
      </c>
      <c r="B22" s="30" t="s">
        <v>20</v>
      </c>
      <c r="C22" s="2">
        <f>COUNTIFS(Employees_Master[Department],B22,Employees_Master[JoingDate],"&lt;"&amp;A22,Employees_Master[ExitDate],"&gt;="&amp;A22)+COUNTIFS(Employees_Master[Department],B22,Employees_Master[JoingDate],"&lt;"&amp;A22,Employees_Master[ExitDate],0)</f>
        <v>48</v>
      </c>
      <c r="D22" s="2">
        <f>COUNTIFS(Employees_Master[Department],B22,Employees_Master[JoingDate],"&lt;"&amp;EDATE(A22,1),Employees_Master[ExitDate],"&gt;="&amp;EDATE(A22,1))+COUNTIFS(Employees_Master[Department],B22,Employees_Master[JoingDate],"&lt;"&amp;EDATE(A22,1),Employees_Master[ExitDate],0)</f>
        <v>49</v>
      </c>
      <c r="E22" s="2">
        <f>COUNTIFS(Exit_Details[Department],B22,Exit_Details[ExitDate],"&gt;="&amp;A22,Exit_Details[ExitDate],"&lt;"&amp;EDATE(A22,1))</f>
        <v>0</v>
      </c>
    </row>
    <row r="23" spans="1:5" x14ac:dyDescent="0.3">
      <c r="A23" s="42">
        <v>45323</v>
      </c>
      <c r="B23" s="30" t="s">
        <v>27</v>
      </c>
      <c r="C23" s="2">
        <f>COUNTIFS(Employees_Master[Department],B23,Employees_Master[JoingDate],"&lt;"&amp;A23,Employees_Master[ExitDate],"&gt;="&amp;A23)+COUNTIFS(Employees_Master[Department],B23,Employees_Master[JoingDate],"&lt;"&amp;A23,Employees_Master[ExitDate],0)</f>
        <v>25</v>
      </c>
      <c r="D23" s="2">
        <f>COUNTIFS(Employees_Master[Department],B23,Employees_Master[JoingDate],"&lt;"&amp;EDATE(A23,1),Employees_Master[ExitDate],"&gt;="&amp;EDATE(A23,1))+COUNTIFS(Employees_Master[Department],B23,Employees_Master[JoingDate],"&lt;"&amp;EDATE(A23,1),Employees_Master[ExitDate],0)</f>
        <v>25</v>
      </c>
      <c r="E23" s="2">
        <f>COUNTIFS(Exit_Details[Department],B23,Exit_Details[ExitDate],"&gt;="&amp;A23,Exit_Details[ExitDate],"&lt;"&amp;EDATE(A23,1))</f>
        <v>0</v>
      </c>
    </row>
    <row r="24" spans="1:5" x14ac:dyDescent="0.3">
      <c r="A24" s="42">
        <v>45323</v>
      </c>
      <c r="B24" s="30" t="s">
        <v>58</v>
      </c>
      <c r="C24" s="2">
        <f>COUNTIFS(Employees_Master[Department],B24,Employees_Master[JoingDate],"&lt;"&amp;A24,Employees_Master[ExitDate],"&gt;="&amp;A24)+COUNTIFS(Employees_Master[Department],B24,Employees_Master[JoingDate],"&lt;"&amp;A24,Employees_Master[ExitDate],0)</f>
        <v>42</v>
      </c>
      <c r="D24" s="2">
        <f>COUNTIFS(Employees_Master[Department],B24,Employees_Master[JoingDate],"&lt;"&amp;EDATE(A24,1),Employees_Master[ExitDate],"&gt;="&amp;EDATE(A24,1))+COUNTIFS(Employees_Master[Department],B24,Employees_Master[JoingDate],"&lt;"&amp;EDATE(A24,1),Employees_Master[ExitDate],0)</f>
        <v>44</v>
      </c>
      <c r="E24" s="2">
        <f>COUNTIFS(Exit_Details[Department],B24,Exit_Details[ExitDate],"&gt;="&amp;A24,Exit_Details[ExitDate],"&lt;"&amp;EDATE(A24,1))</f>
        <v>0</v>
      </c>
    </row>
    <row r="25" spans="1:5" x14ac:dyDescent="0.3">
      <c r="A25" s="42">
        <v>45323</v>
      </c>
      <c r="B25" s="30" t="s">
        <v>18</v>
      </c>
      <c r="C25" s="2">
        <f>COUNTIFS(Employees_Master[Department],B25,Employees_Master[JoingDate],"&lt;"&amp;A25,Employees_Master[ExitDate],"&gt;="&amp;A25)+COUNTIFS(Employees_Master[Department],B25,Employees_Master[JoingDate],"&lt;"&amp;A25,Employees_Master[ExitDate],0)</f>
        <v>35</v>
      </c>
      <c r="D25" s="2">
        <f>COUNTIFS(Employees_Master[Department],B25,Employees_Master[JoingDate],"&lt;"&amp;EDATE(A25,1),Employees_Master[ExitDate],"&gt;="&amp;EDATE(A25,1))+COUNTIFS(Employees_Master[Department],B25,Employees_Master[JoingDate],"&lt;"&amp;EDATE(A25,1),Employees_Master[ExitDate],0)</f>
        <v>36</v>
      </c>
      <c r="E25" s="2">
        <f>COUNTIFS(Exit_Details[Department],B25,Exit_Details[ExitDate],"&gt;="&amp;A25,Exit_Details[ExitDate],"&lt;"&amp;EDATE(A25,1))</f>
        <v>1</v>
      </c>
    </row>
    <row r="26" spans="1:5" x14ac:dyDescent="0.3">
      <c r="A26" s="42">
        <v>45352</v>
      </c>
      <c r="B26" s="30" t="s">
        <v>29</v>
      </c>
      <c r="C26" s="2">
        <f>COUNTIFS(Employees_Master[Department],B26,Employees_Master[JoingDate],"&lt;"&amp;A26,Employees_Master[ExitDate],"&gt;="&amp;A26)+COUNTIFS(Employees_Master[Department],B26,Employees_Master[JoingDate],"&lt;"&amp;A26,Employees_Master[ExitDate],0)</f>
        <v>73</v>
      </c>
      <c r="D26" s="2">
        <f>COUNTIFS(Employees_Master[Department],B26,Employees_Master[JoingDate],"&lt;"&amp;EDATE(A26,1),Employees_Master[ExitDate],"&gt;="&amp;EDATE(A26,1))+COUNTIFS(Employees_Master[Department],B26,Employees_Master[JoingDate],"&lt;"&amp;EDATE(A26,1),Employees_Master[ExitDate],0)</f>
        <v>72</v>
      </c>
      <c r="E26" s="2">
        <f>COUNTIFS(Exit_Details[Department],B26,Exit_Details[ExitDate],"&gt;="&amp;A26,Exit_Details[ExitDate],"&lt;"&amp;EDATE(A26,1))</f>
        <v>1</v>
      </c>
    </row>
    <row r="27" spans="1:5" x14ac:dyDescent="0.3">
      <c r="A27" s="42">
        <v>45352</v>
      </c>
      <c r="B27" s="30" t="s">
        <v>37</v>
      </c>
      <c r="C27" s="2">
        <f>COUNTIFS(Employees_Master[Department],B27,Employees_Master[JoingDate],"&lt;"&amp;A27,Employees_Master[ExitDate],"&gt;="&amp;A27)+COUNTIFS(Employees_Master[Department],B27,Employees_Master[JoingDate],"&lt;"&amp;A27,Employees_Master[ExitDate],0)</f>
        <v>123</v>
      </c>
      <c r="D27" s="2">
        <f>COUNTIFS(Employees_Master[Department],B27,Employees_Master[JoingDate],"&lt;"&amp;EDATE(A27,1),Employees_Master[ExitDate],"&gt;="&amp;EDATE(A27,1))+COUNTIFS(Employees_Master[Department],B27,Employees_Master[JoingDate],"&lt;"&amp;EDATE(A27,1),Employees_Master[ExitDate],0)</f>
        <v>123</v>
      </c>
      <c r="E27" s="2">
        <f>COUNTIFS(Exit_Details[Department],B27,Exit_Details[ExitDate],"&gt;="&amp;A27,Exit_Details[ExitDate],"&lt;"&amp;EDATE(A27,1))</f>
        <v>1</v>
      </c>
    </row>
    <row r="28" spans="1:5" x14ac:dyDescent="0.3">
      <c r="A28" s="42">
        <v>45352</v>
      </c>
      <c r="B28" s="30" t="s">
        <v>24</v>
      </c>
      <c r="C28" s="2">
        <f>COUNTIFS(Employees_Master[Department],B28,Employees_Master[JoingDate],"&lt;"&amp;A28,Employees_Master[ExitDate],"&gt;="&amp;A28)+COUNTIFS(Employees_Master[Department],B28,Employees_Master[JoingDate],"&lt;"&amp;A28,Employees_Master[ExitDate],0)</f>
        <v>107</v>
      </c>
      <c r="D28" s="2">
        <f>COUNTIFS(Employees_Master[Department],B28,Employees_Master[JoingDate],"&lt;"&amp;EDATE(A28,1),Employees_Master[ExitDate],"&gt;="&amp;EDATE(A28,1))+COUNTIFS(Employees_Master[Department],B28,Employees_Master[JoingDate],"&lt;"&amp;EDATE(A28,1),Employees_Master[ExitDate],0)</f>
        <v>109</v>
      </c>
      <c r="E28" s="2">
        <f>COUNTIFS(Exit_Details[Department],B28,Exit_Details[ExitDate],"&gt;="&amp;A28,Exit_Details[ExitDate],"&lt;"&amp;EDATE(A28,1))</f>
        <v>2</v>
      </c>
    </row>
    <row r="29" spans="1:5" x14ac:dyDescent="0.3">
      <c r="A29" s="42">
        <v>45352</v>
      </c>
      <c r="B29" s="30" t="s">
        <v>33</v>
      </c>
      <c r="C29" s="2">
        <f>COUNTIFS(Employees_Master[Department],B29,Employees_Master[JoingDate],"&lt;"&amp;A29,Employees_Master[ExitDate],"&gt;="&amp;A29)+COUNTIFS(Employees_Master[Department],B29,Employees_Master[JoingDate],"&lt;"&amp;A29,Employees_Master[ExitDate],0)</f>
        <v>145</v>
      </c>
      <c r="D29" s="2">
        <f>COUNTIFS(Employees_Master[Department],B29,Employees_Master[JoingDate],"&lt;"&amp;EDATE(A29,1),Employees_Master[ExitDate],"&gt;="&amp;EDATE(A29,1))+COUNTIFS(Employees_Master[Department],B29,Employees_Master[JoingDate],"&lt;"&amp;EDATE(A29,1),Employees_Master[ExitDate],0)</f>
        <v>150</v>
      </c>
      <c r="E29" s="2">
        <f>COUNTIFS(Exit_Details[Department],B29,Exit_Details[ExitDate],"&gt;="&amp;A29,Exit_Details[ExitDate],"&lt;"&amp;EDATE(A29,1))</f>
        <v>3</v>
      </c>
    </row>
    <row r="30" spans="1:5" x14ac:dyDescent="0.3">
      <c r="A30" s="42">
        <v>45352</v>
      </c>
      <c r="B30" s="30" t="s">
        <v>92</v>
      </c>
      <c r="C30" s="2">
        <f>COUNTIFS(Employees_Master[Department],B30,Employees_Master[JoingDate],"&lt;"&amp;A30,Employees_Master[ExitDate],"&gt;="&amp;A30)+COUNTIFS(Employees_Master[Department],B30,Employees_Master[JoingDate],"&lt;"&amp;A30,Employees_Master[ExitDate],0)</f>
        <v>12</v>
      </c>
      <c r="D30" s="2">
        <f>COUNTIFS(Employees_Master[Department],B30,Employees_Master[JoingDate],"&lt;"&amp;EDATE(A30,1),Employees_Master[ExitDate],"&gt;="&amp;EDATE(A30,1))+COUNTIFS(Employees_Master[Department],B30,Employees_Master[JoingDate],"&lt;"&amp;EDATE(A30,1),Employees_Master[ExitDate],0)</f>
        <v>12</v>
      </c>
      <c r="E30" s="2">
        <f>COUNTIFS(Exit_Details[Department],B30,Exit_Details[ExitDate],"&gt;="&amp;A30,Exit_Details[ExitDate],"&lt;"&amp;EDATE(A30,1))</f>
        <v>0</v>
      </c>
    </row>
    <row r="31" spans="1:5" x14ac:dyDescent="0.3">
      <c r="A31" s="42">
        <v>45352</v>
      </c>
      <c r="B31" s="30" t="s">
        <v>22</v>
      </c>
      <c r="C31" s="2">
        <f>COUNTIFS(Employees_Master[Department],B31,Employees_Master[JoingDate],"&lt;"&amp;A31,Employees_Master[ExitDate],"&gt;="&amp;A31)+COUNTIFS(Employees_Master[Department],B31,Employees_Master[JoingDate],"&lt;"&amp;A31,Employees_Master[ExitDate],0)</f>
        <v>97</v>
      </c>
      <c r="D31" s="2">
        <f>COUNTIFS(Employees_Master[Department],B31,Employees_Master[JoingDate],"&lt;"&amp;EDATE(A31,1),Employees_Master[ExitDate],"&gt;="&amp;EDATE(A31,1))+COUNTIFS(Employees_Master[Department],B31,Employees_Master[JoingDate],"&lt;"&amp;EDATE(A31,1),Employees_Master[ExitDate],0)</f>
        <v>100</v>
      </c>
      <c r="E31" s="2">
        <f>COUNTIFS(Exit_Details[Department],B31,Exit_Details[ExitDate],"&gt;="&amp;A31,Exit_Details[ExitDate],"&lt;"&amp;EDATE(A31,1))</f>
        <v>1</v>
      </c>
    </row>
    <row r="32" spans="1:5" x14ac:dyDescent="0.3">
      <c r="A32" s="42">
        <v>45352</v>
      </c>
      <c r="B32" s="30" t="s">
        <v>50</v>
      </c>
      <c r="C32" s="2">
        <f>COUNTIFS(Employees_Master[Department],B32,Employees_Master[JoingDate],"&lt;"&amp;A32,Employees_Master[ExitDate],"&gt;="&amp;A32)+COUNTIFS(Employees_Master[Department],B32,Employees_Master[JoingDate],"&lt;"&amp;A32,Employees_Master[ExitDate],0)</f>
        <v>60</v>
      </c>
      <c r="D32" s="2">
        <f>COUNTIFS(Employees_Master[Department],B32,Employees_Master[JoingDate],"&lt;"&amp;EDATE(A32,1),Employees_Master[ExitDate],"&gt;="&amp;EDATE(A32,1))+COUNTIFS(Employees_Master[Department],B32,Employees_Master[JoingDate],"&lt;"&amp;EDATE(A32,1),Employees_Master[ExitDate],0)</f>
        <v>61</v>
      </c>
      <c r="E32" s="2">
        <f>COUNTIFS(Exit_Details[Department],B32,Exit_Details[ExitDate],"&gt;="&amp;A32,Exit_Details[ExitDate],"&lt;"&amp;EDATE(A32,1))</f>
        <v>0</v>
      </c>
    </row>
    <row r="33" spans="1:5" x14ac:dyDescent="0.3">
      <c r="A33" s="42">
        <v>45352</v>
      </c>
      <c r="B33" s="30" t="s">
        <v>9</v>
      </c>
      <c r="C33" s="2">
        <f>COUNTIFS(Employees_Master[Department],B33,Employees_Master[JoingDate],"&lt;"&amp;A33,Employees_Master[ExitDate],"&gt;="&amp;A33)+COUNTIFS(Employees_Master[Department],B33,Employees_Master[JoingDate],"&lt;"&amp;A33,Employees_Master[ExitDate],0)</f>
        <v>438</v>
      </c>
      <c r="D33" s="2">
        <f>COUNTIFS(Employees_Master[Department],B33,Employees_Master[JoingDate],"&lt;"&amp;EDATE(A33,1),Employees_Master[ExitDate],"&gt;="&amp;EDATE(A33,1))+COUNTIFS(Employees_Master[Department],B33,Employees_Master[JoingDate],"&lt;"&amp;EDATE(A33,1),Employees_Master[ExitDate],0)</f>
        <v>440</v>
      </c>
      <c r="E33" s="2">
        <f>COUNTIFS(Exit_Details[Department],B33,Exit_Details[ExitDate],"&gt;="&amp;A33,Exit_Details[ExitDate],"&lt;"&amp;EDATE(A33,1))</f>
        <v>7</v>
      </c>
    </row>
    <row r="34" spans="1:5" x14ac:dyDescent="0.3">
      <c r="A34" s="42">
        <v>45352</v>
      </c>
      <c r="B34" s="30" t="s">
        <v>20</v>
      </c>
      <c r="C34" s="2">
        <f>COUNTIFS(Employees_Master[Department],B34,Employees_Master[JoingDate],"&lt;"&amp;A34,Employees_Master[ExitDate],"&gt;="&amp;A34)+COUNTIFS(Employees_Master[Department],B34,Employees_Master[JoingDate],"&lt;"&amp;A34,Employees_Master[ExitDate],0)</f>
        <v>49</v>
      </c>
      <c r="D34" s="2">
        <f>COUNTIFS(Employees_Master[Department],B34,Employees_Master[JoingDate],"&lt;"&amp;EDATE(A34,1),Employees_Master[ExitDate],"&gt;="&amp;EDATE(A34,1))+COUNTIFS(Employees_Master[Department],B34,Employees_Master[JoingDate],"&lt;"&amp;EDATE(A34,1),Employees_Master[ExitDate],0)</f>
        <v>50</v>
      </c>
      <c r="E34" s="2">
        <f>COUNTIFS(Exit_Details[Department],B34,Exit_Details[ExitDate],"&gt;="&amp;A34,Exit_Details[ExitDate],"&lt;"&amp;EDATE(A34,1))</f>
        <v>1</v>
      </c>
    </row>
    <row r="35" spans="1:5" x14ac:dyDescent="0.3">
      <c r="A35" s="42">
        <v>45352</v>
      </c>
      <c r="B35" s="30" t="s">
        <v>27</v>
      </c>
      <c r="C35" s="2">
        <f>COUNTIFS(Employees_Master[Department],B35,Employees_Master[JoingDate],"&lt;"&amp;A35,Employees_Master[ExitDate],"&gt;="&amp;A35)+COUNTIFS(Employees_Master[Department],B35,Employees_Master[JoingDate],"&lt;"&amp;A35,Employees_Master[ExitDate],0)</f>
        <v>25</v>
      </c>
      <c r="D35" s="2">
        <f>COUNTIFS(Employees_Master[Department],B35,Employees_Master[JoingDate],"&lt;"&amp;EDATE(A35,1),Employees_Master[ExitDate],"&gt;="&amp;EDATE(A35,1))+COUNTIFS(Employees_Master[Department],B35,Employees_Master[JoingDate],"&lt;"&amp;EDATE(A35,1),Employees_Master[ExitDate],0)</f>
        <v>25</v>
      </c>
      <c r="E35" s="2">
        <f>COUNTIFS(Exit_Details[Department],B35,Exit_Details[ExitDate],"&gt;="&amp;A35,Exit_Details[ExitDate],"&lt;"&amp;EDATE(A35,1))</f>
        <v>0</v>
      </c>
    </row>
    <row r="36" spans="1:5" x14ac:dyDescent="0.3">
      <c r="A36" s="42">
        <v>45352</v>
      </c>
      <c r="B36" s="30" t="s">
        <v>58</v>
      </c>
      <c r="C36" s="2">
        <f>COUNTIFS(Employees_Master[Department],B36,Employees_Master[JoingDate],"&lt;"&amp;A36,Employees_Master[ExitDate],"&gt;="&amp;A36)+COUNTIFS(Employees_Master[Department],B36,Employees_Master[JoingDate],"&lt;"&amp;A36,Employees_Master[ExitDate],0)</f>
        <v>44</v>
      </c>
      <c r="D36" s="2">
        <f>COUNTIFS(Employees_Master[Department],B36,Employees_Master[JoingDate],"&lt;"&amp;EDATE(A36,1),Employees_Master[ExitDate],"&gt;="&amp;EDATE(A36,1))+COUNTIFS(Employees_Master[Department],B36,Employees_Master[JoingDate],"&lt;"&amp;EDATE(A36,1),Employees_Master[ExitDate],0)</f>
        <v>43</v>
      </c>
      <c r="E36" s="2">
        <f>COUNTIFS(Exit_Details[Department],B36,Exit_Details[ExitDate],"&gt;="&amp;A36,Exit_Details[ExitDate],"&lt;"&amp;EDATE(A36,1))</f>
        <v>1</v>
      </c>
    </row>
    <row r="37" spans="1:5" x14ac:dyDescent="0.3">
      <c r="A37" s="42">
        <v>45352</v>
      </c>
      <c r="B37" s="30" t="s">
        <v>18</v>
      </c>
      <c r="C37" s="2">
        <f>COUNTIFS(Employees_Master[Department],B37,Employees_Master[JoingDate],"&lt;"&amp;A37,Employees_Master[ExitDate],"&gt;="&amp;A37)+COUNTIFS(Employees_Master[Department],B37,Employees_Master[JoingDate],"&lt;"&amp;A37,Employees_Master[ExitDate],0)</f>
        <v>36</v>
      </c>
      <c r="D37" s="2">
        <f>COUNTIFS(Employees_Master[Department],B37,Employees_Master[JoingDate],"&lt;"&amp;EDATE(A37,1),Employees_Master[ExitDate],"&gt;="&amp;EDATE(A37,1))+COUNTIFS(Employees_Master[Department],B37,Employees_Master[JoingDate],"&lt;"&amp;EDATE(A37,1),Employees_Master[ExitDate],0)</f>
        <v>34</v>
      </c>
      <c r="E37" s="2">
        <f>COUNTIFS(Exit_Details[Department],B37,Exit_Details[ExitDate],"&gt;="&amp;A37,Exit_Details[ExitDate],"&lt;"&amp;EDATE(A37,1))</f>
        <v>2</v>
      </c>
    </row>
    <row r="38" spans="1:5" x14ac:dyDescent="0.3">
      <c r="A38" s="42">
        <v>45383</v>
      </c>
      <c r="B38" s="30" t="s">
        <v>29</v>
      </c>
      <c r="C38" s="2">
        <f>COUNTIFS(Employees_Master[Department],B38,Employees_Master[JoingDate],"&lt;"&amp;A38,Employees_Master[ExitDate],"&gt;="&amp;A38)+COUNTIFS(Employees_Master[Department],B38,Employees_Master[JoingDate],"&lt;"&amp;A38,Employees_Master[ExitDate],0)</f>
        <v>72</v>
      </c>
      <c r="D38" s="2">
        <f>COUNTIFS(Employees_Master[Department],B38,Employees_Master[JoingDate],"&lt;"&amp;EDATE(A38,1),Employees_Master[ExitDate],"&gt;="&amp;EDATE(A38,1))+COUNTIFS(Employees_Master[Department],B38,Employees_Master[JoingDate],"&lt;"&amp;EDATE(A38,1),Employees_Master[ExitDate],0)</f>
        <v>73</v>
      </c>
      <c r="E38" s="2">
        <f>COUNTIFS(Exit_Details[Department],B38,Exit_Details[ExitDate],"&gt;="&amp;A38,Exit_Details[ExitDate],"&lt;"&amp;EDATE(A38,1))</f>
        <v>0</v>
      </c>
    </row>
    <row r="39" spans="1:5" x14ac:dyDescent="0.3">
      <c r="A39" s="42">
        <v>45383</v>
      </c>
      <c r="B39" s="30" t="s">
        <v>37</v>
      </c>
      <c r="C39" s="2">
        <f>COUNTIFS(Employees_Master[Department],B39,Employees_Master[JoingDate],"&lt;"&amp;A39,Employees_Master[ExitDate],"&gt;="&amp;A39)+COUNTIFS(Employees_Master[Department],B39,Employees_Master[JoingDate],"&lt;"&amp;A39,Employees_Master[ExitDate],0)</f>
        <v>123</v>
      </c>
      <c r="D39" s="2">
        <f>COUNTIFS(Employees_Master[Department],B39,Employees_Master[JoingDate],"&lt;"&amp;EDATE(A39,1),Employees_Master[ExitDate],"&gt;="&amp;EDATE(A39,1))+COUNTIFS(Employees_Master[Department],B39,Employees_Master[JoingDate],"&lt;"&amp;EDATE(A39,1),Employees_Master[ExitDate],0)</f>
        <v>122</v>
      </c>
      <c r="E39" s="2">
        <f>COUNTIFS(Exit_Details[Department],B39,Exit_Details[ExitDate],"&gt;="&amp;A39,Exit_Details[ExitDate],"&lt;"&amp;EDATE(A39,1))</f>
        <v>2</v>
      </c>
    </row>
    <row r="40" spans="1:5" x14ac:dyDescent="0.3">
      <c r="A40" s="42">
        <v>45383</v>
      </c>
      <c r="B40" s="30" t="s">
        <v>24</v>
      </c>
      <c r="C40" s="2">
        <f>COUNTIFS(Employees_Master[Department],B40,Employees_Master[JoingDate],"&lt;"&amp;A40,Employees_Master[ExitDate],"&gt;="&amp;A40)+COUNTIFS(Employees_Master[Department],B40,Employees_Master[JoingDate],"&lt;"&amp;A40,Employees_Master[ExitDate],0)</f>
        <v>109</v>
      </c>
      <c r="D40" s="2">
        <f>COUNTIFS(Employees_Master[Department],B40,Employees_Master[JoingDate],"&lt;"&amp;EDATE(A40,1),Employees_Master[ExitDate],"&gt;="&amp;EDATE(A40,1))+COUNTIFS(Employees_Master[Department],B40,Employees_Master[JoingDate],"&lt;"&amp;EDATE(A40,1),Employees_Master[ExitDate],0)</f>
        <v>110</v>
      </c>
      <c r="E40" s="2">
        <f>COUNTIFS(Exit_Details[Department],B40,Exit_Details[ExitDate],"&gt;="&amp;A40,Exit_Details[ExitDate],"&lt;"&amp;EDATE(A40,1))</f>
        <v>0</v>
      </c>
    </row>
    <row r="41" spans="1:5" x14ac:dyDescent="0.3">
      <c r="A41" s="42">
        <v>45383</v>
      </c>
      <c r="B41" s="30" t="s">
        <v>33</v>
      </c>
      <c r="C41" s="2">
        <f>COUNTIFS(Employees_Master[Department],B41,Employees_Master[JoingDate],"&lt;"&amp;A41,Employees_Master[ExitDate],"&gt;="&amp;A41)+COUNTIFS(Employees_Master[Department],B41,Employees_Master[JoingDate],"&lt;"&amp;A41,Employees_Master[ExitDate],0)</f>
        <v>150</v>
      </c>
      <c r="D41" s="2">
        <f>COUNTIFS(Employees_Master[Department],B41,Employees_Master[JoingDate],"&lt;"&amp;EDATE(A41,1),Employees_Master[ExitDate],"&gt;="&amp;EDATE(A41,1))+COUNTIFS(Employees_Master[Department],B41,Employees_Master[JoingDate],"&lt;"&amp;EDATE(A41,1),Employees_Master[ExitDate],0)</f>
        <v>148</v>
      </c>
      <c r="E41" s="2">
        <f>COUNTIFS(Exit_Details[Department],B41,Exit_Details[ExitDate],"&gt;="&amp;A41,Exit_Details[ExitDate],"&lt;"&amp;EDATE(A41,1))</f>
        <v>2</v>
      </c>
    </row>
    <row r="42" spans="1:5" x14ac:dyDescent="0.3">
      <c r="A42" s="42">
        <v>45383</v>
      </c>
      <c r="B42" s="30" t="s">
        <v>92</v>
      </c>
      <c r="C42" s="2">
        <f>COUNTIFS(Employees_Master[Department],B42,Employees_Master[JoingDate],"&lt;"&amp;A42,Employees_Master[ExitDate],"&gt;="&amp;A42)+COUNTIFS(Employees_Master[Department],B42,Employees_Master[JoingDate],"&lt;"&amp;A42,Employees_Master[ExitDate],0)</f>
        <v>12</v>
      </c>
      <c r="D42" s="2">
        <f>COUNTIFS(Employees_Master[Department],B42,Employees_Master[JoingDate],"&lt;"&amp;EDATE(A42,1),Employees_Master[ExitDate],"&gt;="&amp;EDATE(A42,1))+COUNTIFS(Employees_Master[Department],B42,Employees_Master[JoingDate],"&lt;"&amp;EDATE(A42,1),Employees_Master[ExitDate],0)</f>
        <v>12</v>
      </c>
      <c r="E42" s="2">
        <f>COUNTIFS(Exit_Details[Department],B42,Exit_Details[ExitDate],"&gt;="&amp;A42,Exit_Details[ExitDate],"&lt;"&amp;EDATE(A42,1))</f>
        <v>0</v>
      </c>
    </row>
    <row r="43" spans="1:5" x14ac:dyDescent="0.3">
      <c r="A43" s="42">
        <v>45383</v>
      </c>
      <c r="B43" s="30" t="s">
        <v>22</v>
      </c>
      <c r="C43" s="2">
        <f>COUNTIFS(Employees_Master[Department],B43,Employees_Master[JoingDate],"&lt;"&amp;A43,Employees_Master[ExitDate],"&gt;="&amp;A43)+COUNTIFS(Employees_Master[Department],B43,Employees_Master[JoingDate],"&lt;"&amp;A43,Employees_Master[ExitDate],0)</f>
        <v>100</v>
      </c>
      <c r="D43" s="2">
        <f>COUNTIFS(Employees_Master[Department],B43,Employees_Master[JoingDate],"&lt;"&amp;EDATE(A43,1),Employees_Master[ExitDate],"&gt;="&amp;EDATE(A43,1))+COUNTIFS(Employees_Master[Department],B43,Employees_Master[JoingDate],"&lt;"&amp;EDATE(A43,1),Employees_Master[ExitDate],0)</f>
        <v>97</v>
      </c>
      <c r="E43" s="2">
        <f>COUNTIFS(Exit_Details[Department],B43,Exit_Details[ExitDate],"&gt;="&amp;A43,Exit_Details[ExitDate],"&lt;"&amp;EDATE(A43,1))</f>
        <v>3</v>
      </c>
    </row>
    <row r="44" spans="1:5" x14ac:dyDescent="0.3">
      <c r="A44" s="42">
        <v>45383</v>
      </c>
      <c r="B44" s="30" t="s">
        <v>50</v>
      </c>
      <c r="C44" s="2">
        <f>COUNTIFS(Employees_Master[Department],B44,Employees_Master[JoingDate],"&lt;"&amp;A44,Employees_Master[ExitDate],"&gt;="&amp;A44)+COUNTIFS(Employees_Master[Department],B44,Employees_Master[JoingDate],"&lt;"&amp;A44,Employees_Master[ExitDate],0)</f>
        <v>61</v>
      </c>
      <c r="D44" s="2">
        <f>COUNTIFS(Employees_Master[Department],B44,Employees_Master[JoingDate],"&lt;"&amp;EDATE(A44,1),Employees_Master[ExitDate],"&gt;="&amp;EDATE(A44,1))+COUNTIFS(Employees_Master[Department],B44,Employees_Master[JoingDate],"&lt;"&amp;EDATE(A44,1),Employees_Master[ExitDate],0)</f>
        <v>62</v>
      </c>
      <c r="E44" s="2">
        <f>COUNTIFS(Exit_Details[Department],B44,Exit_Details[ExitDate],"&gt;="&amp;A44,Exit_Details[ExitDate],"&lt;"&amp;EDATE(A44,1))</f>
        <v>0</v>
      </c>
    </row>
    <row r="45" spans="1:5" x14ac:dyDescent="0.3">
      <c r="A45" s="42">
        <v>45383</v>
      </c>
      <c r="B45" s="30" t="s">
        <v>9</v>
      </c>
      <c r="C45" s="2">
        <f>COUNTIFS(Employees_Master[Department],B45,Employees_Master[JoingDate],"&lt;"&amp;A45,Employees_Master[ExitDate],"&gt;="&amp;A45)+COUNTIFS(Employees_Master[Department],B45,Employees_Master[JoingDate],"&lt;"&amp;A45,Employees_Master[ExitDate],0)</f>
        <v>440</v>
      </c>
      <c r="D45" s="2">
        <f>COUNTIFS(Employees_Master[Department],B45,Employees_Master[JoingDate],"&lt;"&amp;EDATE(A45,1),Employees_Master[ExitDate],"&gt;="&amp;EDATE(A45,1))+COUNTIFS(Employees_Master[Department],B45,Employees_Master[JoingDate],"&lt;"&amp;EDATE(A45,1),Employees_Master[ExitDate],0)</f>
        <v>441</v>
      </c>
      <c r="E45" s="2">
        <f>COUNTIFS(Exit_Details[Department],B45,Exit_Details[ExitDate],"&gt;="&amp;A45,Exit_Details[ExitDate],"&lt;"&amp;EDATE(A45,1))</f>
        <v>5</v>
      </c>
    </row>
    <row r="46" spans="1:5" x14ac:dyDescent="0.3">
      <c r="A46" s="42">
        <v>45383</v>
      </c>
      <c r="B46" s="30" t="s">
        <v>20</v>
      </c>
      <c r="C46" s="2">
        <f>COUNTIFS(Employees_Master[Department],B46,Employees_Master[JoingDate],"&lt;"&amp;A46,Employees_Master[ExitDate],"&gt;="&amp;A46)+COUNTIFS(Employees_Master[Department],B46,Employees_Master[JoingDate],"&lt;"&amp;A46,Employees_Master[ExitDate],0)</f>
        <v>50</v>
      </c>
      <c r="D46" s="2">
        <f>COUNTIFS(Employees_Master[Department],B46,Employees_Master[JoingDate],"&lt;"&amp;EDATE(A46,1),Employees_Master[ExitDate],"&gt;="&amp;EDATE(A46,1))+COUNTIFS(Employees_Master[Department],B46,Employees_Master[JoingDate],"&lt;"&amp;EDATE(A46,1),Employees_Master[ExitDate],0)</f>
        <v>50</v>
      </c>
      <c r="E46" s="2">
        <f>COUNTIFS(Exit_Details[Department],B46,Exit_Details[ExitDate],"&gt;="&amp;A46,Exit_Details[ExitDate],"&lt;"&amp;EDATE(A46,1))</f>
        <v>0</v>
      </c>
    </row>
    <row r="47" spans="1:5" x14ac:dyDescent="0.3">
      <c r="A47" s="42">
        <v>45383</v>
      </c>
      <c r="B47" s="30" t="s">
        <v>27</v>
      </c>
      <c r="C47" s="2">
        <f>COUNTIFS(Employees_Master[Department],B47,Employees_Master[JoingDate],"&lt;"&amp;A47,Employees_Master[ExitDate],"&gt;="&amp;A47)+COUNTIFS(Employees_Master[Department],B47,Employees_Master[JoingDate],"&lt;"&amp;A47,Employees_Master[ExitDate],0)</f>
        <v>25</v>
      </c>
      <c r="D47" s="2">
        <f>COUNTIFS(Employees_Master[Department],B47,Employees_Master[JoingDate],"&lt;"&amp;EDATE(A47,1),Employees_Master[ExitDate],"&gt;="&amp;EDATE(A47,1))+COUNTIFS(Employees_Master[Department],B47,Employees_Master[JoingDate],"&lt;"&amp;EDATE(A47,1),Employees_Master[ExitDate],0)</f>
        <v>25</v>
      </c>
      <c r="E47" s="2">
        <f>COUNTIFS(Exit_Details[Department],B47,Exit_Details[ExitDate],"&gt;="&amp;A47,Exit_Details[ExitDate],"&lt;"&amp;EDATE(A47,1))</f>
        <v>0</v>
      </c>
    </row>
    <row r="48" spans="1:5" x14ac:dyDescent="0.3">
      <c r="A48" s="42">
        <v>45383</v>
      </c>
      <c r="B48" s="30" t="s">
        <v>58</v>
      </c>
      <c r="C48" s="2">
        <f>COUNTIFS(Employees_Master[Department],B48,Employees_Master[JoingDate],"&lt;"&amp;A48,Employees_Master[ExitDate],"&gt;="&amp;A48)+COUNTIFS(Employees_Master[Department],B48,Employees_Master[JoingDate],"&lt;"&amp;A48,Employees_Master[ExitDate],0)</f>
        <v>43</v>
      </c>
      <c r="D48" s="2">
        <f>COUNTIFS(Employees_Master[Department],B48,Employees_Master[JoingDate],"&lt;"&amp;EDATE(A48,1),Employees_Master[ExitDate],"&gt;="&amp;EDATE(A48,1))+COUNTIFS(Employees_Master[Department],B48,Employees_Master[JoingDate],"&lt;"&amp;EDATE(A48,1),Employees_Master[ExitDate],0)</f>
        <v>44</v>
      </c>
      <c r="E48" s="2">
        <f>COUNTIFS(Exit_Details[Department],B48,Exit_Details[ExitDate],"&gt;="&amp;A48,Exit_Details[ExitDate],"&lt;"&amp;EDATE(A48,1))</f>
        <v>0</v>
      </c>
    </row>
    <row r="49" spans="1:5" x14ac:dyDescent="0.3">
      <c r="A49" s="42">
        <v>45383</v>
      </c>
      <c r="B49" s="41" t="s">
        <v>18</v>
      </c>
      <c r="C49" s="2">
        <f>COUNTIFS(Employees_Master[Department],B49,Employees_Master[JoingDate],"&lt;"&amp;A49,Employees_Master[ExitDate],"&gt;="&amp;A49)+COUNTIFS(Employees_Master[Department],B49,Employees_Master[JoingDate],"&lt;"&amp;A49,Employees_Master[ExitDate],0)</f>
        <v>34</v>
      </c>
      <c r="D49" s="2">
        <f>COUNTIFS(Employees_Master[Department],B49,Employees_Master[JoingDate],"&lt;"&amp;EDATE(A49,1),Employees_Master[ExitDate],"&gt;="&amp;EDATE(A49,1))+COUNTIFS(Employees_Master[Department],B49,Employees_Master[JoingDate],"&lt;"&amp;EDATE(A49,1),Employees_Master[ExitDate],0)</f>
        <v>37</v>
      </c>
      <c r="E49" s="2">
        <f>COUNTIFS(Exit_Details[Department],B49,Exit_Details[ExitDate],"&gt;="&amp;A49,Exit_Details[ExitDate],"&lt;"&amp;EDATE(A49,1))</f>
        <v>0</v>
      </c>
    </row>
    <row r="50" spans="1:5" x14ac:dyDescent="0.3">
      <c r="A50" s="42">
        <v>45413</v>
      </c>
      <c r="B50" s="30" t="s">
        <v>29</v>
      </c>
      <c r="C50" s="2">
        <f>COUNTIFS(Employees_Master[Department],B50,Employees_Master[JoingDate],"&lt;"&amp;A50,Employees_Master[ExitDate],"&gt;="&amp;A50)+COUNTIFS(Employees_Master[Department],B50,Employees_Master[JoingDate],"&lt;"&amp;A50,Employees_Master[ExitDate],0)</f>
        <v>73</v>
      </c>
      <c r="D50" s="2">
        <f>COUNTIFS(Employees_Master[Department],B50,Employees_Master[JoingDate],"&lt;"&amp;EDATE(A50,1),Employees_Master[ExitDate],"&gt;="&amp;EDATE(A50,1))+COUNTIFS(Employees_Master[Department],B50,Employees_Master[JoingDate],"&lt;"&amp;EDATE(A50,1),Employees_Master[ExitDate],0)</f>
        <v>74</v>
      </c>
      <c r="E50" s="2">
        <f>COUNTIFS(Exit_Details[Department],B50,Exit_Details[ExitDate],"&gt;="&amp;A50,Exit_Details[ExitDate],"&lt;"&amp;EDATE(A50,1))</f>
        <v>0</v>
      </c>
    </row>
    <row r="51" spans="1:5" x14ac:dyDescent="0.3">
      <c r="A51" s="42">
        <v>45413</v>
      </c>
      <c r="B51" s="30" t="s">
        <v>37</v>
      </c>
      <c r="C51" s="2">
        <f>COUNTIFS(Employees_Master[Department],B51,Employees_Master[JoingDate],"&lt;"&amp;A51,Employees_Master[ExitDate],"&gt;="&amp;A51)+COUNTIFS(Employees_Master[Department],B51,Employees_Master[JoingDate],"&lt;"&amp;A51,Employees_Master[ExitDate],0)</f>
        <v>122</v>
      </c>
      <c r="D51" s="2">
        <f>COUNTIFS(Employees_Master[Department],B51,Employees_Master[JoingDate],"&lt;"&amp;EDATE(A51,1),Employees_Master[ExitDate],"&gt;="&amp;EDATE(A51,1))+COUNTIFS(Employees_Master[Department],B51,Employees_Master[JoingDate],"&lt;"&amp;EDATE(A51,1),Employees_Master[ExitDate],0)</f>
        <v>122</v>
      </c>
      <c r="E51" s="2">
        <f>COUNTIFS(Exit_Details[Department],B51,Exit_Details[ExitDate],"&gt;="&amp;A51,Exit_Details[ExitDate],"&lt;"&amp;EDATE(A51,1))</f>
        <v>0</v>
      </c>
    </row>
    <row r="52" spans="1:5" x14ac:dyDescent="0.3">
      <c r="A52" s="42">
        <v>45413</v>
      </c>
      <c r="B52" s="30" t="s">
        <v>24</v>
      </c>
      <c r="C52" s="2">
        <f>COUNTIFS(Employees_Master[Department],B52,Employees_Master[JoingDate],"&lt;"&amp;A52,Employees_Master[ExitDate],"&gt;="&amp;A52)+COUNTIFS(Employees_Master[Department],B52,Employees_Master[JoingDate],"&lt;"&amp;A52,Employees_Master[ExitDate],0)</f>
        <v>110</v>
      </c>
      <c r="D52" s="2">
        <f>COUNTIFS(Employees_Master[Department],B52,Employees_Master[JoingDate],"&lt;"&amp;EDATE(A52,1),Employees_Master[ExitDate],"&gt;="&amp;EDATE(A52,1))+COUNTIFS(Employees_Master[Department],B52,Employees_Master[JoingDate],"&lt;"&amp;EDATE(A52,1),Employees_Master[ExitDate],0)</f>
        <v>111</v>
      </c>
      <c r="E52" s="2">
        <f>COUNTIFS(Exit_Details[Department],B52,Exit_Details[ExitDate],"&gt;="&amp;A52,Exit_Details[ExitDate],"&lt;"&amp;EDATE(A52,1))</f>
        <v>2</v>
      </c>
    </row>
    <row r="53" spans="1:5" x14ac:dyDescent="0.3">
      <c r="A53" s="42">
        <v>45413</v>
      </c>
      <c r="B53" s="30" t="s">
        <v>33</v>
      </c>
      <c r="C53" s="2">
        <f>COUNTIFS(Employees_Master[Department],B53,Employees_Master[JoingDate],"&lt;"&amp;A53,Employees_Master[ExitDate],"&gt;="&amp;A53)+COUNTIFS(Employees_Master[Department],B53,Employees_Master[JoingDate],"&lt;"&amp;A53,Employees_Master[ExitDate],0)</f>
        <v>148</v>
      </c>
      <c r="D53" s="2">
        <f>COUNTIFS(Employees_Master[Department],B53,Employees_Master[JoingDate],"&lt;"&amp;EDATE(A53,1),Employees_Master[ExitDate],"&gt;="&amp;EDATE(A53,1))+COUNTIFS(Employees_Master[Department],B53,Employees_Master[JoingDate],"&lt;"&amp;EDATE(A53,1),Employees_Master[ExitDate],0)</f>
        <v>150</v>
      </c>
      <c r="E53" s="2">
        <f>COUNTIFS(Exit_Details[Department],B53,Exit_Details[ExitDate],"&gt;="&amp;A53,Exit_Details[ExitDate],"&lt;"&amp;EDATE(A53,1))</f>
        <v>1</v>
      </c>
    </row>
    <row r="54" spans="1:5" x14ac:dyDescent="0.3">
      <c r="A54" s="42">
        <v>45413</v>
      </c>
      <c r="B54" s="30" t="s">
        <v>92</v>
      </c>
      <c r="C54" s="2">
        <f>COUNTIFS(Employees_Master[Department],B54,Employees_Master[JoingDate],"&lt;"&amp;A54,Employees_Master[ExitDate],"&gt;="&amp;A54)+COUNTIFS(Employees_Master[Department],B54,Employees_Master[JoingDate],"&lt;"&amp;A54,Employees_Master[ExitDate],0)</f>
        <v>12</v>
      </c>
      <c r="D54" s="2">
        <f>COUNTIFS(Employees_Master[Department],B54,Employees_Master[JoingDate],"&lt;"&amp;EDATE(A54,1),Employees_Master[ExitDate],"&gt;="&amp;EDATE(A54,1))+COUNTIFS(Employees_Master[Department],B54,Employees_Master[JoingDate],"&lt;"&amp;EDATE(A54,1),Employees_Master[ExitDate],0)</f>
        <v>12</v>
      </c>
      <c r="E54" s="2">
        <f>COUNTIFS(Exit_Details[Department],B54,Exit_Details[ExitDate],"&gt;="&amp;A54,Exit_Details[ExitDate],"&lt;"&amp;EDATE(A54,1))</f>
        <v>0</v>
      </c>
    </row>
    <row r="55" spans="1:5" x14ac:dyDescent="0.3">
      <c r="A55" s="42">
        <v>45413</v>
      </c>
      <c r="B55" s="30" t="s">
        <v>22</v>
      </c>
      <c r="C55" s="2">
        <f>COUNTIFS(Employees_Master[Department],B55,Employees_Master[JoingDate],"&lt;"&amp;A55,Employees_Master[ExitDate],"&gt;="&amp;A55)+COUNTIFS(Employees_Master[Department],B55,Employees_Master[JoingDate],"&lt;"&amp;A55,Employees_Master[ExitDate],0)</f>
        <v>97</v>
      </c>
      <c r="D55" s="2">
        <f>COUNTIFS(Employees_Master[Department],B55,Employees_Master[JoingDate],"&lt;"&amp;EDATE(A55,1),Employees_Master[ExitDate],"&gt;="&amp;EDATE(A55,1))+COUNTIFS(Employees_Master[Department],B55,Employees_Master[JoingDate],"&lt;"&amp;EDATE(A55,1),Employees_Master[ExitDate],0)</f>
        <v>97</v>
      </c>
      <c r="E55" s="2">
        <f>COUNTIFS(Exit_Details[Department],B55,Exit_Details[ExitDate],"&gt;="&amp;A55,Exit_Details[ExitDate],"&lt;"&amp;EDATE(A55,1))</f>
        <v>0</v>
      </c>
    </row>
    <row r="56" spans="1:5" x14ac:dyDescent="0.3">
      <c r="A56" s="42">
        <v>45413</v>
      </c>
      <c r="B56" s="30" t="s">
        <v>50</v>
      </c>
      <c r="C56" s="2">
        <f>COUNTIFS(Employees_Master[Department],B56,Employees_Master[JoingDate],"&lt;"&amp;A56,Employees_Master[ExitDate],"&gt;="&amp;A56)+COUNTIFS(Employees_Master[Department],B56,Employees_Master[JoingDate],"&lt;"&amp;A56,Employees_Master[ExitDate],0)</f>
        <v>62</v>
      </c>
      <c r="D56" s="2">
        <f>COUNTIFS(Employees_Master[Department],B56,Employees_Master[JoingDate],"&lt;"&amp;EDATE(A56,1),Employees_Master[ExitDate],"&gt;="&amp;EDATE(A56,1))+COUNTIFS(Employees_Master[Department],B56,Employees_Master[JoingDate],"&lt;"&amp;EDATE(A56,1),Employees_Master[ExitDate],0)</f>
        <v>61</v>
      </c>
      <c r="E56" s="2">
        <f>COUNTIFS(Exit_Details[Department],B56,Exit_Details[ExitDate],"&gt;="&amp;A56,Exit_Details[ExitDate],"&lt;"&amp;EDATE(A56,1))</f>
        <v>1</v>
      </c>
    </row>
    <row r="57" spans="1:5" x14ac:dyDescent="0.3">
      <c r="A57" s="42">
        <v>45413</v>
      </c>
      <c r="B57" s="30" t="s">
        <v>9</v>
      </c>
      <c r="C57" s="2">
        <f>COUNTIFS(Employees_Master[Department],B57,Employees_Master[JoingDate],"&lt;"&amp;A57,Employees_Master[ExitDate],"&gt;="&amp;A57)+COUNTIFS(Employees_Master[Department],B57,Employees_Master[JoingDate],"&lt;"&amp;A57,Employees_Master[ExitDate],0)</f>
        <v>441</v>
      </c>
      <c r="D57" s="2">
        <f>COUNTIFS(Employees_Master[Department],B57,Employees_Master[JoingDate],"&lt;"&amp;EDATE(A57,1),Employees_Master[ExitDate],"&gt;="&amp;EDATE(A57,1))+COUNTIFS(Employees_Master[Department],B57,Employees_Master[JoingDate],"&lt;"&amp;EDATE(A57,1),Employees_Master[ExitDate],0)</f>
        <v>441</v>
      </c>
      <c r="E57" s="2">
        <f>COUNTIFS(Exit_Details[Department],B57,Exit_Details[ExitDate],"&gt;="&amp;A57,Exit_Details[ExitDate],"&lt;"&amp;EDATE(A57,1))</f>
        <v>6</v>
      </c>
    </row>
    <row r="58" spans="1:5" x14ac:dyDescent="0.3">
      <c r="A58" s="42">
        <v>45413</v>
      </c>
      <c r="B58" s="30" t="s">
        <v>20</v>
      </c>
      <c r="C58" s="2">
        <f>COUNTIFS(Employees_Master[Department],B58,Employees_Master[JoingDate],"&lt;"&amp;A58,Employees_Master[ExitDate],"&gt;="&amp;A58)+COUNTIFS(Employees_Master[Department],B58,Employees_Master[JoingDate],"&lt;"&amp;A58,Employees_Master[ExitDate],0)</f>
        <v>50</v>
      </c>
      <c r="D58" s="2">
        <f>COUNTIFS(Employees_Master[Department],B58,Employees_Master[JoingDate],"&lt;"&amp;EDATE(A58,1),Employees_Master[ExitDate],"&gt;="&amp;EDATE(A58,1))+COUNTIFS(Employees_Master[Department],B58,Employees_Master[JoingDate],"&lt;"&amp;EDATE(A58,1),Employees_Master[ExitDate],0)</f>
        <v>50</v>
      </c>
      <c r="E58" s="2">
        <f>COUNTIFS(Exit_Details[Department],B58,Exit_Details[ExitDate],"&gt;="&amp;A58,Exit_Details[ExitDate],"&lt;"&amp;EDATE(A58,1))</f>
        <v>1</v>
      </c>
    </row>
    <row r="59" spans="1:5" x14ac:dyDescent="0.3">
      <c r="A59" s="42">
        <v>45413</v>
      </c>
      <c r="B59" s="30" t="s">
        <v>27</v>
      </c>
      <c r="C59" s="2">
        <f>COUNTIFS(Employees_Master[Department],B59,Employees_Master[JoingDate],"&lt;"&amp;A59,Employees_Master[ExitDate],"&gt;="&amp;A59)+COUNTIFS(Employees_Master[Department],B59,Employees_Master[JoingDate],"&lt;"&amp;A59,Employees_Master[ExitDate],0)</f>
        <v>25</v>
      </c>
      <c r="D59" s="2">
        <f>COUNTIFS(Employees_Master[Department],B59,Employees_Master[JoingDate],"&lt;"&amp;EDATE(A59,1),Employees_Master[ExitDate],"&gt;="&amp;EDATE(A59,1))+COUNTIFS(Employees_Master[Department],B59,Employees_Master[JoingDate],"&lt;"&amp;EDATE(A59,1),Employees_Master[ExitDate],0)</f>
        <v>26</v>
      </c>
      <c r="E59" s="2">
        <f>COUNTIFS(Exit_Details[Department],B59,Exit_Details[ExitDate],"&gt;="&amp;A59,Exit_Details[ExitDate],"&lt;"&amp;EDATE(A59,1))</f>
        <v>0</v>
      </c>
    </row>
    <row r="60" spans="1:5" x14ac:dyDescent="0.3">
      <c r="A60" s="42">
        <v>45413</v>
      </c>
      <c r="B60" s="30" t="s">
        <v>58</v>
      </c>
      <c r="C60" s="2">
        <f>COUNTIFS(Employees_Master[Department],B60,Employees_Master[JoingDate],"&lt;"&amp;A60,Employees_Master[ExitDate],"&gt;="&amp;A60)+COUNTIFS(Employees_Master[Department],B60,Employees_Master[JoingDate],"&lt;"&amp;A60,Employees_Master[ExitDate],0)</f>
        <v>44</v>
      </c>
      <c r="D60" s="2">
        <f>COUNTIFS(Employees_Master[Department],B60,Employees_Master[JoingDate],"&lt;"&amp;EDATE(A60,1),Employees_Master[ExitDate],"&gt;="&amp;EDATE(A60,1))+COUNTIFS(Employees_Master[Department],B60,Employees_Master[JoingDate],"&lt;"&amp;EDATE(A60,1),Employees_Master[ExitDate],0)</f>
        <v>43</v>
      </c>
      <c r="E60" s="2">
        <f>COUNTIFS(Exit_Details[Department],B60,Exit_Details[ExitDate],"&gt;="&amp;A60,Exit_Details[ExitDate],"&lt;"&amp;EDATE(A60,1))</f>
        <v>1</v>
      </c>
    </row>
    <row r="61" spans="1:5" x14ac:dyDescent="0.3">
      <c r="A61" s="42">
        <v>45413</v>
      </c>
      <c r="B61" s="41" t="s">
        <v>18</v>
      </c>
      <c r="C61" s="2">
        <f>COUNTIFS(Employees_Master[Department],B61,Employees_Master[JoingDate],"&lt;"&amp;A61,Employees_Master[ExitDate],"&gt;="&amp;A61)+COUNTIFS(Employees_Master[Department],B61,Employees_Master[JoingDate],"&lt;"&amp;A61,Employees_Master[ExitDate],0)</f>
        <v>37</v>
      </c>
      <c r="D61" s="2">
        <f>COUNTIFS(Employees_Master[Department],B61,Employees_Master[JoingDate],"&lt;"&amp;EDATE(A61,1),Employees_Master[ExitDate],"&gt;="&amp;EDATE(A61,1))+COUNTIFS(Employees_Master[Department],B61,Employees_Master[JoingDate],"&lt;"&amp;EDATE(A61,1),Employees_Master[ExitDate],0)</f>
        <v>37</v>
      </c>
      <c r="E61" s="2">
        <f>COUNTIFS(Exit_Details[Department],B61,Exit_Details[ExitDate],"&gt;="&amp;A61,Exit_Details[ExitDate],"&lt;"&amp;EDATE(A61,1))</f>
        <v>0</v>
      </c>
    </row>
    <row r="62" spans="1:5" x14ac:dyDescent="0.3">
      <c r="A62" s="42">
        <v>45444</v>
      </c>
      <c r="B62" s="30" t="s">
        <v>29</v>
      </c>
      <c r="C62" s="2">
        <f>COUNTIFS(Employees_Master[Department],B62,Employees_Master[JoingDate],"&lt;"&amp;A62,Employees_Master[ExitDate],"&gt;="&amp;A62)+COUNTIFS(Employees_Master[Department],B62,Employees_Master[JoingDate],"&lt;"&amp;A62,Employees_Master[ExitDate],0)</f>
        <v>74</v>
      </c>
      <c r="D62" s="2">
        <f>COUNTIFS(Employees_Master[Department],B62,Employees_Master[JoingDate],"&lt;"&amp;EDATE(A62,1),Employees_Master[ExitDate],"&gt;="&amp;EDATE(A62,1))+COUNTIFS(Employees_Master[Department],B62,Employees_Master[JoingDate],"&lt;"&amp;EDATE(A62,1),Employees_Master[ExitDate],0)</f>
        <v>75</v>
      </c>
      <c r="E62" s="2">
        <f>COUNTIFS(Exit_Details[Department],B62,Exit_Details[ExitDate],"&gt;="&amp;A62,Exit_Details[ExitDate],"&lt;"&amp;EDATE(A62,1))</f>
        <v>0</v>
      </c>
    </row>
    <row r="63" spans="1:5" x14ac:dyDescent="0.3">
      <c r="A63" s="42">
        <v>45444</v>
      </c>
      <c r="B63" s="30" t="s">
        <v>37</v>
      </c>
      <c r="C63" s="2">
        <f>COUNTIFS(Employees_Master[Department],B63,Employees_Master[JoingDate],"&lt;"&amp;A63,Employees_Master[ExitDate],"&gt;="&amp;A63)+COUNTIFS(Employees_Master[Department],B63,Employees_Master[JoingDate],"&lt;"&amp;A63,Employees_Master[ExitDate],0)</f>
        <v>122</v>
      </c>
      <c r="D63" s="2">
        <f>COUNTIFS(Employees_Master[Department],B63,Employees_Master[JoingDate],"&lt;"&amp;EDATE(A63,1),Employees_Master[ExitDate],"&gt;="&amp;EDATE(A63,1))+COUNTIFS(Employees_Master[Department],B63,Employees_Master[JoingDate],"&lt;"&amp;EDATE(A63,1),Employees_Master[ExitDate],0)</f>
        <v>124</v>
      </c>
      <c r="E63" s="2">
        <f>COUNTIFS(Exit_Details[Department],B63,Exit_Details[ExitDate],"&gt;="&amp;A63,Exit_Details[ExitDate],"&lt;"&amp;EDATE(A63,1))</f>
        <v>0</v>
      </c>
    </row>
    <row r="64" spans="1:5" x14ac:dyDescent="0.3">
      <c r="A64" s="42">
        <v>45444</v>
      </c>
      <c r="B64" s="30" t="s">
        <v>24</v>
      </c>
      <c r="C64" s="2">
        <f>COUNTIFS(Employees_Master[Department],B64,Employees_Master[JoingDate],"&lt;"&amp;A64,Employees_Master[ExitDate],"&gt;="&amp;A64)+COUNTIFS(Employees_Master[Department],B64,Employees_Master[JoingDate],"&lt;"&amp;A64,Employees_Master[ExitDate],0)</f>
        <v>111</v>
      </c>
      <c r="D64" s="2">
        <f>COUNTIFS(Employees_Master[Department],B64,Employees_Master[JoingDate],"&lt;"&amp;EDATE(A64,1),Employees_Master[ExitDate],"&gt;="&amp;EDATE(A64,1))+COUNTIFS(Employees_Master[Department],B64,Employees_Master[JoingDate],"&lt;"&amp;EDATE(A64,1),Employees_Master[ExitDate],0)</f>
        <v>110</v>
      </c>
      <c r="E64" s="2">
        <f>COUNTIFS(Exit_Details[Department],B64,Exit_Details[ExitDate],"&gt;="&amp;A64,Exit_Details[ExitDate],"&lt;"&amp;EDATE(A64,1))</f>
        <v>1</v>
      </c>
    </row>
    <row r="65" spans="1:5" x14ac:dyDescent="0.3">
      <c r="A65" s="42">
        <v>45444</v>
      </c>
      <c r="B65" s="30" t="s">
        <v>33</v>
      </c>
      <c r="C65" s="2">
        <f>COUNTIFS(Employees_Master[Department],B65,Employees_Master[JoingDate],"&lt;"&amp;A65,Employees_Master[ExitDate],"&gt;="&amp;A65)+COUNTIFS(Employees_Master[Department],B65,Employees_Master[JoingDate],"&lt;"&amp;A65,Employees_Master[ExitDate],0)</f>
        <v>150</v>
      </c>
      <c r="D65" s="2">
        <f>COUNTIFS(Employees_Master[Department],B65,Employees_Master[JoingDate],"&lt;"&amp;EDATE(A65,1),Employees_Master[ExitDate],"&gt;="&amp;EDATE(A65,1))+COUNTIFS(Employees_Master[Department],B65,Employees_Master[JoingDate],"&lt;"&amp;EDATE(A65,1),Employees_Master[ExitDate],0)</f>
        <v>149</v>
      </c>
      <c r="E65" s="2">
        <f>COUNTIFS(Exit_Details[Department],B65,Exit_Details[ExitDate],"&gt;="&amp;A65,Exit_Details[ExitDate],"&lt;"&amp;EDATE(A65,1))</f>
        <v>3</v>
      </c>
    </row>
    <row r="66" spans="1:5" x14ac:dyDescent="0.3">
      <c r="A66" s="42">
        <v>45444</v>
      </c>
      <c r="B66" s="30" t="s">
        <v>92</v>
      </c>
      <c r="C66" s="2">
        <f>COUNTIFS(Employees_Master[Department],B66,Employees_Master[JoingDate],"&lt;"&amp;A66,Employees_Master[ExitDate],"&gt;="&amp;A66)+COUNTIFS(Employees_Master[Department],B66,Employees_Master[JoingDate],"&lt;"&amp;A66,Employees_Master[ExitDate],0)</f>
        <v>12</v>
      </c>
      <c r="D66" s="2">
        <f>COUNTIFS(Employees_Master[Department],B66,Employees_Master[JoingDate],"&lt;"&amp;EDATE(A66,1),Employees_Master[ExitDate],"&gt;="&amp;EDATE(A66,1))+COUNTIFS(Employees_Master[Department],B66,Employees_Master[JoingDate],"&lt;"&amp;EDATE(A66,1),Employees_Master[ExitDate],0)</f>
        <v>13</v>
      </c>
      <c r="E66" s="2">
        <f>COUNTIFS(Exit_Details[Department],B66,Exit_Details[ExitDate],"&gt;="&amp;A66,Exit_Details[ExitDate],"&lt;"&amp;EDATE(A66,1))</f>
        <v>0</v>
      </c>
    </row>
    <row r="67" spans="1:5" x14ac:dyDescent="0.3">
      <c r="A67" s="42">
        <v>45444</v>
      </c>
      <c r="B67" s="30" t="s">
        <v>22</v>
      </c>
      <c r="C67" s="2">
        <f>COUNTIFS(Employees_Master[Department],B67,Employees_Master[JoingDate],"&lt;"&amp;A67,Employees_Master[ExitDate],"&gt;="&amp;A67)+COUNTIFS(Employees_Master[Department],B67,Employees_Master[JoingDate],"&lt;"&amp;A67,Employees_Master[ExitDate],0)</f>
        <v>97</v>
      </c>
      <c r="D67" s="2">
        <f>COUNTIFS(Employees_Master[Department],B67,Employees_Master[JoingDate],"&lt;"&amp;EDATE(A67,1),Employees_Master[ExitDate],"&gt;="&amp;EDATE(A67,1))+COUNTIFS(Employees_Master[Department],B67,Employees_Master[JoingDate],"&lt;"&amp;EDATE(A67,1),Employees_Master[ExitDate],0)</f>
        <v>99</v>
      </c>
      <c r="E67" s="2">
        <f>COUNTIFS(Exit_Details[Department],B67,Exit_Details[ExitDate],"&gt;="&amp;A67,Exit_Details[ExitDate],"&lt;"&amp;EDATE(A67,1))</f>
        <v>0</v>
      </c>
    </row>
    <row r="68" spans="1:5" x14ac:dyDescent="0.3">
      <c r="A68" s="42">
        <v>45444</v>
      </c>
      <c r="B68" s="30" t="s">
        <v>50</v>
      </c>
      <c r="C68" s="2">
        <f>COUNTIFS(Employees_Master[Department],B68,Employees_Master[JoingDate],"&lt;"&amp;A68,Employees_Master[ExitDate],"&gt;="&amp;A68)+COUNTIFS(Employees_Master[Department],B68,Employees_Master[JoingDate],"&lt;"&amp;A68,Employees_Master[ExitDate],0)</f>
        <v>61</v>
      </c>
      <c r="D68" s="2">
        <f>COUNTIFS(Employees_Master[Department],B68,Employees_Master[JoingDate],"&lt;"&amp;EDATE(A68,1),Employees_Master[ExitDate],"&gt;="&amp;EDATE(A68,1))+COUNTIFS(Employees_Master[Department],B68,Employees_Master[JoingDate],"&lt;"&amp;EDATE(A68,1),Employees_Master[ExitDate],0)</f>
        <v>62</v>
      </c>
      <c r="E68" s="2">
        <f>COUNTIFS(Exit_Details[Department],B68,Exit_Details[ExitDate],"&gt;="&amp;A68,Exit_Details[ExitDate],"&lt;"&amp;EDATE(A68,1))</f>
        <v>0</v>
      </c>
    </row>
    <row r="69" spans="1:5" x14ac:dyDescent="0.3">
      <c r="A69" s="42">
        <v>45444</v>
      </c>
      <c r="B69" s="30" t="s">
        <v>9</v>
      </c>
      <c r="C69" s="2">
        <f>COUNTIFS(Employees_Master[Department],B69,Employees_Master[JoingDate],"&lt;"&amp;A69,Employees_Master[ExitDate],"&gt;="&amp;A69)+COUNTIFS(Employees_Master[Department],B69,Employees_Master[JoingDate],"&lt;"&amp;A69,Employees_Master[ExitDate],0)</f>
        <v>441</v>
      </c>
      <c r="D69" s="2">
        <f>COUNTIFS(Employees_Master[Department],B69,Employees_Master[JoingDate],"&lt;"&amp;EDATE(A69,1),Employees_Master[ExitDate],"&gt;="&amp;EDATE(A69,1))+COUNTIFS(Employees_Master[Department],B69,Employees_Master[JoingDate],"&lt;"&amp;EDATE(A69,1),Employees_Master[ExitDate],0)</f>
        <v>440</v>
      </c>
      <c r="E69" s="2">
        <f>COUNTIFS(Exit_Details[Department],B69,Exit_Details[ExitDate],"&gt;="&amp;A69,Exit_Details[ExitDate],"&lt;"&amp;EDATE(A69,1))</f>
        <v>6</v>
      </c>
    </row>
    <row r="70" spans="1:5" x14ac:dyDescent="0.3">
      <c r="A70" s="42">
        <v>45444</v>
      </c>
      <c r="B70" s="30" t="s">
        <v>20</v>
      </c>
      <c r="C70" s="2">
        <f>COUNTIFS(Employees_Master[Department],B70,Employees_Master[JoingDate],"&lt;"&amp;A70,Employees_Master[ExitDate],"&gt;="&amp;A70)+COUNTIFS(Employees_Master[Department],B70,Employees_Master[JoingDate],"&lt;"&amp;A70,Employees_Master[ExitDate],0)</f>
        <v>50</v>
      </c>
      <c r="D70" s="2">
        <f>COUNTIFS(Employees_Master[Department],B70,Employees_Master[JoingDate],"&lt;"&amp;EDATE(A70,1),Employees_Master[ExitDate],"&gt;="&amp;EDATE(A70,1))+COUNTIFS(Employees_Master[Department],B70,Employees_Master[JoingDate],"&lt;"&amp;EDATE(A70,1),Employees_Master[ExitDate],0)</f>
        <v>50</v>
      </c>
      <c r="E70" s="2">
        <f>COUNTIFS(Exit_Details[Department],B70,Exit_Details[ExitDate],"&gt;="&amp;A70,Exit_Details[ExitDate],"&lt;"&amp;EDATE(A70,1))</f>
        <v>1</v>
      </c>
    </row>
    <row r="71" spans="1:5" x14ac:dyDescent="0.3">
      <c r="A71" s="42">
        <v>45444</v>
      </c>
      <c r="B71" s="30" t="s">
        <v>27</v>
      </c>
      <c r="C71" s="2">
        <f>COUNTIFS(Employees_Master[Department],B71,Employees_Master[JoingDate],"&lt;"&amp;A71,Employees_Master[ExitDate],"&gt;="&amp;A71)+COUNTIFS(Employees_Master[Department],B71,Employees_Master[JoingDate],"&lt;"&amp;A71,Employees_Master[ExitDate],0)</f>
        <v>26</v>
      </c>
      <c r="D71" s="2">
        <f>COUNTIFS(Employees_Master[Department],B71,Employees_Master[JoingDate],"&lt;"&amp;EDATE(A71,1),Employees_Master[ExitDate],"&gt;="&amp;EDATE(A71,1))+COUNTIFS(Employees_Master[Department],B71,Employees_Master[JoingDate],"&lt;"&amp;EDATE(A71,1),Employees_Master[ExitDate],0)</f>
        <v>26</v>
      </c>
      <c r="E71" s="2">
        <f>COUNTIFS(Exit_Details[Department],B71,Exit_Details[ExitDate],"&gt;="&amp;A71,Exit_Details[ExitDate],"&lt;"&amp;EDATE(A71,1))</f>
        <v>1</v>
      </c>
    </row>
    <row r="72" spans="1:5" x14ac:dyDescent="0.3">
      <c r="A72" s="42">
        <v>45444</v>
      </c>
      <c r="B72" s="30" t="s">
        <v>58</v>
      </c>
      <c r="C72" s="2">
        <f>COUNTIFS(Employees_Master[Department],B72,Employees_Master[JoingDate],"&lt;"&amp;A72,Employees_Master[ExitDate],"&gt;="&amp;A72)+COUNTIFS(Employees_Master[Department],B72,Employees_Master[JoingDate],"&lt;"&amp;A72,Employees_Master[ExitDate],0)</f>
        <v>43</v>
      </c>
      <c r="D72" s="2">
        <f>COUNTIFS(Employees_Master[Department],B72,Employees_Master[JoingDate],"&lt;"&amp;EDATE(A72,1),Employees_Master[ExitDate],"&gt;="&amp;EDATE(A72,1))+COUNTIFS(Employees_Master[Department],B72,Employees_Master[JoingDate],"&lt;"&amp;EDATE(A72,1),Employees_Master[ExitDate],0)</f>
        <v>44</v>
      </c>
      <c r="E72" s="2">
        <f>COUNTIFS(Exit_Details[Department],B72,Exit_Details[ExitDate],"&gt;="&amp;A72,Exit_Details[ExitDate],"&lt;"&amp;EDATE(A72,1))</f>
        <v>0</v>
      </c>
    </row>
    <row r="73" spans="1:5" x14ac:dyDescent="0.3">
      <c r="A73" s="42">
        <v>45444</v>
      </c>
      <c r="B73" s="41" t="s">
        <v>18</v>
      </c>
      <c r="C73" s="2">
        <f>COUNTIFS(Employees_Master[Department],B73,Employees_Master[JoingDate],"&lt;"&amp;A73,Employees_Master[ExitDate],"&gt;="&amp;A73)+COUNTIFS(Employees_Master[Department],B73,Employees_Master[JoingDate],"&lt;"&amp;A73,Employees_Master[ExitDate],0)</f>
        <v>37</v>
      </c>
      <c r="D73" s="2">
        <f>COUNTIFS(Employees_Master[Department],B73,Employees_Master[JoingDate],"&lt;"&amp;EDATE(A73,1),Employees_Master[ExitDate],"&gt;="&amp;EDATE(A73,1))+COUNTIFS(Employees_Master[Department],B73,Employees_Master[JoingDate],"&lt;"&amp;EDATE(A73,1),Employees_Master[ExitDate],0)</f>
        <v>37</v>
      </c>
      <c r="E73" s="2">
        <f>COUNTIFS(Exit_Details[Department],B73,Exit_Details[ExitDate],"&gt;="&amp;A73,Exit_Details[ExitDate],"&lt;"&amp;EDATE(A73,1))</f>
        <v>2</v>
      </c>
    </row>
    <row r="74" spans="1:5" x14ac:dyDescent="0.3">
      <c r="A74" s="42">
        <v>45474</v>
      </c>
      <c r="B74" s="30" t="s">
        <v>29</v>
      </c>
      <c r="C74" s="2">
        <f>COUNTIFS(Employees_Master[Department],B74,Employees_Master[JoingDate],"&lt;"&amp;A74,Employees_Master[ExitDate],"&gt;="&amp;A74)+COUNTIFS(Employees_Master[Department],B74,Employees_Master[JoingDate],"&lt;"&amp;A74,Employees_Master[ExitDate],0)</f>
        <v>75</v>
      </c>
      <c r="D74" s="2">
        <f>COUNTIFS(Employees_Master[Department],B74,Employees_Master[JoingDate],"&lt;"&amp;EDATE(A74,1),Employees_Master[ExitDate],"&gt;="&amp;EDATE(A74,1))+COUNTIFS(Employees_Master[Department],B74,Employees_Master[JoingDate],"&lt;"&amp;EDATE(A74,1),Employees_Master[ExitDate],0)</f>
        <v>74</v>
      </c>
      <c r="E74" s="2">
        <f>COUNTIFS(Exit_Details[Department],B74,Exit_Details[ExitDate],"&gt;="&amp;A74,Exit_Details[ExitDate],"&lt;"&amp;EDATE(A74,1))</f>
        <v>2</v>
      </c>
    </row>
    <row r="75" spans="1:5" x14ac:dyDescent="0.3">
      <c r="A75" s="42">
        <v>45474</v>
      </c>
      <c r="B75" s="30" t="s">
        <v>37</v>
      </c>
      <c r="C75" s="2">
        <f>COUNTIFS(Employees_Master[Department],B75,Employees_Master[JoingDate],"&lt;"&amp;A75,Employees_Master[ExitDate],"&gt;="&amp;A75)+COUNTIFS(Employees_Master[Department],B75,Employees_Master[JoingDate],"&lt;"&amp;A75,Employees_Master[ExitDate],0)</f>
        <v>124</v>
      </c>
      <c r="D75" s="2">
        <f>COUNTIFS(Employees_Master[Department],B75,Employees_Master[JoingDate],"&lt;"&amp;EDATE(A75,1),Employees_Master[ExitDate],"&gt;="&amp;EDATE(A75,1))+COUNTIFS(Employees_Master[Department],B75,Employees_Master[JoingDate],"&lt;"&amp;EDATE(A75,1),Employees_Master[ExitDate],0)</f>
        <v>127</v>
      </c>
      <c r="E75" s="2">
        <f>COUNTIFS(Exit_Details[Department],B75,Exit_Details[ExitDate],"&gt;="&amp;A75,Exit_Details[ExitDate],"&lt;"&amp;EDATE(A75,1))</f>
        <v>1</v>
      </c>
    </row>
    <row r="76" spans="1:5" x14ac:dyDescent="0.3">
      <c r="A76" s="42">
        <v>45474</v>
      </c>
      <c r="B76" s="30" t="s">
        <v>24</v>
      </c>
      <c r="C76" s="2">
        <f>COUNTIFS(Employees_Master[Department],B76,Employees_Master[JoingDate],"&lt;"&amp;A76,Employees_Master[ExitDate],"&gt;="&amp;A76)+COUNTIFS(Employees_Master[Department],B76,Employees_Master[JoingDate],"&lt;"&amp;A76,Employees_Master[ExitDate],0)</f>
        <v>110</v>
      </c>
      <c r="D76" s="2">
        <f>COUNTIFS(Employees_Master[Department],B76,Employees_Master[JoingDate],"&lt;"&amp;EDATE(A76,1),Employees_Master[ExitDate],"&gt;="&amp;EDATE(A76,1))+COUNTIFS(Employees_Master[Department],B76,Employees_Master[JoingDate],"&lt;"&amp;EDATE(A76,1),Employees_Master[ExitDate],0)</f>
        <v>110</v>
      </c>
      <c r="E76" s="2">
        <f>COUNTIFS(Exit_Details[Department],B76,Exit_Details[ExitDate],"&gt;="&amp;A76,Exit_Details[ExitDate],"&lt;"&amp;EDATE(A76,1))</f>
        <v>0</v>
      </c>
    </row>
    <row r="77" spans="1:5" x14ac:dyDescent="0.3">
      <c r="A77" s="42">
        <v>45474</v>
      </c>
      <c r="B77" s="30" t="s">
        <v>33</v>
      </c>
      <c r="C77" s="2">
        <f>COUNTIFS(Employees_Master[Department],B77,Employees_Master[JoingDate],"&lt;"&amp;A77,Employees_Master[ExitDate],"&gt;="&amp;A77)+COUNTIFS(Employees_Master[Department],B77,Employees_Master[JoingDate],"&lt;"&amp;A77,Employees_Master[ExitDate],0)</f>
        <v>149</v>
      </c>
      <c r="D77" s="2">
        <f>COUNTIFS(Employees_Master[Department],B77,Employees_Master[JoingDate],"&lt;"&amp;EDATE(A77,1),Employees_Master[ExitDate],"&gt;="&amp;EDATE(A77,1))+COUNTIFS(Employees_Master[Department],B77,Employees_Master[JoingDate],"&lt;"&amp;EDATE(A77,1),Employees_Master[ExitDate],0)</f>
        <v>152</v>
      </c>
      <c r="E77" s="2">
        <f>COUNTIFS(Exit_Details[Department],B77,Exit_Details[ExitDate],"&gt;="&amp;A77,Exit_Details[ExitDate],"&lt;"&amp;EDATE(A77,1))</f>
        <v>1</v>
      </c>
    </row>
    <row r="78" spans="1:5" x14ac:dyDescent="0.3">
      <c r="A78" s="42">
        <v>45474</v>
      </c>
      <c r="B78" s="30" t="s">
        <v>92</v>
      </c>
      <c r="C78" s="2">
        <f>COUNTIFS(Employees_Master[Department],B78,Employees_Master[JoingDate],"&lt;"&amp;A78,Employees_Master[ExitDate],"&gt;="&amp;A78)+COUNTIFS(Employees_Master[Department],B78,Employees_Master[JoingDate],"&lt;"&amp;A78,Employees_Master[ExitDate],0)</f>
        <v>13</v>
      </c>
      <c r="D78" s="2">
        <f>COUNTIFS(Employees_Master[Department],B78,Employees_Master[JoingDate],"&lt;"&amp;EDATE(A78,1),Employees_Master[ExitDate],"&gt;="&amp;EDATE(A78,1))+COUNTIFS(Employees_Master[Department],B78,Employees_Master[JoingDate],"&lt;"&amp;EDATE(A78,1),Employees_Master[ExitDate],0)</f>
        <v>13</v>
      </c>
      <c r="E78" s="2">
        <f>COUNTIFS(Exit_Details[Department],B78,Exit_Details[ExitDate],"&gt;="&amp;A78,Exit_Details[ExitDate],"&lt;"&amp;EDATE(A78,1))</f>
        <v>0</v>
      </c>
    </row>
    <row r="79" spans="1:5" x14ac:dyDescent="0.3">
      <c r="A79" s="42">
        <v>45474</v>
      </c>
      <c r="B79" s="30" t="s">
        <v>22</v>
      </c>
      <c r="C79" s="2">
        <f>COUNTIFS(Employees_Master[Department],B79,Employees_Master[JoingDate],"&lt;"&amp;A79,Employees_Master[ExitDate],"&gt;="&amp;A79)+COUNTIFS(Employees_Master[Department],B79,Employees_Master[JoingDate],"&lt;"&amp;A79,Employees_Master[ExitDate],0)</f>
        <v>99</v>
      </c>
      <c r="D79" s="2">
        <f>COUNTIFS(Employees_Master[Department],B79,Employees_Master[JoingDate],"&lt;"&amp;EDATE(A79,1),Employees_Master[ExitDate],"&gt;="&amp;EDATE(A79,1))+COUNTIFS(Employees_Master[Department],B79,Employees_Master[JoingDate],"&lt;"&amp;EDATE(A79,1),Employees_Master[ExitDate],0)</f>
        <v>102</v>
      </c>
      <c r="E79" s="2">
        <f>COUNTIFS(Exit_Details[Department],B79,Exit_Details[ExitDate],"&gt;="&amp;A79,Exit_Details[ExitDate],"&lt;"&amp;EDATE(A79,1))</f>
        <v>1</v>
      </c>
    </row>
    <row r="80" spans="1:5" x14ac:dyDescent="0.3">
      <c r="A80" s="42">
        <v>45474</v>
      </c>
      <c r="B80" s="30" t="s">
        <v>50</v>
      </c>
      <c r="C80" s="2">
        <f>COUNTIFS(Employees_Master[Department],B80,Employees_Master[JoingDate],"&lt;"&amp;A80,Employees_Master[ExitDate],"&gt;="&amp;A80)+COUNTIFS(Employees_Master[Department],B80,Employees_Master[JoingDate],"&lt;"&amp;A80,Employees_Master[ExitDate],0)</f>
        <v>62</v>
      </c>
      <c r="D80" s="2">
        <f>COUNTIFS(Employees_Master[Department],B80,Employees_Master[JoingDate],"&lt;"&amp;EDATE(A80,1),Employees_Master[ExitDate],"&gt;="&amp;EDATE(A80,1))+COUNTIFS(Employees_Master[Department],B80,Employees_Master[JoingDate],"&lt;"&amp;EDATE(A80,1),Employees_Master[ExitDate],0)</f>
        <v>61</v>
      </c>
      <c r="E80" s="2">
        <f>COUNTIFS(Exit_Details[Department],B80,Exit_Details[ExitDate],"&gt;="&amp;A80,Exit_Details[ExitDate],"&lt;"&amp;EDATE(A80,1))</f>
        <v>1</v>
      </c>
    </row>
    <row r="81" spans="1:5" x14ac:dyDescent="0.3">
      <c r="A81" s="42">
        <v>45474</v>
      </c>
      <c r="B81" s="30" t="s">
        <v>9</v>
      </c>
      <c r="C81" s="2">
        <f>COUNTIFS(Employees_Master[Department],B81,Employees_Master[JoingDate],"&lt;"&amp;A81,Employees_Master[ExitDate],"&gt;="&amp;A81)+COUNTIFS(Employees_Master[Department],B81,Employees_Master[JoingDate],"&lt;"&amp;A81,Employees_Master[ExitDate],0)</f>
        <v>440</v>
      </c>
      <c r="D81" s="2">
        <f>COUNTIFS(Employees_Master[Department],B81,Employees_Master[JoingDate],"&lt;"&amp;EDATE(A81,1),Employees_Master[ExitDate],"&gt;="&amp;EDATE(A81,1))+COUNTIFS(Employees_Master[Department],B81,Employees_Master[JoingDate],"&lt;"&amp;EDATE(A81,1),Employees_Master[ExitDate],0)</f>
        <v>449</v>
      </c>
      <c r="E81" s="2">
        <f>COUNTIFS(Exit_Details[Department],B81,Exit_Details[ExitDate],"&gt;="&amp;A81,Exit_Details[ExitDate],"&lt;"&amp;EDATE(A81,1))</f>
        <v>5</v>
      </c>
    </row>
    <row r="82" spans="1:5" x14ac:dyDescent="0.3">
      <c r="A82" s="42">
        <v>45474</v>
      </c>
      <c r="B82" s="30" t="s">
        <v>20</v>
      </c>
      <c r="C82" s="2">
        <f>COUNTIFS(Employees_Master[Department],B82,Employees_Master[JoingDate],"&lt;"&amp;A82,Employees_Master[ExitDate],"&gt;="&amp;A82)+COUNTIFS(Employees_Master[Department],B82,Employees_Master[JoingDate],"&lt;"&amp;A82,Employees_Master[ExitDate],0)</f>
        <v>50</v>
      </c>
      <c r="D82" s="2">
        <f>COUNTIFS(Employees_Master[Department],B82,Employees_Master[JoingDate],"&lt;"&amp;EDATE(A82,1),Employees_Master[ExitDate],"&gt;="&amp;EDATE(A82,1))+COUNTIFS(Employees_Master[Department],B82,Employees_Master[JoingDate],"&lt;"&amp;EDATE(A82,1),Employees_Master[ExitDate],0)</f>
        <v>50</v>
      </c>
      <c r="E82" s="2">
        <f>COUNTIFS(Exit_Details[Department],B82,Exit_Details[ExitDate],"&gt;="&amp;A82,Exit_Details[ExitDate],"&lt;"&amp;EDATE(A82,1))</f>
        <v>0</v>
      </c>
    </row>
    <row r="83" spans="1:5" x14ac:dyDescent="0.3">
      <c r="A83" s="42">
        <v>45474</v>
      </c>
      <c r="B83" s="30" t="s">
        <v>27</v>
      </c>
      <c r="C83" s="2">
        <f>COUNTIFS(Employees_Master[Department],B83,Employees_Master[JoingDate],"&lt;"&amp;A83,Employees_Master[ExitDate],"&gt;="&amp;A83)+COUNTIFS(Employees_Master[Department],B83,Employees_Master[JoingDate],"&lt;"&amp;A83,Employees_Master[ExitDate],0)</f>
        <v>26</v>
      </c>
      <c r="D83" s="2">
        <f>COUNTIFS(Employees_Master[Department],B83,Employees_Master[JoingDate],"&lt;"&amp;EDATE(A83,1),Employees_Master[ExitDate],"&gt;="&amp;EDATE(A83,1))+COUNTIFS(Employees_Master[Department],B83,Employees_Master[JoingDate],"&lt;"&amp;EDATE(A83,1),Employees_Master[ExitDate],0)</f>
        <v>26</v>
      </c>
      <c r="E83" s="2">
        <f>COUNTIFS(Exit_Details[Department],B83,Exit_Details[ExitDate],"&gt;="&amp;A83,Exit_Details[ExitDate],"&lt;"&amp;EDATE(A83,1))</f>
        <v>0</v>
      </c>
    </row>
    <row r="84" spans="1:5" x14ac:dyDescent="0.3">
      <c r="A84" s="42">
        <v>45474</v>
      </c>
      <c r="B84" s="30" t="s">
        <v>58</v>
      </c>
      <c r="C84" s="2">
        <f>COUNTIFS(Employees_Master[Department],B84,Employees_Master[JoingDate],"&lt;"&amp;A84,Employees_Master[ExitDate],"&gt;="&amp;A84)+COUNTIFS(Employees_Master[Department],B84,Employees_Master[JoingDate],"&lt;"&amp;A84,Employees_Master[ExitDate],0)</f>
        <v>44</v>
      </c>
      <c r="D84" s="2">
        <f>COUNTIFS(Employees_Master[Department],B84,Employees_Master[JoingDate],"&lt;"&amp;EDATE(A84,1),Employees_Master[ExitDate],"&gt;="&amp;EDATE(A84,1))+COUNTIFS(Employees_Master[Department],B84,Employees_Master[JoingDate],"&lt;"&amp;EDATE(A84,1),Employees_Master[ExitDate],0)</f>
        <v>44</v>
      </c>
      <c r="E84" s="2">
        <f>COUNTIFS(Exit_Details[Department],B84,Exit_Details[ExitDate],"&gt;="&amp;A84,Exit_Details[ExitDate],"&lt;"&amp;EDATE(A84,1))</f>
        <v>0</v>
      </c>
    </row>
    <row r="85" spans="1:5" x14ac:dyDescent="0.3">
      <c r="A85" s="42">
        <v>45474</v>
      </c>
      <c r="B85" s="30" t="s">
        <v>18</v>
      </c>
      <c r="C85" s="2">
        <f>COUNTIFS(Employees_Master[Department],B85,Employees_Master[JoingDate],"&lt;"&amp;A85,Employees_Master[ExitDate],"&gt;="&amp;A85)+COUNTIFS(Employees_Master[Department],B85,Employees_Master[JoingDate],"&lt;"&amp;A85,Employees_Master[ExitDate],0)</f>
        <v>37</v>
      </c>
      <c r="D85" s="2">
        <f>COUNTIFS(Employees_Master[Department],B85,Employees_Master[JoingDate],"&lt;"&amp;EDATE(A85,1),Employees_Master[ExitDate],"&gt;="&amp;EDATE(A85,1))+COUNTIFS(Employees_Master[Department],B85,Employees_Master[JoingDate],"&lt;"&amp;EDATE(A85,1),Employees_Master[ExitDate],0)</f>
        <v>37</v>
      </c>
      <c r="E85" s="2">
        <f>COUNTIFS(Exit_Details[Department],B85,Exit_Details[ExitDate],"&gt;="&amp;A85,Exit_Details[ExitDate],"&lt;"&amp;EDATE(A85,1))</f>
        <v>0</v>
      </c>
    </row>
    <row r="86" spans="1:5" x14ac:dyDescent="0.3">
      <c r="A86" s="42">
        <v>45505</v>
      </c>
      <c r="B86" s="30" t="s">
        <v>29</v>
      </c>
      <c r="C86" s="2">
        <f>COUNTIFS(Employees_Master[Department],B86,Employees_Master[JoingDate],"&lt;"&amp;A86,Employees_Master[ExitDate],"&gt;="&amp;A86)+COUNTIFS(Employees_Master[Department],B86,Employees_Master[JoingDate],"&lt;"&amp;A86,Employees_Master[ExitDate],0)</f>
        <v>74</v>
      </c>
      <c r="D86" s="2">
        <f>COUNTIFS(Employees_Master[Department],B86,Employees_Master[JoingDate],"&lt;"&amp;EDATE(A86,1),Employees_Master[ExitDate],"&gt;="&amp;EDATE(A86,1))+COUNTIFS(Employees_Master[Department],B86,Employees_Master[JoingDate],"&lt;"&amp;EDATE(A86,1),Employees_Master[ExitDate],0)</f>
        <v>74</v>
      </c>
      <c r="E86" s="2">
        <f>COUNTIFS(Exit_Details[Department],B86,Exit_Details[ExitDate],"&gt;="&amp;A86,Exit_Details[ExitDate],"&lt;"&amp;EDATE(A86,1))</f>
        <v>0</v>
      </c>
    </row>
    <row r="87" spans="1:5" x14ac:dyDescent="0.3">
      <c r="A87" s="42">
        <v>45505</v>
      </c>
      <c r="B87" s="30" t="s">
        <v>37</v>
      </c>
      <c r="C87" s="2">
        <f>COUNTIFS(Employees_Master[Department],B87,Employees_Master[JoingDate],"&lt;"&amp;A87,Employees_Master[ExitDate],"&gt;="&amp;A87)+COUNTIFS(Employees_Master[Department],B87,Employees_Master[JoingDate],"&lt;"&amp;A87,Employees_Master[ExitDate],0)</f>
        <v>127</v>
      </c>
      <c r="D87" s="2">
        <f>COUNTIFS(Employees_Master[Department],B87,Employees_Master[JoingDate],"&lt;"&amp;EDATE(A87,1),Employees_Master[ExitDate],"&gt;="&amp;EDATE(A87,1))+COUNTIFS(Employees_Master[Department],B87,Employees_Master[JoingDate],"&lt;"&amp;EDATE(A87,1),Employees_Master[ExitDate],0)</f>
        <v>129</v>
      </c>
      <c r="E87" s="2">
        <f>COUNTIFS(Exit_Details[Department],B87,Exit_Details[ExitDate],"&gt;="&amp;A87,Exit_Details[ExitDate],"&lt;"&amp;EDATE(A87,1))</f>
        <v>1</v>
      </c>
    </row>
    <row r="88" spans="1:5" x14ac:dyDescent="0.3">
      <c r="A88" s="42">
        <v>45505</v>
      </c>
      <c r="B88" s="30" t="s">
        <v>24</v>
      </c>
      <c r="C88" s="2">
        <f>COUNTIFS(Employees_Master[Department],B88,Employees_Master[JoingDate],"&lt;"&amp;A88,Employees_Master[ExitDate],"&gt;="&amp;A88)+COUNTIFS(Employees_Master[Department],B88,Employees_Master[JoingDate],"&lt;"&amp;A88,Employees_Master[ExitDate],0)</f>
        <v>110</v>
      </c>
      <c r="D88" s="2">
        <f>COUNTIFS(Employees_Master[Department],B88,Employees_Master[JoingDate],"&lt;"&amp;EDATE(A88,1),Employees_Master[ExitDate],"&gt;="&amp;EDATE(A88,1))+COUNTIFS(Employees_Master[Department],B88,Employees_Master[JoingDate],"&lt;"&amp;EDATE(A88,1),Employees_Master[ExitDate],0)</f>
        <v>109</v>
      </c>
      <c r="E88" s="2">
        <f>COUNTIFS(Exit_Details[Department],B88,Exit_Details[ExitDate],"&gt;="&amp;A88,Exit_Details[ExitDate],"&lt;"&amp;EDATE(A88,1))</f>
        <v>1</v>
      </c>
    </row>
    <row r="89" spans="1:5" x14ac:dyDescent="0.3">
      <c r="A89" s="42">
        <v>45505</v>
      </c>
      <c r="B89" s="30" t="s">
        <v>33</v>
      </c>
      <c r="C89" s="2">
        <f>COUNTIFS(Employees_Master[Department],B89,Employees_Master[JoingDate],"&lt;"&amp;A89,Employees_Master[ExitDate],"&gt;="&amp;A89)+COUNTIFS(Employees_Master[Department],B89,Employees_Master[JoingDate],"&lt;"&amp;A89,Employees_Master[ExitDate],0)</f>
        <v>152</v>
      </c>
      <c r="D89" s="2">
        <f>COUNTIFS(Employees_Master[Department],B89,Employees_Master[JoingDate],"&lt;"&amp;EDATE(A89,1),Employees_Master[ExitDate],"&gt;="&amp;EDATE(A89,1))+COUNTIFS(Employees_Master[Department],B89,Employees_Master[JoingDate],"&lt;"&amp;EDATE(A89,1),Employees_Master[ExitDate],0)</f>
        <v>151</v>
      </c>
      <c r="E89" s="2">
        <f>COUNTIFS(Exit_Details[Department],B89,Exit_Details[ExitDate],"&gt;="&amp;A89,Exit_Details[ExitDate],"&lt;"&amp;EDATE(A89,1))</f>
        <v>1</v>
      </c>
    </row>
    <row r="90" spans="1:5" x14ac:dyDescent="0.3">
      <c r="A90" s="42">
        <v>45505</v>
      </c>
      <c r="B90" s="30" t="s">
        <v>92</v>
      </c>
      <c r="C90" s="2">
        <f>COUNTIFS(Employees_Master[Department],B90,Employees_Master[JoingDate],"&lt;"&amp;A90,Employees_Master[ExitDate],"&gt;="&amp;A90)+COUNTIFS(Employees_Master[Department],B90,Employees_Master[JoingDate],"&lt;"&amp;A90,Employees_Master[ExitDate],0)</f>
        <v>13</v>
      </c>
      <c r="D90" s="2">
        <f>COUNTIFS(Employees_Master[Department],B90,Employees_Master[JoingDate],"&lt;"&amp;EDATE(A90,1),Employees_Master[ExitDate],"&gt;="&amp;EDATE(A90,1))+COUNTIFS(Employees_Master[Department],B90,Employees_Master[JoingDate],"&lt;"&amp;EDATE(A90,1),Employees_Master[ExitDate],0)</f>
        <v>13</v>
      </c>
      <c r="E90" s="2">
        <f>COUNTIFS(Exit_Details[Department],B90,Exit_Details[ExitDate],"&gt;="&amp;A90,Exit_Details[ExitDate],"&lt;"&amp;EDATE(A90,1))</f>
        <v>0</v>
      </c>
    </row>
    <row r="91" spans="1:5" x14ac:dyDescent="0.3">
      <c r="A91" s="42">
        <v>45505</v>
      </c>
      <c r="B91" s="30" t="s">
        <v>22</v>
      </c>
      <c r="C91" s="2">
        <f>COUNTIFS(Employees_Master[Department],B91,Employees_Master[JoingDate],"&lt;"&amp;A91,Employees_Master[ExitDate],"&gt;="&amp;A91)+COUNTIFS(Employees_Master[Department],B91,Employees_Master[JoingDate],"&lt;"&amp;A91,Employees_Master[ExitDate],0)</f>
        <v>102</v>
      </c>
      <c r="D91" s="2">
        <f>COUNTIFS(Employees_Master[Department],B91,Employees_Master[JoingDate],"&lt;"&amp;EDATE(A91,1),Employees_Master[ExitDate],"&gt;="&amp;EDATE(A91,1))+COUNTIFS(Employees_Master[Department],B91,Employees_Master[JoingDate],"&lt;"&amp;EDATE(A91,1),Employees_Master[ExitDate],0)</f>
        <v>99</v>
      </c>
      <c r="E91" s="2">
        <f>COUNTIFS(Exit_Details[Department],B91,Exit_Details[ExitDate],"&gt;="&amp;A91,Exit_Details[ExitDate],"&lt;"&amp;EDATE(A91,1))</f>
        <v>3</v>
      </c>
    </row>
    <row r="92" spans="1:5" x14ac:dyDescent="0.3">
      <c r="A92" s="42">
        <v>45505</v>
      </c>
      <c r="B92" s="30" t="s">
        <v>50</v>
      </c>
      <c r="C92" s="2">
        <f>COUNTIFS(Employees_Master[Department],B92,Employees_Master[JoingDate],"&lt;"&amp;A92,Employees_Master[ExitDate],"&gt;="&amp;A92)+COUNTIFS(Employees_Master[Department],B92,Employees_Master[JoingDate],"&lt;"&amp;A92,Employees_Master[ExitDate],0)</f>
        <v>61</v>
      </c>
      <c r="D92" s="2">
        <f>COUNTIFS(Employees_Master[Department],B92,Employees_Master[JoingDate],"&lt;"&amp;EDATE(A92,1),Employees_Master[ExitDate],"&gt;="&amp;EDATE(A92,1))+COUNTIFS(Employees_Master[Department],B92,Employees_Master[JoingDate],"&lt;"&amp;EDATE(A92,1),Employees_Master[ExitDate],0)</f>
        <v>61</v>
      </c>
      <c r="E92" s="2">
        <f>COUNTIFS(Exit_Details[Department],B92,Exit_Details[ExitDate],"&gt;="&amp;A92,Exit_Details[ExitDate],"&lt;"&amp;EDATE(A92,1))</f>
        <v>0</v>
      </c>
    </row>
    <row r="93" spans="1:5" x14ac:dyDescent="0.3">
      <c r="A93" s="42">
        <v>45505</v>
      </c>
      <c r="B93" s="30" t="s">
        <v>9</v>
      </c>
      <c r="C93" s="2">
        <f>COUNTIFS(Employees_Master[Department],B93,Employees_Master[JoingDate],"&lt;"&amp;A93,Employees_Master[ExitDate],"&gt;="&amp;A93)+COUNTIFS(Employees_Master[Department],B93,Employees_Master[JoingDate],"&lt;"&amp;A93,Employees_Master[ExitDate],0)</f>
        <v>449</v>
      </c>
      <c r="D93" s="2">
        <f>COUNTIFS(Employees_Master[Department],B93,Employees_Master[JoingDate],"&lt;"&amp;EDATE(A93,1),Employees_Master[ExitDate],"&gt;="&amp;EDATE(A93,1))+COUNTIFS(Employees_Master[Department],B93,Employees_Master[JoingDate],"&lt;"&amp;EDATE(A93,1),Employees_Master[ExitDate],0)</f>
        <v>457</v>
      </c>
      <c r="E93" s="2">
        <f>COUNTIFS(Exit_Details[Department],B93,Exit_Details[ExitDate],"&gt;="&amp;A93,Exit_Details[ExitDate],"&lt;"&amp;EDATE(A93,1))</f>
        <v>2</v>
      </c>
    </row>
    <row r="94" spans="1:5" x14ac:dyDescent="0.3">
      <c r="A94" s="42">
        <v>45505</v>
      </c>
      <c r="B94" s="30" t="s">
        <v>20</v>
      </c>
      <c r="C94" s="2">
        <f>COUNTIFS(Employees_Master[Department],B94,Employees_Master[JoingDate],"&lt;"&amp;A94,Employees_Master[ExitDate],"&gt;="&amp;A94)+COUNTIFS(Employees_Master[Department],B94,Employees_Master[JoingDate],"&lt;"&amp;A94,Employees_Master[ExitDate],0)</f>
        <v>50</v>
      </c>
      <c r="D94" s="2">
        <f>COUNTIFS(Employees_Master[Department],B94,Employees_Master[JoingDate],"&lt;"&amp;EDATE(A94,1),Employees_Master[ExitDate],"&gt;="&amp;EDATE(A94,1))+COUNTIFS(Employees_Master[Department],B94,Employees_Master[JoingDate],"&lt;"&amp;EDATE(A94,1),Employees_Master[ExitDate],0)</f>
        <v>50</v>
      </c>
      <c r="E94" s="2">
        <f>COUNTIFS(Exit_Details[Department],B94,Exit_Details[ExitDate],"&gt;="&amp;A94,Exit_Details[ExitDate],"&lt;"&amp;EDATE(A94,1))</f>
        <v>0</v>
      </c>
    </row>
    <row r="95" spans="1:5" x14ac:dyDescent="0.3">
      <c r="A95" s="42">
        <v>45505</v>
      </c>
      <c r="B95" s="30" t="s">
        <v>27</v>
      </c>
      <c r="C95" s="2">
        <f>COUNTIFS(Employees_Master[Department],B95,Employees_Master[JoingDate],"&lt;"&amp;A95,Employees_Master[ExitDate],"&gt;="&amp;A95)+COUNTIFS(Employees_Master[Department],B95,Employees_Master[JoingDate],"&lt;"&amp;A95,Employees_Master[ExitDate],0)</f>
        <v>26</v>
      </c>
      <c r="D95" s="2">
        <f>COUNTIFS(Employees_Master[Department],B95,Employees_Master[JoingDate],"&lt;"&amp;EDATE(A95,1),Employees_Master[ExitDate],"&gt;="&amp;EDATE(A95,1))+COUNTIFS(Employees_Master[Department],B95,Employees_Master[JoingDate],"&lt;"&amp;EDATE(A95,1),Employees_Master[ExitDate],0)</f>
        <v>26</v>
      </c>
      <c r="E95" s="2">
        <f>COUNTIFS(Exit_Details[Department],B95,Exit_Details[ExitDate],"&gt;="&amp;A95,Exit_Details[ExitDate],"&lt;"&amp;EDATE(A95,1))</f>
        <v>0</v>
      </c>
    </row>
    <row r="96" spans="1:5" x14ac:dyDescent="0.3">
      <c r="A96" s="42">
        <v>45505</v>
      </c>
      <c r="B96" s="30" t="s">
        <v>58</v>
      </c>
      <c r="C96" s="2">
        <f>COUNTIFS(Employees_Master[Department],B96,Employees_Master[JoingDate],"&lt;"&amp;A96,Employees_Master[ExitDate],"&gt;="&amp;A96)+COUNTIFS(Employees_Master[Department],B96,Employees_Master[JoingDate],"&lt;"&amp;A96,Employees_Master[ExitDate],0)</f>
        <v>44</v>
      </c>
      <c r="D96" s="2">
        <f>COUNTIFS(Employees_Master[Department],B96,Employees_Master[JoingDate],"&lt;"&amp;EDATE(A96,1),Employees_Master[ExitDate],"&gt;="&amp;EDATE(A96,1))+COUNTIFS(Employees_Master[Department],B96,Employees_Master[JoingDate],"&lt;"&amp;EDATE(A96,1),Employees_Master[ExitDate],0)</f>
        <v>43</v>
      </c>
      <c r="E96" s="2">
        <f>COUNTIFS(Exit_Details[Department],B96,Exit_Details[ExitDate],"&gt;="&amp;A96,Exit_Details[ExitDate],"&lt;"&amp;EDATE(A96,1))</f>
        <v>1</v>
      </c>
    </row>
    <row r="97" spans="1:5" x14ac:dyDescent="0.3">
      <c r="A97" s="42">
        <v>45505</v>
      </c>
      <c r="B97" s="30" t="s">
        <v>18</v>
      </c>
      <c r="C97" s="2">
        <f>COUNTIFS(Employees_Master[Department],B97,Employees_Master[JoingDate],"&lt;"&amp;A97,Employees_Master[ExitDate],"&gt;="&amp;A97)+COUNTIFS(Employees_Master[Department],B97,Employees_Master[JoingDate],"&lt;"&amp;A97,Employees_Master[ExitDate],0)</f>
        <v>37</v>
      </c>
      <c r="D97" s="2">
        <f>COUNTIFS(Employees_Master[Department],B97,Employees_Master[JoingDate],"&lt;"&amp;EDATE(A97,1),Employees_Master[ExitDate],"&gt;="&amp;EDATE(A97,1))+COUNTIFS(Employees_Master[Department],B97,Employees_Master[JoingDate],"&lt;"&amp;EDATE(A97,1),Employees_Master[ExitDate],0)</f>
        <v>37</v>
      </c>
      <c r="E97" s="2">
        <f>COUNTIFS(Exit_Details[Department],B97,Exit_Details[ExitDate],"&gt;="&amp;A97,Exit_Details[ExitDate],"&lt;"&amp;EDATE(A97,1))</f>
        <v>0</v>
      </c>
    </row>
    <row r="98" spans="1:5" x14ac:dyDescent="0.3">
      <c r="A98" s="42">
        <v>45536</v>
      </c>
      <c r="B98" s="30" t="s">
        <v>29</v>
      </c>
      <c r="C98" s="2">
        <f>COUNTIFS(Employees_Master[Department],B98,Employees_Master[JoingDate],"&lt;"&amp;A98,Employees_Master[ExitDate],"&gt;="&amp;A98)+COUNTIFS(Employees_Master[Department],B98,Employees_Master[JoingDate],"&lt;"&amp;A98,Employees_Master[ExitDate],0)</f>
        <v>74</v>
      </c>
      <c r="D98" s="2">
        <f>COUNTIFS(Employees_Master[Department],B98,Employees_Master[JoingDate],"&lt;"&amp;EDATE(A98,1),Employees_Master[ExitDate],"&gt;="&amp;EDATE(A98,1))+COUNTIFS(Employees_Master[Department],B98,Employees_Master[JoingDate],"&lt;"&amp;EDATE(A98,1),Employees_Master[ExitDate],0)</f>
        <v>74</v>
      </c>
      <c r="E98" s="2">
        <f>COUNTIFS(Exit_Details[Department],B98,Exit_Details[ExitDate],"&gt;="&amp;A98,Exit_Details[ExitDate],"&lt;"&amp;EDATE(A98,1))</f>
        <v>1</v>
      </c>
    </row>
    <row r="99" spans="1:5" x14ac:dyDescent="0.3">
      <c r="A99" s="42">
        <v>45536</v>
      </c>
      <c r="B99" s="30" t="s">
        <v>37</v>
      </c>
      <c r="C99" s="2">
        <f>COUNTIFS(Employees_Master[Department],B99,Employees_Master[JoingDate],"&lt;"&amp;A99,Employees_Master[ExitDate],"&gt;="&amp;A99)+COUNTIFS(Employees_Master[Department],B99,Employees_Master[JoingDate],"&lt;"&amp;A99,Employees_Master[ExitDate],0)</f>
        <v>129</v>
      </c>
      <c r="D99" s="2">
        <f>COUNTIFS(Employees_Master[Department],B99,Employees_Master[JoingDate],"&lt;"&amp;EDATE(A99,1),Employees_Master[ExitDate],"&gt;="&amp;EDATE(A99,1))+COUNTIFS(Employees_Master[Department],B99,Employees_Master[JoingDate],"&lt;"&amp;EDATE(A99,1),Employees_Master[ExitDate],0)</f>
        <v>128</v>
      </c>
      <c r="E99" s="2">
        <f>COUNTIFS(Exit_Details[Department],B99,Exit_Details[ExitDate],"&gt;="&amp;A99,Exit_Details[ExitDate],"&lt;"&amp;EDATE(A99,1))</f>
        <v>1</v>
      </c>
    </row>
    <row r="100" spans="1:5" x14ac:dyDescent="0.3">
      <c r="A100" s="42">
        <v>45536</v>
      </c>
      <c r="B100" s="30" t="s">
        <v>24</v>
      </c>
      <c r="C100" s="2">
        <f>COUNTIFS(Employees_Master[Department],B100,Employees_Master[JoingDate],"&lt;"&amp;A100,Employees_Master[ExitDate],"&gt;="&amp;A100)+COUNTIFS(Employees_Master[Department],B100,Employees_Master[JoingDate],"&lt;"&amp;A100,Employees_Master[ExitDate],0)</f>
        <v>109</v>
      </c>
      <c r="D100" s="2">
        <f>COUNTIFS(Employees_Master[Department],B100,Employees_Master[JoingDate],"&lt;"&amp;EDATE(A100,1),Employees_Master[ExitDate],"&gt;="&amp;EDATE(A100,1))+COUNTIFS(Employees_Master[Department],B100,Employees_Master[JoingDate],"&lt;"&amp;EDATE(A100,1),Employees_Master[ExitDate],0)</f>
        <v>111</v>
      </c>
      <c r="E100" s="2">
        <f>COUNTIFS(Exit_Details[Department],B100,Exit_Details[ExitDate],"&gt;="&amp;A100,Exit_Details[ExitDate],"&lt;"&amp;EDATE(A100,1))</f>
        <v>0</v>
      </c>
    </row>
    <row r="101" spans="1:5" x14ac:dyDescent="0.3">
      <c r="A101" s="42">
        <v>45536</v>
      </c>
      <c r="B101" s="30" t="s">
        <v>33</v>
      </c>
      <c r="C101" s="2">
        <f>COUNTIFS(Employees_Master[Department],B101,Employees_Master[JoingDate],"&lt;"&amp;A101,Employees_Master[ExitDate],"&gt;="&amp;A101)+COUNTIFS(Employees_Master[Department],B101,Employees_Master[JoingDate],"&lt;"&amp;A101,Employees_Master[ExitDate],0)</f>
        <v>151</v>
      </c>
      <c r="D101" s="2">
        <f>COUNTIFS(Employees_Master[Department],B101,Employees_Master[JoingDate],"&lt;"&amp;EDATE(A101,1),Employees_Master[ExitDate],"&gt;="&amp;EDATE(A101,1))+COUNTIFS(Employees_Master[Department],B101,Employees_Master[JoingDate],"&lt;"&amp;EDATE(A101,1),Employees_Master[ExitDate],0)</f>
        <v>150</v>
      </c>
      <c r="E101" s="2">
        <f>COUNTIFS(Exit_Details[Department],B101,Exit_Details[ExitDate],"&gt;="&amp;A101,Exit_Details[ExitDate],"&lt;"&amp;EDATE(A101,1))</f>
        <v>1</v>
      </c>
    </row>
    <row r="102" spans="1:5" x14ac:dyDescent="0.3">
      <c r="A102" s="42">
        <v>45536</v>
      </c>
      <c r="B102" s="30" t="s">
        <v>92</v>
      </c>
      <c r="C102" s="2">
        <f>COUNTIFS(Employees_Master[Department],B102,Employees_Master[JoingDate],"&lt;"&amp;A102,Employees_Master[ExitDate],"&gt;="&amp;A102)+COUNTIFS(Employees_Master[Department],B102,Employees_Master[JoingDate],"&lt;"&amp;A102,Employees_Master[ExitDate],0)</f>
        <v>13</v>
      </c>
      <c r="D102" s="2">
        <f>COUNTIFS(Employees_Master[Department],B102,Employees_Master[JoingDate],"&lt;"&amp;EDATE(A102,1),Employees_Master[ExitDate],"&gt;="&amp;EDATE(A102,1))+COUNTIFS(Employees_Master[Department],B102,Employees_Master[JoingDate],"&lt;"&amp;EDATE(A102,1),Employees_Master[ExitDate],0)</f>
        <v>13</v>
      </c>
      <c r="E102" s="2">
        <f>COUNTIFS(Exit_Details[Department],B102,Exit_Details[ExitDate],"&gt;="&amp;A102,Exit_Details[ExitDate],"&lt;"&amp;EDATE(A102,1))</f>
        <v>0</v>
      </c>
    </row>
    <row r="103" spans="1:5" x14ac:dyDescent="0.3">
      <c r="A103" s="42">
        <v>45536</v>
      </c>
      <c r="B103" s="30" t="s">
        <v>22</v>
      </c>
      <c r="C103" s="2">
        <f>COUNTIFS(Employees_Master[Department],B103,Employees_Master[JoingDate],"&lt;"&amp;A103,Employees_Master[ExitDate],"&gt;="&amp;A103)+COUNTIFS(Employees_Master[Department],B103,Employees_Master[JoingDate],"&lt;"&amp;A103,Employees_Master[ExitDate],0)</f>
        <v>99</v>
      </c>
      <c r="D103" s="2">
        <f>COUNTIFS(Employees_Master[Department],B103,Employees_Master[JoingDate],"&lt;"&amp;EDATE(A103,1),Employees_Master[ExitDate],"&gt;="&amp;EDATE(A103,1))+COUNTIFS(Employees_Master[Department],B103,Employees_Master[JoingDate],"&lt;"&amp;EDATE(A103,1),Employees_Master[ExitDate],0)</f>
        <v>100</v>
      </c>
      <c r="E103" s="2">
        <f>COUNTIFS(Exit_Details[Department],B103,Exit_Details[ExitDate],"&gt;="&amp;A103,Exit_Details[ExitDate],"&lt;"&amp;EDATE(A103,1))</f>
        <v>1</v>
      </c>
    </row>
    <row r="104" spans="1:5" x14ac:dyDescent="0.3">
      <c r="A104" s="42">
        <v>45536</v>
      </c>
      <c r="B104" s="30" t="s">
        <v>50</v>
      </c>
      <c r="C104" s="2">
        <f>COUNTIFS(Employees_Master[Department],B104,Employees_Master[JoingDate],"&lt;"&amp;A104,Employees_Master[ExitDate],"&gt;="&amp;A104)+COUNTIFS(Employees_Master[Department],B104,Employees_Master[JoingDate],"&lt;"&amp;A104,Employees_Master[ExitDate],0)</f>
        <v>61</v>
      </c>
      <c r="D104" s="2">
        <f>COUNTIFS(Employees_Master[Department],B104,Employees_Master[JoingDate],"&lt;"&amp;EDATE(A104,1),Employees_Master[ExitDate],"&gt;="&amp;EDATE(A104,1))+COUNTIFS(Employees_Master[Department],B104,Employees_Master[JoingDate],"&lt;"&amp;EDATE(A104,1),Employees_Master[ExitDate],0)</f>
        <v>60</v>
      </c>
      <c r="E104" s="2">
        <f>COUNTIFS(Exit_Details[Department],B104,Exit_Details[ExitDate],"&gt;="&amp;A104,Exit_Details[ExitDate],"&lt;"&amp;EDATE(A104,1))</f>
        <v>2</v>
      </c>
    </row>
    <row r="105" spans="1:5" x14ac:dyDescent="0.3">
      <c r="A105" s="42">
        <v>45536</v>
      </c>
      <c r="B105" s="30" t="s">
        <v>9</v>
      </c>
      <c r="C105" s="2">
        <f>COUNTIFS(Employees_Master[Department],B105,Employees_Master[JoingDate],"&lt;"&amp;A105,Employees_Master[ExitDate],"&gt;="&amp;A105)+COUNTIFS(Employees_Master[Department],B105,Employees_Master[JoingDate],"&lt;"&amp;A105,Employees_Master[ExitDate],0)</f>
        <v>457</v>
      </c>
      <c r="D105" s="2">
        <f>COUNTIFS(Employees_Master[Department],B105,Employees_Master[JoingDate],"&lt;"&amp;EDATE(A105,1),Employees_Master[ExitDate],"&gt;="&amp;EDATE(A105,1))+COUNTIFS(Employees_Master[Department],B105,Employees_Master[JoingDate],"&lt;"&amp;EDATE(A105,1),Employees_Master[ExitDate],0)</f>
        <v>454</v>
      </c>
      <c r="E105" s="2">
        <f>COUNTIFS(Exit_Details[Department],B105,Exit_Details[ExitDate],"&gt;="&amp;A105,Exit_Details[ExitDate],"&lt;"&amp;EDATE(A105,1))</f>
        <v>3</v>
      </c>
    </row>
    <row r="106" spans="1:5" x14ac:dyDescent="0.3">
      <c r="A106" s="42">
        <v>45536</v>
      </c>
      <c r="B106" s="30" t="s">
        <v>20</v>
      </c>
      <c r="C106" s="2">
        <f>COUNTIFS(Employees_Master[Department],B106,Employees_Master[JoingDate],"&lt;"&amp;A106,Employees_Master[ExitDate],"&gt;="&amp;A106)+COUNTIFS(Employees_Master[Department],B106,Employees_Master[JoingDate],"&lt;"&amp;A106,Employees_Master[ExitDate],0)</f>
        <v>50</v>
      </c>
      <c r="D106" s="2">
        <f>COUNTIFS(Employees_Master[Department],B106,Employees_Master[JoingDate],"&lt;"&amp;EDATE(A106,1),Employees_Master[ExitDate],"&gt;="&amp;EDATE(A106,1))+COUNTIFS(Employees_Master[Department],B106,Employees_Master[JoingDate],"&lt;"&amp;EDATE(A106,1),Employees_Master[ExitDate],0)</f>
        <v>51</v>
      </c>
      <c r="E106" s="2">
        <f>COUNTIFS(Exit_Details[Department],B106,Exit_Details[ExitDate],"&gt;="&amp;A106,Exit_Details[ExitDate],"&lt;"&amp;EDATE(A106,1))</f>
        <v>0</v>
      </c>
    </row>
    <row r="107" spans="1:5" x14ac:dyDescent="0.3">
      <c r="A107" s="42">
        <v>45536</v>
      </c>
      <c r="B107" s="30" t="s">
        <v>27</v>
      </c>
      <c r="C107" s="2">
        <f>COUNTIFS(Employees_Master[Department],B107,Employees_Master[JoingDate],"&lt;"&amp;A107,Employees_Master[ExitDate],"&gt;="&amp;A107)+COUNTIFS(Employees_Master[Department],B107,Employees_Master[JoingDate],"&lt;"&amp;A107,Employees_Master[ExitDate],0)</f>
        <v>26</v>
      </c>
      <c r="D107" s="2">
        <f>COUNTIFS(Employees_Master[Department],B107,Employees_Master[JoingDate],"&lt;"&amp;EDATE(A107,1),Employees_Master[ExitDate],"&gt;="&amp;EDATE(A107,1))+COUNTIFS(Employees_Master[Department],B107,Employees_Master[JoingDate],"&lt;"&amp;EDATE(A107,1),Employees_Master[ExitDate],0)</f>
        <v>24</v>
      </c>
      <c r="E107" s="2">
        <f>COUNTIFS(Exit_Details[Department],B107,Exit_Details[ExitDate],"&gt;="&amp;A107,Exit_Details[ExitDate],"&lt;"&amp;EDATE(A107,1))</f>
        <v>2</v>
      </c>
    </row>
    <row r="108" spans="1:5" x14ac:dyDescent="0.3">
      <c r="A108" s="42">
        <v>45536</v>
      </c>
      <c r="B108" s="30" t="s">
        <v>58</v>
      </c>
      <c r="C108" s="2">
        <f>COUNTIFS(Employees_Master[Department],B108,Employees_Master[JoingDate],"&lt;"&amp;A108,Employees_Master[ExitDate],"&gt;="&amp;A108)+COUNTIFS(Employees_Master[Department],B108,Employees_Master[JoingDate],"&lt;"&amp;A108,Employees_Master[ExitDate],0)</f>
        <v>43</v>
      </c>
      <c r="D108" s="2">
        <f>COUNTIFS(Employees_Master[Department],B108,Employees_Master[JoingDate],"&lt;"&amp;EDATE(A108,1),Employees_Master[ExitDate],"&gt;="&amp;EDATE(A108,1))+COUNTIFS(Employees_Master[Department],B108,Employees_Master[JoingDate],"&lt;"&amp;EDATE(A108,1),Employees_Master[ExitDate],0)</f>
        <v>42</v>
      </c>
      <c r="E108" s="2">
        <f>COUNTIFS(Exit_Details[Department],B108,Exit_Details[ExitDate],"&gt;="&amp;A108,Exit_Details[ExitDate],"&lt;"&amp;EDATE(A108,1))</f>
        <v>1</v>
      </c>
    </row>
    <row r="109" spans="1:5" x14ac:dyDescent="0.3">
      <c r="A109" s="42">
        <v>45536</v>
      </c>
      <c r="B109" s="30" t="s">
        <v>18</v>
      </c>
      <c r="C109" s="2">
        <f>COUNTIFS(Employees_Master[Department],B109,Employees_Master[JoingDate],"&lt;"&amp;A109,Employees_Master[ExitDate],"&gt;="&amp;A109)+COUNTIFS(Employees_Master[Department],B109,Employees_Master[JoingDate],"&lt;"&amp;A109,Employees_Master[ExitDate],0)</f>
        <v>37</v>
      </c>
      <c r="D109" s="2">
        <f>COUNTIFS(Employees_Master[Department],B109,Employees_Master[JoingDate],"&lt;"&amp;EDATE(A109,1),Employees_Master[ExitDate],"&gt;="&amp;EDATE(A109,1))+COUNTIFS(Employees_Master[Department],B109,Employees_Master[JoingDate],"&lt;"&amp;EDATE(A109,1),Employees_Master[ExitDate],0)</f>
        <v>37</v>
      </c>
      <c r="E109" s="2">
        <f>COUNTIFS(Exit_Details[Department],B109,Exit_Details[ExitDate],"&gt;="&amp;A109,Exit_Details[ExitDate],"&lt;"&amp;EDATE(A109,1))</f>
        <v>0</v>
      </c>
    </row>
    <row r="110" spans="1:5" x14ac:dyDescent="0.3">
      <c r="A110" s="42">
        <v>45566</v>
      </c>
      <c r="B110" s="30" t="s">
        <v>29</v>
      </c>
      <c r="C110" s="2">
        <f>COUNTIFS(Employees_Master[Department],B110,Employees_Master[JoingDate],"&lt;"&amp;A110,Employees_Master[ExitDate],"&gt;="&amp;A110)+COUNTIFS(Employees_Master[Department],B110,Employees_Master[JoingDate],"&lt;"&amp;A110,Employees_Master[ExitDate],0)</f>
        <v>74</v>
      </c>
      <c r="D110" s="2">
        <f>COUNTIFS(Employees_Master[Department],B110,Employees_Master[JoingDate],"&lt;"&amp;EDATE(A110,1),Employees_Master[ExitDate],"&gt;="&amp;EDATE(A110,1))+COUNTIFS(Employees_Master[Department],B110,Employees_Master[JoingDate],"&lt;"&amp;EDATE(A110,1),Employees_Master[ExitDate],0)</f>
        <v>73</v>
      </c>
      <c r="E110" s="2">
        <f>COUNTIFS(Exit_Details[Department],B110,Exit_Details[ExitDate],"&gt;="&amp;A110,Exit_Details[ExitDate],"&lt;"&amp;EDATE(A110,1))</f>
        <v>1</v>
      </c>
    </row>
    <row r="111" spans="1:5" x14ac:dyDescent="0.3">
      <c r="A111" s="42">
        <v>45566</v>
      </c>
      <c r="B111" s="30" t="s">
        <v>37</v>
      </c>
      <c r="C111" s="2">
        <f>COUNTIFS(Employees_Master[Department],B111,Employees_Master[JoingDate],"&lt;"&amp;A111,Employees_Master[ExitDate],"&gt;="&amp;A111)+COUNTIFS(Employees_Master[Department],B111,Employees_Master[JoingDate],"&lt;"&amp;A111,Employees_Master[ExitDate],0)</f>
        <v>128</v>
      </c>
      <c r="D111" s="2">
        <f>COUNTIFS(Employees_Master[Department],B111,Employees_Master[JoingDate],"&lt;"&amp;EDATE(A111,1),Employees_Master[ExitDate],"&gt;="&amp;EDATE(A111,1))+COUNTIFS(Employees_Master[Department],B111,Employees_Master[JoingDate],"&lt;"&amp;EDATE(A111,1),Employees_Master[ExitDate],0)</f>
        <v>127</v>
      </c>
      <c r="E111" s="2">
        <f>COUNTIFS(Exit_Details[Department],B111,Exit_Details[ExitDate],"&gt;="&amp;A111,Exit_Details[ExitDate],"&lt;"&amp;EDATE(A111,1))</f>
        <v>1</v>
      </c>
    </row>
    <row r="112" spans="1:5" x14ac:dyDescent="0.3">
      <c r="A112" s="42">
        <v>45566</v>
      </c>
      <c r="B112" s="30" t="s">
        <v>24</v>
      </c>
      <c r="C112" s="2">
        <f>COUNTIFS(Employees_Master[Department],B112,Employees_Master[JoingDate],"&lt;"&amp;A112,Employees_Master[ExitDate],"&gt;="&amp;A112)+COUNTIFS(Employees_Master[Department],B112,Employees_Master[JoingDate],"&lt;"&amp;A112,Employees_Master[ExitDate],0)</f>
        <v>111</v>
      </c>
      <c r="D112" s="2">
        <f>COUNTIFS(Employees_Master[Department],B112,Employees_Master[JoingDate],"&lt;"&amp;EDATE(A112,1),Employees_Master[ExitDate],"&gt;="&amp;EDATE(A112,1))+COUNTIFS(Employees_Master[Department],B112,Employees_Master[JoingDate],"&lt;"&amp;EDATE(A112,1),Employees_Master[ExitDate],0)</f>
        <v>112</v>
      </c>
      <c r="E112" s="2">
        <f>COUNTIFS(Exit_Details[Department],B112,Exit_Details[ExitDate],"&gt;="&amp;A112,Exit_Details[ExitDate],"&lt;"&amp;EDATE(A112,1))</f>
        <v>1</v>
      </c>
    </row>
    <row r="113" spans="1:5" x14ac:dyDescent="0.3">
      <c r="A113" s="42">
        <v>45566</v>
      </c>
      <c r="B113" s="30" t="s">
        <v>33</v>
      </c>
      <c r="C113" s="2">
        <f>COUNTIFS(Employees_Master[Department],B113,Employees_Master[JoingDate],"&lt;"&amp;A113,Employees_Master[ExitDate],"&gt;="&amp;A113)+COUNTIFS(Employees_Master[Department],B113,Employees_Master[JoingDate],"&lt;"&amp;A113,Employees_Master[ExitDate],0)</f>
        <v>150</v>
      </c>
      <c r="D113" s="2">
        <f>COUNTIFS(Employees_Master[Department],B113,Employees_Master[JoingDate],"&lt;"&amp;EDATE(A113,1),Employees_Master[ExitDate],"&gt;="&amp;EDATE(A113,1))+COUNTIFS(Employees_Master[Department],B113,Employees_Master[JoingDate],"&lt;"&amp;EDATE(A113,1),Employees_Master[ExitDate],0)</f>
        <v>150</v>
      </c>
      <c r="E113" s="2">
        <f>COUNTIFS(Exit_Details[Department],B113,Exit_Details[ExitDate],"&gt;="&amp;A113,Exit_Details[ExitDate],"&lt;"&amp;EDATE(A113,1))</f>
        <v>1</v>
      </c>
    </row>
    <row r="114" spans="1:5" x14ac:dyDescent="0.3">
      <c r="A114" s="42">
        <v>45566</v>
      </c>
      <c r="B114" s="30" t="s">
        <v>92</v>
      </c>
      <c r="C114" s="2">
        <f>COUNTIFS(Employees_Master[Department],B114,Employees_Master[JoingDate],"&lt;"&amp;A114,Employees_Master[ExitDate],"&gt;="&amp;A114)+COUNTIFS(Employees_Master[Department],B114,Employees_Master[JoingDate],"&lt;"&amp;A114,Employees_Master[ExitDate],0)</f>
        <v>13</v>
      </c>
      <c r="D114" s="2">
        <f>COUNTIFS(Employees_Master[Department],B114,Employees_Master[JoingDate],"&lt;"&amp;EDATE(A114,1),Employees_Master[ExitDate],"&gt;="&amp;EDATE(A114,1))+COUNTIFS(Employees_Master[Department],B114,Employees_Master[JoingDate],"&lt;"&amp;EDATE(A114,1),Employees_Master[ExitDate],0)</f>
        <v>13</v>
      </c>
      <c r="E114" s="2">
        <f>COUNTIFS(Exit_Details[Department],B114,Exit_Details[ExitDate],"&gt;="&amp;A114,Exit_Details[ExitDate],"&lt;"&amp;EDATE(A114,1))</f>
        <v>0</v>
      </c>
    </row>
    <row r="115" spans="1:5" x14ac:dyDescent="0.3">
      <c r="A115" s="42">
        <v>45566</v>
      </c>
      <c r="B115" s="30" t="s">
        <v>22</v>
      </c>
      <c r="C115" s="2">
        <f>COUNTIFS(Employees_Master[Department],B115,Employees_Master[JoingDate],"&lt;"&amp;A115,Employees_Master[ExitDate],"&gt;="&amp;A115)+COUNTIFS(Employees_Master[Department],B115,Employees_Master[JoingDate],"&lt;"&amp;A115,Employees_Master[ExitDate],0)</f>
        <v>100</v>
      </c>
      <c r="D115" s="2">
        <f>COUNTIFS(Employees_Master[Department],B115,Employees_Master[JoingDate],"&lt;"&amp;EDATE(A115,1),Employees_Master[ExitDate],"&gt;="&amp;EDATE(A115,1))+COUNTIFS(Employees_Master[Department],B115,Employees_Master[JoingDate],"&lt;"&amp;EDATE(A115,1),Employees_Master[ExitDate],0)</f>
        <v>102</v>
      </c>
      <c r="E115" s="2">
        <f>COUNTIFS(Exit_Details[Department],B115,Exit_Details[ExitDate],"&gt;="&amp;A115,Exit_Details[ExitDate],"&lt;"&amp;EDATE(A115,1))</f>
        <v>2</v>
      </c>
    </row>
    <row r="116" spans="1:5" x14ac:dyDescent="0.3">
      <c r="A116" s="42">
        <v>45566</v>
      </c>
      <c r="B116" s="30" t="s">
        <v>50</v>
      </c>
      <c r="C116" s="2">
        <f>COUNTIFS(Employees_Master[Department],B116,Employees_Master[JoingDate],"&lt;"&amp;A116,Employees_Master[ExitDate],"&gt;="&amp;A116)+COUNTIFS(Employees_Master[Department],B116,Employees_Master[JoingDate],"&lt;"&amp;A116,Employees_Master[ExitDate],0)</f>
        <v>60</v>
      </c>
      <c r="D116" s="2">
        <f>COUNTIFS(Employees_Master[Department],B116,Employees_Master[JoingDate],"&lt;"&amp;EDATE(A116,1),Employees_Master[ExitDate],"&gt;="&amp;EDATE(A116,1))+COUNTIFS(Employees_Master[Department],B116,Employees_Master[JoingDate],"&lt;"&amp;EDATE(A116,1),Employees_Master[ExitDate],0)</f>
        <v>62</v>
      </c>
      <c r="E116" s="2">
        <f>COUNTIFS(Exit_Details[Department],B116,Exit_Details[ExitDate],"&gt;="&amp;A116,Exit_Details[ExitDate],"&lt;"&amp;EDATE(A116,1))</f>
        <v>0</v>
      </c>
    </row>
    <row r="117" spans="1:5" x14ac:dyDescent="0.3">
      <c r="A117" s="42">
        <v>45566</v>
      </c>
      <c r="B117" s="30" t="s">
        <v>9</v>
      </c>
      <c r="C117" s="2">
        <f>COUNTIFS(Employees_Master[Department],B117,Employees_Master[JoingDate],"&lt;"&amp;A117,Employees_Master[ExitDate],"&gt;="&amp;A117)+COUNTIFS(Employees_Master[Department],B117,Employees_Master[JoingDate],"&lt;"&amp;A117,Employees_Master[ExitDate],0)</f>
        <v>454</v>
      </c>
      <c r="D117" s="2">
        <f>COUNTIFS(Employees_Master[Department],B117,Employees_Master[JoingDate],"&lt;"&amp;EDATE(A117,1),Employees_Master[ExitDate],"&gt;="&amp;EDATE(A117,1))+COUNTIFS(Employees_Master[Department],B117,Employees_Master[JoingDate],"&lt;"&amp;EDATE(A117,1),Employees_Master[ExitDate],0)</f>
        <v>453</v>
      </c>
      <c r="E117" s="2">
        <f>COUNTIFS(Exit_Details[Department],B117,Exit_Details[ExitDate],"&gt;="&amp;A117,Exit_Details[ExitDate],"&lt;"&amp;EDATE(A117,1))</f>
        <v>2</v>
      </c>
    </row>
    <row r="118" spans="1:5" x14ac:dyDescent="0.3">
      <c r="A118" s="42">
        <v>45566</v>
      </c>
      <c r="B118" s="30" t="s">
        <v>20</v>
      </c>
      <c r="C118" s="2">
        <f>COUNTIFS(Employees_Master[Department],B118,Employees_Master[JoingDate],"&lt;"&amp;A118,Employees_Master[ExitDate],"&gt;="&amp;A118)+COUNTIFS(Employees_Master[Department],B118,Employees_Master[JoingDate],"&lt;"&amp;A118,Employees_Master[ExitDate],0)</f>
        <v>51</v>
      </c>
      <c r="D118" s="2">
        <f>COUNTIFS(Employees_Master[Department],B118,Employees_Master[JoingDate],"&lt;"&amp;EDATE(A118,1),Employees_Master[ExitDate],"&gt;="&amp;EDATE(A118,1))+COUNTIFS(Employees_Master[Department],B118,Employees_Master[JoingDate],"&lt;"&amp;EDATE(A118,1),Employees_Master[ExitDate],0)</f>
        <v>52</v>
      </c>
      <c r="E118" s="2">
        <f>COUNTIFS(Exit_Details[Department],B118,Exit_Details[ExitDate],"&gt;="&amp;A118,Exit_Details[ExitDate],"&lt;"&amp;EDATE(A118,1))</f>
        <v>0</v>
      </c>
    </row>
    <row r="119" spans="1:5" x14ac:dyDescent="0.3">
      <c r="A119" s="42">
        <v>45566</v>
      </c>
      <c r="B119" s="30" t="s">
        <v>27</v>
      </c>
      <c r="C119" s="2">
        <f>COUNTIFS(Employees_Master[Department],B119,Employees_Master[JoingDate],"&lt;"&amp;A119,Employees_Master[ExitDate],"&gt;="&amp;A119)+COUNTIFS(Employees_Master[Department],B119,Employees_Master[JoingDate],"&lt;"&amp;A119,Employees_Master[ExitDate],0)</f>
        <v>24</v>
      </c>
      <c r="D119" s="2">
        <f>COUNTIFS(Employees_Master[Department],B119,Employees_Master[JoingDate],"&lt;"&amp;EDATE(A119,1),Employees_Master[ExitDate],"&gt;="&amp;EDATE(A119,1))+COUNTIFS(Employees_Master[Department],B119,Employees_Master[JoingDate],"&lt;"&amp;EDATE(A119,1),Employees_Master[ExitDate],0)</f>
        <v>24</v>
      </c>
      <c r="E119" s="2">
        <f>COUNTIFS(Exit_Details[Department],B119,Exit_Details[ExitDate],"&gt;="&amp;A119,Exit_Details[ExitDate],"&lt;"&amp;EDATE(A119,1))</f>
        <v>0</v>
      </c>
    </row>
    <row r="120" spans="1:5" x14ac:dyDescent="0.3">
      <c r="A120" s="42">
        <v>45566</v>
      </c>
      <c r="B120" s="30" t="s">
        <v>58</v>
      </c>
      <c r="C120" s="2">
        <f>COUNTIFS(Employees_Master[Department],B120,Employees_Master[JoingDate],"&lt;"&amp;A120,Employees_Master[ExitDate],"&gt;="&amp;A120)+COUNTIFS(Employees_Master[Department],B120,Employees_Master[JoingDate],"&lt;"&amp;A120,Employees_Master[ExitDate],0)</f>
        <v>42</v>
      </c>
      <c r="D120" s="2">
        <f>COUNTIFS(Employees_Master[Department],B120,Employees_Master[JoingDate],"&lt;"&amp;EDATE(A120,1),Employees_Master[ExitDate],"&gt;="&amp;EDATE(A120,1))+COUNTIFS(Employees_Master[Department],B120,Employees_Master[JoingDate],"&lt;"&amp;EDATE(A120,1),Employees_Master[ExitDate],0)</f>
        <v>44</v>
      </c>
      <c r="E120" s="2">
        <f>COUNTIFS(Exit_Details[Department],B120,Exit_Details[ExitDate],"&gt;="&amp;A120,Exit_Details[ExitDate],"&lt;"&amp;EDATE(A120,1))</f>
        <v>0</v>
      </c>
    </row>
    <row r="121" spans="1:5" x14ac:dyDescent="0.3">
      <c r="A121" s="42">
        <v>45566</v>
      </c>
      <c r="B121" s="30" t="s">
        <v>18</v>
      </c>
      <c r="C121" s="2">
        <f>COUNTIFS(Employees_Master[Department],B121,Employees_Master[JoingDate],"&lt;"&amp;A121,Employees_Master[ExitDate],"&gt;="&amp;A121)+COUNTIFS(Employees_Master[Department],B121,Employees_Master[JoingDate],"&lt;"&amp;A121,Employees_Master[ExitDate],0)</f>
        <v>37</v>
      </c>
      <c r="D121" s="2">
        <f>COUNTIFS(Employees_Master[Department],B121,Employees_Master[JoingDate],"&lt;"&amp;EDATE(A121,1),Employees_Master[ExitDate],"&gt;="&amp;EDATE(A121,1))+COUNTIFS(Employees_Master[Department],B121,Employees_Master[JoingDate],"&lt;"&amp;EDATE(A121,1),Employees_Master[ExitDate],0)</f>
        <v>37</v>
      </c>
      <c r="E121" s="2">
        <f>COUNTIFS(Exit_Details[Department],B121,Exit_Details[ExitDate],"&gt;="&amp;A121,Exit_Details[ExitDate],"&lt;"&amp;EDATE(A121,1))</f>
        <v>0</v>
      </c>
    </row>
    <row r="122" spans="1:5" x14ac:dyDescent="0.3">
      <c r="A122" s="42">
        <v>45597</v>
      </c>
      <c r="B122" s="30" t="s">
        <v>29</v>
      </c>
      <c r="C122" s="2">
        <f>COUNTIFS(Employees_Master[Department],B122,Employees_Master[JoingDate],"&lt;"&amp;A122,Employees_Master[ExitDate],"&gt;="&amp;A122)+COUNTIFS(Employees_Master[Department],B122,Employees_Master[JoingDate],"&lt;"&amp;A122,Employees_Master[ExitDate],0)</f>
        <v>73</v>
      </c>
      <c r="D122" s="2">
        <f>COUNTIFS(Employees_Master[Department],B122,Employees_Master[JoingDate],"&lt;"&amp;EDATE(A122,1),Employees_Master[ExitDate],"&gt;="&amp;EDATE(A122,1))+COUNTIFS(Employees_Master[Department],B122,Employees_Master[JoingDate],"&lt;"&amp;EDATE(A122,1),Employees_Master[ExitDate],0)</f>
        <v>76</v>
      </c>
      <c r="E122" s="2">
        <f>COUNTIFS(Exit_Details[Department],B122,Exit_Details[ExitDate],"&gt;="&amp;A122,Exit_Details[ExitDate],"&lt;"&amp;EDATE(A122,1))</f>
        <v>0</v>
      </c>
    </row>
    <row r="123" spans="1:5" x14ac:dyDescent="0.3">
      <c r="A123" s="42">
        <v>45597</v>
      </c>
      <c r="B123" s="30" t="s">
        <v>37</v>
      </c>
      <c r="C123" s="2">
        <f>COUNTIFS(Employees_Master[Department],B123,Employees_Master[JoingDate],"&lt;"&amp;A123,Employees_Master[ExitDate],"&gt;="&amp;A123)+COUNTIFS(Employees_Master[Department],B123,Employees_Master[JoingDate],"&lt;"&amp;A123,Employees_Master[ExitDate],0)</f>
        <v>127</v>
      </c>
      <c r="D123" s="2">
        <f>COUNTIFS(Employees_Master[Department],B123,Employees_Master[JoingDate],"&lt;"&amp;EDATE(A123,1),Employees_Master[ExitDate],"&gt;="&amp;EDATE(A123,1))+COUNTIFS(Employees_Master[Department],B123,Employees_Master[JoingDate],"&lt;"&amp;EDATE(A123,1),Employees_Master[ExitDate],0)</f>
        <v>127</v>
      </c>
      <c r="E123" s="2">
        <f>COUNTIFS(Exit_Details[Department],B123,Exit_Details[ExitDate],"&gt;="&amp;A123,Exit_Details[ExitDate],"&lt;"&amp;EDATE(A123,1))</f>
        <v>1</v>
      </c>
    </row>
    <row r="124" spans="1:5" x14ac:dyDescent="0.3">
      <c r="A124" s="42">
        <v>45597</v>
      </c>
      <c r="B124" s="30" t="s">
        <v>24</v>
      </c>
      <c r="C124" s="2">
        <f>COUNTIFS(Employees_Master[Department],B124,Employees_Master[JoingDate],"&lt;"&amp;A124,Employees_Master[ExitDate],"&gt;="&amp;A124)+COUNTIFS(Employees_Master[Department],B124,Employees_Master[JoingDate],"&lt;"&amp;A124,Employees_Master[ExitDate],0)</f>
        <v>112</v>
      </c>
      <c r="D124" s="2">
        <f>COUNTIFS(Employees_Master[Department],B124,Employees_Master[JoingDate],"&lt;"&amp;EDATE(A124,1),Employees_Master[ExitDate],"&gt;="&amp;EDATE(A124,1))+COUNTIFS(Employees_Master[Department],B124,Employees_Master[JoingDate],"&lt;"&amp;EDATE(A124,1),Employees_Master[ExitDate],0)</f>
        <v>112</v>
      </c>
      <c r="E124" s="2">
        <f>COUNTIFS(Exit_Details[Department],B124,Exit_Details[ExitDate],"&gt;="&amp;A124,Exit_Details[ExitDate],"&lt;"&amp;EDATE(A124,1))</f>
        <v>2</v>
      </c>
    </row>
    <row r="125" spans="1:5" x14ac:dyDescent="0.3">
      <c r="A125" s="42">
        <v>45597</v>
      </c>
      <c r="B125" s="30" t="s">
        <v>33</v>
      </c>
      <c r="C125" s="2">
        <f>COUNTIFS(Employees_Master[Department],B125,Employees_Master[JoingDate],"&lt;"&amp;A125,Employees_Master[ExitDate],"&gt;="&amp;A125)+COUNTIFS(Employees_Master[Department],B125,Employees_Master[JoingDate],"&lt;"&amp;A125,Employees_Master[ExitDate],0)</f>
        <v>150</v>
      </c>
      <c r="D125" s="2">
        <f>COUNTIFS(Employees_Master[Department],B125,Employees_Master[JoingDate],"&lt;"&amp;EDATE(A125,1),Employees_Master[ExitDate],"&gt;="&amp;EDATE(A125,1))+COUNTIFS(Employees_Master[Department],B125,Employees_Master[JoingDate],"&lt;"&amp;EDATE(A125,1),Employees_Master[ExitDate],0)</f>
        <v>151</v>
      </c>
      <c r="E125" s="2">
        <f>COUNTIFS(Exit_Details[Department],B125,Exit_Details[ExitDate],"&gt;="&amp;A125,Exit_Details[ExitDate],"&lt;"&amp;EDATE(A125,1))</f>
        <v>2</v>
      </c>
    </row>
    <row r="126" spans="1:5" x14ac:dyDescent="0.3">
      <c r="A126" s="42">
        <v>45597</v>
      </c>
      <c r="B126" s="30" t="s">
        <v>92</v>
      </c>
      <c r="C126" s="2">
        <f>COUNTIFS(Employees_Master[Department],B126,Employees_Master[JoingDate],"&lt;"&amp;A126,Employees_Master[ExitDate],"&gt;="&amp;A126)+COUNTIFS(Employees_Master[Department],B126,Employees_Master[JoingDate],"&lt;"&amp;A126,Employees_Master[ExitDate],0)</f>
        <v>13</v>
      </c>
      <c r="D126" s="2">
        <f>COUNTIFS(Employees_Master[Department],B126,Employees_Master[JoingDate],"&lt;"&amp;EDATE(A126,1),Employees_Master[ExitDate],"&gt;="&amp;EDATE(A126,1))+COUNTIFS(Employees_Master[Department],B126,Employees_Master[JoingDate],"&lt;"&amp;EDATE(A126,1),Employees_Master[ExitDate],0)</f>
        <v>13</v>
      </c>
      <c r="E126" s="2">
        <f>COUNTIFS(Exit_Details[Department],B126,Exit_Details[ExitDate],"&gt;="&amp;A126,Exit_Details[ExitDate],"&lt;"&amp;EDATE(A126,1))</f>
        <v>0</v>
      </c>
    </row>
    <row r="127" spans="1:5" x14ac:dyDescent="0.3">
      <c r="A127" s="42">
        <v>45597</v>
      </c>
      <c r="B127" s="30" t="s">
        <v>22</v>
      </c>
      <c r="C127" s="2">
        <f>COUNTIFS(Employees_Master[Department],B127,Employees_Master[JoingDate],"&lt;"&amp;A127,Employees_Master[ExitDate],"&gt;="&amp;A127)+COUNTIFS(Employees_Master[Department],B127,Employees_Master[JoingDate],"&lt;"&amp;A127,Employees_Master[ExitDate],0)</f>
        <v>102</v>
      </c>
      <c r="D127" s="2">
        <f>COUNTIFS(Employees_Master[Department],B127,Employees_Master[JoingDate],"&lt;"&amp;EDATE(A127,1),Employees_Master[ExitDate],"&gt;="&amp;EDATE(A127,1))+COUNTIFS(Employees_Master[Department],B127,Employees_Master[JoingDate],"&lt;"&amp;EDATE(A127,1),Employees_Master[ExitDate],0)</f>
        <v>104</v>
      </c>
      <c r="E127" s="2">
        <f>COUNTIFS(Exit_Details[Department],B127,Exit_Details[ExitDate],"&gt;="&amp;A127,Exit_Details[ExitDate],"&lt;"&amp;EDATE(A127,1))</f>
        <v>0</v>
      </c>
    </row>
    <row r="128" spans="1:5" x14ac:dyDescent="0.3">
      <c r="A128" s="42">
        <v>45597</v>
      </c>
      <c r="B128" s="30" t="s">
        <v>50</v>
      </c>
      <c r="C128" s="2">
        <f>COUNTIFS(Employees_Master[Department],B128,Employees_Master[JoingDate],"&lt;"&amp;A128,Employees_Master[ExitDate],"&gt;="&amp;A128)+COUNTIFS(Employees_Master[Department],B128,Employees_Master[JoingDate],"&lt;"&amp;A128,Employees_Master[ExitDate],0)</f>
        <v>62</v>
      </c>
      <c r="D128" s="2">
        <f>COUNTIFS(Employees_Master[Department],B128,Employees_Master[JoingDate],"&lt;"&amp;EDATE(A128,1),Employees_Master[ExitDate],"&gt;="&amp;EDATE(A128,1))+COUNTIFS(Employees_Master[Department],B128,Employees_Master[JoingDate],"&lt;"&amp;EDATE(A128,1),Employees_Master[ExitDate],0)</f>
        <v>64</v>
      </c>
      <c r="E128" s="2">
        <f>COUNTIFS(Exit_Details[Department],B128,Exit_Details[ExitDate],"&gt;="&amp;A128,Exit_Details[ExitDate],"&lt;"&amp;EDATE(A128,1))</f>
        <v>0</v>
      </c>
    </row>
    <row r="129" spans="1:5" x14ac:dyDescent="0.3">
      <c r="A129" s="42">
        <v>45597</v>
      </c>
      <c r="B129" s="30" t="s">
        <v>9</v>
      </c>
      <c r="C129" s="2">
        <f>COUNTIFS(Employees_Master[Department],B129,Employees_Master[JoingDate],"&lt;"&amp;A129,Employees_Master[ExitDate],"&gt;="&amp;A129)+COUNTIFS(Employees_Master[Department],B129,Employees_Master[JoingDate],"&lt;"&amp;A129,Employees_Master[ExitDate],0)</f>
        <v>453</v>
      </c>
      <c r="D129" s="2">
        <f>COUNTIFS(Employees_Master[Department],B129,Employees_Master[JoingDate],"&lt;"&amp;EDATE(A129,1),Employees_Master[ExitDate],"&gt;="&amp;EDATE(A129,1))+COUNTIFS(Employees_Master[Department],B129,Employees_Master[JoingDate],"&lt;"&amp;EDATE(A129,1),Employees_Master[ExitDate],0)</f>
        <v>453</v>
      </c>
      <c r="E129" s="2">
        <f>COUNTIFS(Exit_Details[Department],B129,Exit_Details[ExitDate],"&gt;="&amp;A129,Exit_Details[ExitDate],"&lt;"&amp;EDATE(A129,1))</f>
        <v>7</v>
      </c>
    </row>
    <row r="130" spans="1:5" x14ac:dyDescent="0.3">
      <c r="A130" s="42">
        <v>45597</v>
      </c>
      <c r="B130" s="30" t="s">
        <v>20</v>
      </c>
      <c r="C130" s="2">
        <f>COUNTIFS(Employees_Master[Department],B130,Employees_Master[JoingDate],"&lt;"&amp;A130,Employees_Master[ExitDate],"&gt;="&amp;A130)+COUNTIFS(Employees_Master[Department],B130,Employees_Master[JoingDate],"&lt;"&amp;A130,Employees_Master[ExitDate],0)</f>
        <v>52</v>
      </c>
      <c r="D130" s="2">
        <f>COUNTIFS(Employees_Master[Department],B130,Employees_Master[JoingDate],"&lt;"&amp;EDATE(A130,1),Employees_Master[ExitDate],"&gt;="&amp;EDATE(A130,1))+COUNTIFS(Employees_Master[Department],B130,Employees_Master[JoingDate],"&lt;"&amp;EDATE(A130,1),Employees_Master[ExitDate],0)</f>
        <v>52</v>
      </c>
      <c r="E130" s="2">
        <f>COUNTIFS(Exit_Details[Department],B130,Exit_Details[ExitDate],"&gt;="&amp;A130,Exit_Details[ExitDate],"&lt;"&amp;EDATE(A130,1))</f>
        <v>1</v>
      </c>
    </row>
    <row r="131" spans="1:5" x14ac:dyDescent="0.3">
      <c r="A131" s="42">
        <v>45597</v>
      </c>
      <c r="B131" s="30" t="s">
        <v>27</v>
      </c>
      <c r="C131" s="2">
        <f>COUNTIFS(Employees_Master[Department],B131,Employees_Master[JoingDate],"&lt;"&amp;A131,Employees_Master[ExitDate],"&gt;="&amp;A131)+COUNTIFS(Employees_Master[Department],B131,Employees_Master[JoingDate],"&lt;"&amp;A131,Employees_Master[ExitDate],0)</f>
        <v>24</v>
      </c>
      <c r="D131" s="2">
        <f>COUNTIFS(Employees_Master[Department],B131,Employees_Master[JoingDate],"&lt;"&amp;EDATE(A131,1),Employees_Master[ExitDate],"&gt;="&amp;EDATE(A131,1))+COUNTIFS(Employees_Master[Department],B131,Employees_Master[JoingDate],"&lt;"&amp;EDATE(A131,1),Employees_Master[ExitDate],0)</f>
        <v>27</v>
      </c>
      <c r="E131" s="2">
        <f>COUNTIFS(Exit_Details[Department],B131,Exit_Details[ExitDate],"&gt;="&amp;A131,Exit_Details[ExitDate],"&lt;"&amp;EDATE(A131,1))</f>
        <v>1</v>
      </c>
    </row>
    <row r="132" spans="1:5" x14ac:dyDescent="0.3">
      <c r="A132" s="42">
        <v>45597</v>
      </c>
      <c r="B132" s="30" t="s">
        <v>58</v>
      </c>
      <c r="C132" s="2">
        <f>COUNTIFS(Employees_Master[Department],B132,Employees_Master[JoingDate],"&lt;"&amp;A132,Employees_Master[ExitDate],"&gt;="&amp;A132)+COUNTIFS(Employees_Master[Department],B132,Employees_Master[JoingDate],"&lt;"&amp;A132,Employees_Master[ExitDate],0)</f>
        <v>44</v>
      </c>
      <c r="D132" s="2">
        <f>COUNTIFS(Employees_Master[Department],B132,Employees_Master[JoingDate],"&lt;"&amp;EDATE(A132,1),Employees_Master[ExitDate],"&gt;="&amp;EDATE(A132,1))+COUNTIFS(Employees_Master[Department],B132,Employees_Master[JoingDate],"&lt;"&amp;EDATE(A132,1),Employees_Master[ExitDate],0)</f>
        <v>43</v>
      </c>
      <c r="E132" s="2">
        <f>COUNTIFS(Exit_Details[Department],B132,Exit_Details[ExitDate],"&gt;="&amp;A132,Exit_Details[ExitDate],"&lt;"&amp;EDATE(A132,1))</f>
        <v>1</v>
      </c>
    </row>
    <row r="133" spans="1:5" x14ac:dyDescent="0.3">
      <c r="A133" s="42">
        <v>45597</v>
      </c>
      <c r="B133" s="30" t="s">
        <v>18</v>
      </c>
      <c r="C133" s="2">
        <f>COUNTIFS(Employees_Master[Department],B133,Employees_Master[JoingDate],"&lt;"&amp;A133,Employees_Master[ExitDate],"&gt;="&amp;A133)+COUNTIFS(Employees_Master[Department],B133,Employees_Master[JoingDate],"&lt;"&amp;A133,Employees_Master[ExitDate],0)</f>
        <v>37</v>
      </c>
      <c r="D133" s="2">
        <f>COUNTIFS(Employees_Master[Department],B133,Employees_Master[JoingDate],"&lt;"&amp;EDATE(A133,1),Employees_Master[ExitDate],"&gt;="&amp;EDATE(A133,1))+COUNTIFS(Employees_Master[Department],B133,Employees_Master[JoingDate],"&lt;"&amp;EDATE(A133,1),Employees_Master[ExitDate],0)</f>
        <v>37</v>
      </c>
      <c r="E133" s="2">
        <f>COUNTIFS(Exit_Details[Department],B133,Exit_Details[ExitDate],"&gt;="&amp;A133,Exit_Details[ExitDate],"&lt;"&amp;EDATE(A133,1))</f>
        <v>1</v>
      </c>
    </row>
    <row r="134" spans="1:5" x14ac:dyDescent="0.3">
      <c r="A134" s="42">
        <v>45627</v>
      </c>
      <c r="B134" s="30" t="s">
        <v>29</v>
      </c>
      <c r="C134" s="2">
        <f>COUNTIFS(Employees_Master[Department],B134,Employees_Master[JoingDate],"&lt;"&amp;A134,Employees_Master[ExitDate],"&gt;="&amp;A134)+COUNTIFS(Employees_Master[Department],B134,Employees_Master[JoingDate],"&lt;"&amp;A134,Employees_Master[ExitDate],0)</f>
        <v>76</v>
      </c>
      <c r="D134" s="2">
        <f>COUNTIFS(Employees_Master[Department],B134,Employees_Master[JoingDate],"&lt;"&amp;EDATE(A134,1),Employees_Master[ExitDate],"&gt;="&amp;EDATE(A134,1))+COUNTIFS(Employees_Master[Department],B134,Employees_Master[JoingDate],"&lt;"&amp;EDATE(A134,1),Employees_Master[ExitDate],0)</f>
        <v>76</v>
      </c>
      <c r="E134" s="2">
        <f>COUNTIFS(Exit_Details[Department],B134,Exit_Details[ExitDate],"&gt;="&amp;A134,Exit_Details[ExitDate],"&lt;"&amp;EDATE(A134,1))</f>
        <v>0</v>
      </c>
    </row>
    <row r="135" spans="1:5" x14ac:dyDescent="0.3">
      <c r="A135" s="42">
        <v>45627</v>
      </c>
      <c r="B135" s="30" t="s">
        <v>37</v>
      </c>
      <c r="C135" s="2">
        <f>COUNTIFS(Employees_Master[Department],B135,Employees_Master[JoingDate],"&lt;"&amp;A135,Employees_Master[ExitDate],"&gt;="&amp;A135)+COUNTIFS(Employees_Master[Department],B135,Employees_Master[JoingDate],"&lt;"&amp;A135,Employees_Master[ExitDate],0)</f>
        <v>127</v>
      </c>
      <c r="D135" s="2">
        <f>COUNTIFS(Employees_Master[Department],B135,Employees_Master[JoingDate],"&lt;"&amp;EDATE(A135,1),Employees_Master[ExitDate],"&gt;="&amp;EDATE(A135,1))+COUNTIFS(Employees_Master[Department],B135,Employees_Master[JoingDate],"&lt;"&amp;EDATE(A135,1),Employees_Master[ExitDate],0)</f>
        <v>128</v>
      </c>
      <c r="E135" s="2">
        <f>COUNTIFS(Exit_Details[Department],B135,Exit_Details[ExitDate],"&gt;="&amp;A135,Exit_Details[ExitDate],"&lt;"&amp;EDATE(A135,1))</f>
        <v>1</v>
      </c>
    </row>
    <row r="136" spans="1:5" x14ac:dyDescent="0.3">
      <c r="A136" s="42">
        <v>45627</v>
      </c>
      <c r="B136" s="30" t="s">
        <v>24</v>
      </c>
      <c r="C136" s="2">
        <f>COUNTIFS(Employees_Master[Department],B136,Employees_Master[JoingDate],"&lt;"&amp;A136,Employees_Master[ExitDate],"&gt;="&amp;A136)+COUNTIFS(Employees_Master[Department],B136,Employees_Master[JoingDate],"&lt;"&amp;A136,Employees_Master[ExitDate],0)</f>
        <v>112</v>
      </c>
      <c r="D136" s="2">
        <f>COUNTIFS(Employees_Master[Department],B136,Employees_Master[JoingDate],"&lt;"&amp;EDATE(A136,1),Employees_Master[ExitDate],"&gt;="&amp;EDATE(A136,1))+COUNTIFS(Employees_Master[Department],B136,Employees_Master[JoingDate],"&lt;"&amp;EDATE(A136,1),Employees_Master[ExitDate],0)</f>
        <v>113</v>
      </c>
      <c r="E136" s="2">
        <f>COUNTIFS(Exit_Details[Department],B136,Exit_Details[ExitDate],"&gt;="&amp;A136,Exit_Details[ExitDate],"&lt;"&amp;EDATE(A136,1))</f>
        <v>1</v>
      </c>
    </row>
    <row r="137" spans="1:5" x14ac:dyDescent="0.3">
      <c r="A137" s="42">
        <v>45627</v>
      </c>
      <c r="B137" s="30" t="s">
        <v>33</v>
      </c>
      <c r="C137" s="2">
        <f>COUNTIFS(Employees_Master[Department],B137,Employees_Master[JoingDate],"&lt;"&amp;A137,Employees_Master[ExitDate],"&gt;="&amp;A137)+COUNTIFS(Employees_Master[Department],B137,Employees_Master[JoingDate],"&lt;"&amp;A137,Employees_Master[ExitDate],0)</f>
        <v>151</v>
      </c>
      <c r="D137" s="2">
        <f>COUNTIFS(Employees_Master[Department],B137,Employees_Master[JoingDate],"&lt;"&amp;EDATE(A137,1),Employees_Master[ExitDate],"&gt;="&amp;EDATE(A137,1))+COUNTIFS(Employees_Master[Department],B137,Employees_Master[JoingDate],"&lt;"&amp;EDATE(A137,1),Employees_Master[ExitDate],0)</f>
        <v>151</v>
      </c>
      <c r="E137" s="2">
        <f>COUNTIFS(Exit_Details[Department],B137,Exit_Details[ExitDate],"&gt;="&amp;A137,Exit_Details[ExitDate],"&lt;"&amp;EDATE(A137,1))</f>
        <v>1</v>
      </c>
    </row>
    <row r="138" spans="1:5" x14ac:dyDescent="0.3">
      <c r="A138" s="42">
        <v>45627</v>
      </c>
      <c r="B138" s="30" t="s">
        <v>92</v>
      </c>
      <c r="C138" s="2">
        <f>COUNTIFS(Employees_Master[Department],B138,Employees_Master[JoingDate],"&lt;"&amp;A138,Employees_Master[ExitDate],"&gt;="&amp;A138)+COUNTIFS(Employees_Master[Department],B138,Employees_Master[JoingDate],"&lt;"&amp;A138,Employees_Master[ExitDate],0)</f>
        <v>13</v>
      </c>
      <c r="D138" s="2">
        <f>COUNTIFS(Employees_Master[Department],B138,Employees_Master[JoingDate],"&lt;"&amp;EDATE(A138,1),Employees_Master[ExitDate],"&gt;="&amp;EDATE(A138,1))+COUNTIFS(Employees_Master[Department],B138,Employees_Master[JoingDate],"&lt;"&amp;EDATE(A138,1),Employees_Master[ExitDate],0)</f>
        <v>13</v>
      </c>
      <c r="E138" s="2">
        <f>COUNTIFS(Exit_Details[Department],B138,Exit_Details[ExitDate],"&gt;="&amp;A138,Exit_Details[ExitDate],"&lt;"&amp;EDATE(A138,1))</f>
        <v>0</v>
      </c>
    </row>
    <row r="139" spans="1:5" x14ac:dyDescent="0.3">
      <c r="A139" s="42">
        <v>45627</v>
      </c>
      <c r="B139" s="30" t="s">
        <v>22</v>
      </c>
      <c r="C139" s="2">
        <f>COUNTIFS(Employees_Master[Department],B139,Employees_Master[JoingDate],"&lt;"&amp;A139,Employees_Master[ExitDate],"&gt;="&amp;A139)+COUNTIFS(Employees_Master[Department],B139,Employees_Master[JoingDate],"&lt;"&amp;A139,Employees_Master[ExitDate],0)</f>
        <v>104</v>
      </c>
      <c r="D139" s="2">
        <f>COUNTIFS(Employees_Master[Department],B139,Employees_Master[JoingDate],"&lt;"&amp;EDATE(A139,1),Employees_Master[ExitDate],"&gt;="&amp;EDATE(A139,1))+COUNTIFS(Employees_Master[Department],B139,Employees_Master[JoingDate],"&lt;"&amp;EDATE(A139,1),Employees_Master[ExitDate],0)</f>
        <v>104</v>
      </c>
      <c r="E139" s="2">
        <f>COUNTIFS(Exit_Details[Department],B139,Exit_Details[ExitDate],"&gt;="&amp;A139,Exit_Details[ExitDate],"&lt;"&amp;EDATE(A139,1))</f>
        <v>2</v>
      </c>
    </row>
    <row r="140" spans="1:5" x14ac:dyDescent="0.3">
      <c r="A140" s="42">
        <v>45627</v>
      </c>
      <c r="B140" s="30" t="s">
        <v>50</v>
      </c>
      <c r="C140" s="2">
        <f>COUNTIFS(Employees_Master[Department],B140,Employees_Master[JoingDate],"&lt;"&amp;A140,Employees_Master[ExitDate],"&gt;="&amp;A140)+COUNTIFS(Employees_Master[Department],B140,Employees_Master[JoingDate],"&lt;"&amp;A140,Employees_Master[ExitDate],0)</f>
        <v>64</v>
      </c>
      <c r="D140" s="2">
        <f>COUNTIFS(Employees_Master[Department],B140,Employees_Master[JoingDate],"&lt;"&amp;EDATE(A140,1),Employees_Master[ExitDate],"&gt;="&amp;EDATE(A140,1))+COUNTIFS(Employees_Master[Department],B140,Employees_Master[JoingDate],"&lt;"&amp;EDATE(A140,1),Employees_Master[ExitDate],0)</f>
        <v>63</v>
      </c>
      <c r="E140" s="2">
        <f>COUNTIFS(Exit_Details[Department],B140,Exit_Details[ExitDate],"&gt;="&amp;A140,Exit_Details[ExitDate],"&lt;"&amp;EDATE(A140,1))</f>
        <v>2</v>
      </c>
    </row>
    <row r="141" spans="1:5" x14ac:dyDescent="0.3">
      <c r="A141" s="42">
        <v>45627</v>
      </c>
      <c r="B141" s="30" t="s">
        <v>9</v>
      </c>
      <c r="C141" s="2">
        <f>COUNTIFS(Employees_Master[Department],B141,Employees_Master[JoingDate],"&lt;"&amp;A141,Employees_Master[ExitDate],"&gt;="&amp;A141)+COUNTIFS(Employees_Master[Department],B141,Employees_Master[JoingDate],"&lt;"&amp;A141,Employees_Master[ExitDate],0)</f>
        <v>453</v>
      </c>
      <c r="D141" s="2">
        <f>COUNTIFS(Employees_Master[Department],B141,Employees_Master[JoingDate],"&lt;"&amp;EDATE(A141,1),Employees_Master[ExitDate],"&gt;="&amp;EDATE(A141,1))+COUNTIFS(Employees_Master[Department],B141,Employees_Master[JoingDate],"&lt;"&amp;EDATE(A141,1),Employees_Master[ExitDate],0)</f>
        <v>454</v>
      </c>
      <c r="E141" s="2">
        <f>COUNTIFS(Exit_Details[Department],B141,Exit_Details[ExitDate],"&gt;="&amp;A141,Exit_Details[ExitDate],"&lt;"&amp;EDATE(A141,1))</f>
        <v>4</v>
      </c>
    </row>
    <row r="142" spans="1:5" x14ac:dyDescent="0.3">
      <c r="A142" s="42">
        <v>45627</v>
      </c>
      <c r="B142" s="30" t="s">
        <v>20</v>
      </c>
      <c r="C142" s="2">
        <f>COUNTIFS(Employees_Master[Department],B142,Employees_Master[JoingDate],"&lt;"&amp;A142,Employees_Master[ExitDate],"&gt;="&amp;A142)+COUNTIFS(Employees_Master[Department],B142,Employees_Master[JoingDate],"&lt;"&amp;A142,Employees_Master[ExitDate],0)</f>
        <v>52</v>
      </c>
      <c r="D142" s="2">
        <f>COUNTIFS(Employees_Master[Department],B142,Employees_Master[JoingDate],"&lt;"&amp;EDATE(A142,1),Employees_Master[ExitDate],"&gt;="&amp;EDATE(A142,1))+COUNTIFS(Employees_Master[Department],B142,Employees_Master[JoingDate],"&lt;"&amp;EDATE(A142,1),Employees_Master[ExitDate],0)</f>
        <v>51</v>
      </c>
      <c r="E142" s="2">
        <f>COUNTIFS(Exit_Details[Department],B142,Exit_Details[ExitDate],"&gt;="&amp;A142,Exit_Details[ExitDate],"&lt;"&amp;EDATE(A142,1))</f>
        <v>1</v>
      </c>
    </row>
    <row r="143" spans="1:5" x14ac:dyDescent="0.3">
      <c r="A143" s="42">
        <v>45627</v>
      </c>
      <c r="B143" s="30" t="s">
        <v>27</v>
      </c>
      <c r="C143" s="2">
        <f>COUNTIFS(Employees_Master[Department],B143,Employees_Master[JoingDate],"&lt;"&amp;A143,Employees_Master[ExitDate],"&gt;="&amp;A143)+COUNTIFS(Employees_Master[Department],B143,Employees_Master[JoingDate],"&lt;"&amp;A143,Employees_Master[ExitDate],0)</f>
        <v>27</v>
      </c>
      <c r="D143" s="2">
        <f>COUNTIFS(Employees_Master[Department],B143,Employees_Master[JoingDate],"&lt;"&amp;EDATE(A143,1),Employees_Master[ExitDate],"&gt;="&amp;EDATE(A143,1))+COUNTIFS(Employees_Master[Department],B143,Employees_Master[JoingDate],"&lt;"&amp;EDATE(A143,1),Employees_Master[ExitDate],0)</f>
        <v>26</v>
      </c>
      <c r="E143" s="2">
        <f>COUNTIFS(Exit_Details[Department],B143,Exit_Details[ExitDate],"&gt;="&amp;A143,Exit_Details[ExitDate],"&lt;"&amp;EDATE(A143,1))</f>
        <v>1</v>
      </c>
    </row>
    <row r="144" spans="1:5" x14ac:dyDescent="0.3">
      <c r="A144" s="42">
        <v>45627</v>
      </c>
      <c r="B144" s="30" t="s">
        <v>58</v>
      </c>
      <c r="C144" s="2">
        <f>COUNTIFS(Employees_Master[Department],B144,Employees_Master[JoingDate],"&lt;"&amp;A144,Employees_Master[ExitDate],"&gt;="&amp;A144)+COUNTIFS(Employees_Master[Department],B144,Employees_Master[JoingDate],"&lt;"&amp;A144,Employees_Master[ExitDate],0)</f>
        <v>43</v>
      </c>
      <c r="D144" s="2">
        <f>COUNTIFS(Employees_Master[Department],B144,Employees_Master[JoingDate],"&lt;"&amp;EDATE(A144,1),Employees_Master[ExitDate],"&gt;="&amp;EDATE(A144,1))+COUNTIFS(Employees_Master[Department],B144,Employees_Master[JoingDate],"&lt;"&amp;EDATE(A144,1),Employees_Master[ExitDate],0)</f>
        <v>43</v>
      </c>
      <c r="E144" s="2">
        <f>COUNTIFS(Exit_Details[Department],B144,Exit_Details[ExitDate],"&gt;="&amp;A144,Exit_Details[ExitDate],"&lt;"&amp;EDATE(A144,1))</f>
        <v>0</v>
      </c>
    </row>
    <row r="145" spans="1:5" x14ac:dyDescent="0.3">
      <c r="A145" s="42">
        <v>45627</v>
      </c>
      <c r="B145" s="30" t="s">
        <v>18</v>
      </c>
      <c r="C145" s="2">
        <f>COUNTIFS(Employees_Master[Department],B145,Employees_Master[JoingDate],"&lt;"&amp;A145,Employees_Master[ExitDate],"&gt;="&amp;A145)+COUNTIFS(Employees_Master[Department],B145,Employees_Master[JoingDate],"&lt;"&amp;A145,Employees_Master[ExitDate],0)</f>
        <v>37</v>
      </c>
      <c r="D145" s="2">
        <f>COUNTIFS(Employees_Master[Department],B145,Employees_Master[JoingDate],"&lt;"&amp;EDATE(A145,1),Employees_Master[ExitDate],"&gt;="&amp;EDATE(A145,1))+COUNTIFS(Employees_Master[Department],B145,Employees_Master[JoingDate],"&lt;"&amp;EDATE(A145,1),Employees_Master[ExitDate],0)</f>
        <v>36</v>
      </c>
      <c r="E145" s="2">
        <f>COUNTIFS(Exit_Details[Department],B145,Exit_Details[ExitDate],"&gt;="&amp;A145,Exit_Details[ExitDate],"&lt;"&amp;EDATE(A145,1))</f>
        <v>1</v>
      </c>
    </row>
    <row r="146" spans="1:5" x14ac:dyDescent="0.3">
      <c r="A146" s="42">
        <v>45658</v>
      </c>
      <c r="B146" s="30" t="s">
        <v>29</v>
      </c>
      <c r="C146" s="2">
        <f>COUNTIFS(Employees_Master[Department],B146,Employees_Master[JoingDate],"&lt;"&amp;A146,Employees_Master[ExitDate],"&gt;="&amp;A146)+COUNTIFS(Employees_Master[Department],B146,Employees_Master[JoingDate],"&lt;"&amp;A146,Employees_Master[ExitDate],0)</f>
        <v>76</v>
      </c>
      <c r="D146" s="2">
        <f>COUNTIFS(Employees_Master[Department],B146,Employees_Master[JoingDate],"&lt;"&amp;EDATE(A146,1),Employees_Master[ExitDate],"&gt;="&amp;EDATE(A146,1))+COUNTIFS(Employees_Master[Department],B146,Employees_Master[JoingDate],"&lt;"&amp;EDATE(A146,1),Employees_Master[ExitDate],0)</f>
        <v>75</v>
      </c>
      <c r="E146" s="2">
        <f>COUNTIFS(Exit_Details[Department],B146,Exit_Details[ExitDate],"&gt;="&amp;A146,Exit_Details[ExitDate],"&lt;"&amp;EDATE(A146,1))</f>
        <v>1</v>
      </c>
    </row>
    <row r="147" spans="1:5" x14ac:dyDescent="0.3">
      <c r="A147" s="42">
        <v>45658</v>
      </c>
      <c r="B147" s="30" t="s">
        <v>37</v>
      </c>
      <c r="C147" s="2">
        <f>COUNTIFS(Employees_Master[Department],B147,Employees_Master[JoingDate],"&lt;"&amp;A147,Employees_Master[ExitDate],"&gt;="&amp;A147)+COUNTIFS(Employees_Master[Department],B147,Employees_Master[JoingDate],"&lt;"&amp;A147,Employees_Master[ExitDate],0)</f>
        <v>128</v>
      </c>
      <c r="D147" s="2">
        <f>COUNTIFS(Employees_Master[Department],B147,Employees_Master[JoingDate],"&lt;"&amp;EDATE(A147,1),Employees_Master[ExitDate],"&gt;="&amp;EDATE(A147,1))+COUNTIFS(Employees_Master[Department],B147,Employees_Master[JoingDate],"&lt;"&amp;EDATE(A147,1),Employees_Master[ExitDate],0)</f>
        <v>128</v>
      </c>
      <c r="E147" s="2">
        <f>COUNTIFS(Exit_Details[Department],B147,Exit_Details[ExitDate],"&gt;="&amp;A147,Exit_Details[ExitDate],"&lt;"&amp;EDATE(A147,1))</f>
        <v>1</v>
      </c>
    </row>
    <row r="148" spans="1:5" x14ac:dyDescent="0.3">
      <c r="A148" s="42">
        <v>45658</v>
      </c>
      <c r="B148" s="30" t="s">
        <v>24</v>
      </c>
      <c r="C148" s="2">
        <f>COUNTIFS(Employees_Master[Department],B148,Employees_Master[JoingDate],"&lt;"&amp;A148,Employees_Master[ExitDate],"&gt;="&amp;A148)+COUNTIFS(Employees_Master[Department],B148,Employees_Master[JoingDate],"&lt;"&amp;A148,Employees_Master[ExitDate],0)</f>
        <v>113</v>
      </c>
      <c r="D148" s="2">
        <f>COUNTIFS(Employees_Master[Department],B148,Employees_Master[JoingDate],"&lt;"&amp;EDATE(A148,1),Employees_Master[ExitDate],"&gt;="&amp;EDATE(A148,1))+COUNTIFS(Employees_Master[Department],B148,Employees_Master[JoingDate],"&lt;"&amp;EDATE(A148,1),Employees_Master[ExitDate],0)</f>
        <v>113</v>
      </c>
      <c r="E148" s="2">
        <f>COUNTIFS(Exit_Details[Department],B148,Exit_Details[ExitDate],"&gt;="&amp;A148,Exit_Details[ExitDate],"&lt;"&amp;EDATE(A148,1))</f>
        <v>3</v>
      </c>
    </row>
    <row r="149" spans="1:5" x14ac:dyDescent="0.3">
      <c r="A149" s="42">
        <v>45658</v>
      </c>
      <c r="B149" s="30" t="s">
        <v>33</v>
      </c>
      <c r="C149" s="2">
        <f>COUNTIFS(Employees_Master[Department],B149,Employees_Master[JoingDate],"&lt;"&amp;A149,Employees_Master[ExitDate],"&gt;="&amp;A149)+COUNTIFS(Employees_Master[Department],B149,Employees_Master[JoingDate],"&lt;"&amp;A149,Employees_Master[ExitDate],0)</f>
        <v>151</v>
      </c>
      <c r="D149" s="2">
        <f>COUNTIFS(Employees_Master[Department],B149,Employees_Master[JoingDate],"&lt;"&amp;EDATE(A149,1),Employees_Master[ExitDate],"&gt;="&amp;EDATE(A149,1))+COUNTIFS(Employees_Master[Department],B149,Employees_Master[JoingDate],"&lt;"&amp;EDATE(A149,1),Employees_Master[ExitDate],0)</f>
        <v>154</v>
      </c>
      <c r="E149" s="2">
        <f>COUNTIFS(Exit_Details[Department],B149,Exit_Details[ExitDate],"&gt;="&amp;A149,Exit_Details[ExitDate],"&lt;"&amp;EDATE(A149,1))</f>
        <v>4</v>
      </c>
    </row>
    <row r="150" spans="1:5" x14ac:dyDescent="0.3">
      <c r="A150" s="42">
        <v>45658</v>
      </c>
      <c r="B150" s="30" t="s">
        <v>92</v>
      </c>
      <c r="C150" s="2">
        <f>COUNTIFS(Employees_Master[Department],B150,Employees_Master[JoingDate],"&lt;"&amp;A150,Employees_Master[ExitDate],"&gt;="&amp;A150)+COUNTIFS(Employees_Master[Department],B150,Employees_Master[JoingDate],"&lt;"&amp;A150,Employees_Master[ExitDate],0)</f>
        <v>13</v>
      </c>
      <c r="D150" s="2">
        <f>COUNTIFS(Employees_Master[Department],B150,Employees_Master[JoingDate],"&lt;"&amp;EDATE(A150,1),Employees_Master[ExitDate],"&gt;="&amp;EDATE(A150,1))+COUNTIFS(Employees_Master[Department],B150,Employees_Master[JoingDate],"&lt;"&amp;EDATE(A150,1),Employees_Master[ExitDate],0)</f>
        <v>13</v>
      </c>
      <c r="E150" s="2">
        <f>COUNTIFS(Exit_Details[Department],B150,Exit_Details[ExitDate],"&gt;="&amp;A150,Exit_Details[ExitDate],"&lt;"&amp;EDATE(A150,1))</f>
        <v>0</v>
      </c>
    </row>
    <row r="151" spans="1:5" x14ac:dyDescent="0.3">
      <c r="A151" s="42">
        <v>45658</v>
      </c>
      <c r="B151" s="30" t="s">
        <v>22</v>
      </c>
      <c r="C151" s="2">
        <f>COUNTIFS(Employees_Master[Department],B151,Employees_Master[JoingDate],"&lt;"&amp;A151,Employees_Master[ExitDate],"&gt;="&amp;A151)+COUNTIFS(Employees_Master[Department],B151,Employees_Master[JoingDate],"&lt;"&amp;A151,Employees_Master[ExitDate],0)</f>
        <v>104</v>
      </c>
      <c r="D151" s="2">
        <f>COUNTIFS(Employees_Master[Department],B151,Employees_Master[JoingDate],"&lt;"&amp;EDATE(A151,1),Employees_Master[ExitDate],"&gt;="&amp;EDATE(A151,1))+COUNTIFS(Employees_Master[Department],B151,Employees_Master[JoingDate],"&lt;"&amp;EDATE(A151,1),Employees_Master[ExitDate],0)</f>
        <v>103</v>
      </c>
      <c r="E151" s="2">
        <f>COUNTIFS(Exit_Details[Department],B151,Exit_Details[ExitDate],"&gt;="&amp;A151,Exit_Details[ExitDate],"&lt;"&amp;EDATE(A151,1))</f>
        <v>3</v>
      </c>
    </row>
    <row r="152" spans="1:5" x14ac:dyDescent="0.3">
      <c r="A152" s="42">
        <v>45658</v>
      </c>
      <c r="B152" s="30" t="s">
        <v>50</v>
      </c>
      <c r="C152" s="2">
        <f>COUNTIFS(Employees_Master[Department],B152,Employees_Master[JoingDate],"&lt;"&amp;A152,Employees_Master[ExitDate],"&gt;="&amp;A152)+COUNTIFS(Employees_Master[Department],B152,Employees_Master[JoingDate],"&lt;"&amp;A152,Employees_Master[ExitDate],0)</f>
        <v>63</v>
      </c>
      <c r="D152" s="2">
        <f>COUNTIFS(Employees_Master[Department],B152,Employees_Master[JoingDate],"&lt;"&amp;EDATE(A152,1),Employees_Master[ExitDate],"&gt;="&amp;EDATE(A152,1))+COUNTIFS(Employees_Master[Department],B152,Employees_Master[JoingDate],"&lt;"&amp;EDATE(A152,1),Employees_Master[ExitDate],0)</f>
        <v>63</v>
      </c>
      <c r="E152" s="2">
        <f>COUNTIFS(Exit_Details[Department],B152,Exit_Details[ExitDate],"&gt;="&amp;A152,Exit_Details[ExitDate],"&lt;"&amp;EDATE(A152,1))</f>
        <v>0</v>
      </c>
    </row>
    <row r="153" spans="1:5" x14ac:dyDescent="0.3">
      <c r="A153" s="42">
        <v>45658</v>
      </c>
      <c r="B153" s="30" t="s">
        <v>9</v>
      </c>
      <c r="C153" s="2">
        <f>COUNTIFS(Employees_Master[Department],B153,Employees_Master[JoingDate],"&lt;"&amp;A153,Employees_Master[ExitDate],"&gt;="&amp;A153)+COUNTIFS(Employees_Master[Department],B153,Employees_Master[JoingDate],"&lt;"&amp;A153,Employees_Master[ExitDate],0)</f>
        <v>454</v>
      </c>
      <c r="D153" s="2">
        <f>COUNTIFS(Employees_Master[Department],B153,Employees_Master[JoingDate],"&lt;"&amp;EDATE(A153,1),Employees_Master[ExitDate],"&gt;="&amp;EDATE(A153,1))+COUNTIFS(Employees_Master[Department],B153,Employees_Master[JoingDate],"&lt;"&amp;EDATE(A153,1),Employees_Master[ExitDate],0)</f>
        <v>459</v>
      </c>
      <c r="E153" s="2">
        <f>COUNTIFS(Exit_Details[Department],B153,Exit_Details[ExitDate],"&gt;="&amp;A153,Exit_Details[ExitDate],"&lt;"&amp;EDATE(A153,1))</f>
        <v>4</v>
      </c>
    </row>
    <row r="154" spans="1:5" x14ac:dyDescent="0.3">
      <c r="A154" s="42">
        <v>45658</v>
      </c>
      <c r="B154" s="30" t="s">
        <v>20</v>
      </c>
      <c r="C154" s="2">
        <f>COUNTIFS(Employees_Master[Department],B154,Employees_Master[JoingDate],"&lt;"&amp;A154,Employees_Master[ExitDate],"&gt;="&amp;A154)+COUNTIFS(Employees_Master[Department],B154,Employees_Master[JoingDate],"&lt;"&amp;A154,Employees_Master[ExitDate],0)</f>
        <v>51</v>
      </c>
      <c r="D154" s="2">
        <f>COUNTIFS(Employees_Master[Department],B154,Employees_Master[JoingDate],"&lt;"&amp;EDATE(A154,1),Employees_Master[ExitDate],"&gt;="&amp;EDATE(A154,1))+COUNTIFS(Employees_Master[Department],B154,Employees_Master[JoingDate],"&lt;"&amp;EDATE(A154,1),Employees_Master[ExitDate],0)</f>
        <v>51</v>
      </c>
      <c r="E154" s="2">
        <f>COUNTIFS(Exit_Details[Department],B154,Exit_Details[ExitDate],"&gt;="&amp;A154,Exit_Details[ExitDate],"&lt;"&amp;EDATE(A154,1))</f>
        <v>0</v>
      </c>
    </row>
    <row r="155" spans="1:5" x14ac:dyDescent="0.3">
      <c r="A155" s="42">
        <v>45658</v>
      </c>
      <c r="B155" s="30" t="s">
        <v>27</v>
      </c>
      <c r="C155" s="2">
        <f>COUNTIFS(Employees_Master[Department],B155,Employees_Master[JoingDate],"&lt;"&amp;A155,Employees_Master[ExitDate],"&gt;="&amp;A155)+COUNTIFS(Employees_Master[Department],B155,Employees_Master[JoingDate],"&lt;"&amp;A155,Employees_Master[ExitDate],0)</f>
        <v>26</v>
      </c>
      <c r="D155" s="2">
        <f>COUNTIFS(Employees_Master[Department],B155,Employees_Master[JoingDate],"&lt;"&amp;EDATE(A155,1),Employees_Master[ExitDate],"&gt;="&amp;EDATE(A155,1))+COUNTIFS(Employees_Master[Department],B155,Employees_Master[JoingDate],"&lt;"&amp;EDATE(A155,1),Employees_Master[ExitDate],0)</f>
        <v>25</v>
      </c>
      <c r="E155" s="2">
        <f>COUNTIFS(Exit_Details[Department],B155,Exit_Details[ExitDate],"&gt;="&amp;A155,Exit_Details[ExitDate],"&lt;"&amp;EDATE(A155,1))</f>
        <v>1</v>
      </c>
    </row>
    <row r="156" spans="1:5" x14ac:dyDescent="0.3">
      <c r="A156" s="42">
        <v>45658</v>
      </c>
      <c r="B156" s="30" t="s">
        <v>58</v>
      </c>
      <c r="C156" s="2">
        <f>COUNTIFS(Employees_Master[Department],B156,Employees_Master[JoingDate],"&lt;"&amp;A156,Employees_Master[ExitDate],"&gt;="&amp;A156)+COUNTIFS(Employees_Master[Department],B156,Employees_Master[JoingDate],"&lt;"&amp;A156,Employees_Master[ExitDate],0)</f>
        <v>43</v>
      </c>
      <c r="D156" s="2">
        <f>COUNTIFS(Employees_Master[Department],B156,Employees_Master[JoingDate],"&lt;"&amp;EDATE(A156,1),Employees_Master[ExitDate],"&gt;="&amp;EDATE(A156,1))+COUNTIFS(Employees_Master[Department],B156,Employees_Master[JoingDate],"&lt;"&amp;EDATE(A156,1),Employees_Master[ExitDate],0)</f>
        <v>45</v>
      </c>
      <c r="E156" s="2">
        <f>COUNTIFS(Exit_Details[Department],B156,Exit_Details[ExitDate],"&gt;="&amp;A156,Exit_Details[ExitDate],"&lt;"&amp;EDATE(A156,1))</f>
        <v>0</v>
      </c>
    </row>
    <row r="157" spans="1:5" x14ac:dyDescent="0.3">
      <c r="A157" s="42">
        <v>45658</v>
      </c>
      <c r="B157" s="30" t="s">
        <v>18</v>
      </c>
      <c r="C157" s="2">
        <f>COUNTIFS(Employees_Master[Department],B157,Employees_Master[JoingDate],"&lt;"&amp;A157,Employees_Master[ExitDate],"&gt;="&amp;A157)+COUNTIFS(Employees_Master[Department],B157,Employees_Master[JoingDate],"&lt;"&amp;A157,Employees_Master[ExitDate],0)</f>
        <v>36</v>
      </c>
      <c r="D157" s="2">
        <f>COUNTIFS(Employees_Master[Department],B157,Employees_Master[JoingDate],"&lt;"&amp;EDATE(A157,1),Employees_Master[ExitDate],"&gt;="&amp;EDATE(A157,1))+COUNTIFS(Employees_Master[Department],B157,Employees_Master[JoingDate],"&lt;"&amp;EDATE(A157,1),Employees_Master[ExitDate],0)</f>
        <v>37</v>
      </c>
      <c r="E157" s="2">
        <f>COUNTIFS(Exit_Details[Department],B157,Exit_Details[ExitDate],"&gt;="&amp;A157,Exit_Details[ExitDate],"&lt;"&amp;EDATE(A157,1))</f>
        <v>0</v>
      </c>
    </row>
    <row r="158" spans="1:5" x14ac:dyDescent="0.3">
      <c r="A158" s="42">
        <v>45689</v>
      </c>
      <c r="B158" s="30" t="s">
        <v>29</v>
      </c>
      <c r="C158" s="2">
        <f>COUNTIFS(Employees_Master[Department],B158,Employees_Master[JoingDate],"&lt;"&amp;A158,Employees_Master[ExitDate],"&gt;="&amp;A158)+COUNTIFS(Employees_Master[Department],B158,Employees_Master[JoingDate],"&lt;"&amp;A158,Employees_Master[ExitDate],0)</f>
        <v>75</v>
      </c>
      <c r="D158" s="2">
        <f>COUNTIFS(Employees_Master[Department],B158,Employees_Master[JoingDate],"&lt;"&amp;EDATE(A158,1),Employees_Master[ExitDate],"&gt;="&amp;EDATE(A158,1))+COUNTIFS(Employees_Master[Department],B158,Employees_Master[JoingDate],"&lt;"&amp;EDATE(A158,1),Employees_Master[ExitDate],0)</f>
        <v>77</v>
      </c>
      <c r="E158" s="2">
        <f>COUNTIFS(Exit_Details[Department],B158,Exit_Details[ExitDate],"&gt;="&amp;A158,Exit_Details[ExitDate],"&lt;"&amp;EDATE(A158,1))</f>
        <v>0</v>
      </c>
    </row>
    <row r="159" spans="1:5" x14ac:dyDescent="0.3">
      <c r="A159" s="42">
        <v>45689</v>
      </c>
      <c r="B159" s="30" t="s">
        <v>37</v>
      </c>
      <c r="C159" s="2">
        <f>COUNTIFS(Employees_Master[Department],B159,Employees_Master[JoingDate],"&lt;"&amp;A159,Employees_Master[ExitDate],"&gt;="&amp;A159)+COUNTIFS(Employees_Master[Department],B159,Employees_Master[JoingDate],"&lt;"&amp;A159,Employees_Master[ExitDate],0)</f>
        <v>128</v>
      </c>
      <c r="D159" s="2">
        <f>COUNTIFS(Employees_Master[Department],B159,Employees_Master[JoingDate],"&lt;"&amp;EDATE(A159,1),Employees_Master[ExitDate],"&gt;="&amp;EDATE(A159,1))+COUNTIFS(Employees_Master[Department],B159,Employees_Master[JoingDate],"&lt;"&amp;EDATE(A159,1),Employees_Master[ExitDate],0)</f>
        <v>129</v>
      </c>
      <c r="E159" s="2">
        <f>COUNTIFS(Exit_Details[Department],B159,Exit_Details[ExitDate],"&gt;="&amp;A159,Exit_Details[ExitDate],"&lt;"&amp;EDATE(A159,1))</f>
        <v>3</v>
      </c>
    </row>
    <row r="160" spans="1:5" x14ac:dyDescent="0.3">
      <c r="A160" s="42">
        <v>45689</v>
      </c>
      <c r="B160" s="30" t="s">
        <v>24</v>
      </c>
      <c r="C160" s="2">
        <f>COUNTIFS(Employees_Master[Department],B160,Employees_Master[JoingDate],"&lt;"&amp;A160,Employees_Master[ExitDate],"&gt;="&amp;A160)+COUNTIFS(Employees_Master[Department],B160,Employees_Master[JoingDate],"&lt;"&amp;A160,Employees_Master[ExitDate],0)</f>
        <v>113</v>
      </c>
      <c r="D160" s="2">
        <f>COUNTIFS(Employees_Master[Department],B160,Employees_Master[JoingDate],"&lt;"&amp;EDATE(A160,1),Employees_Master[ExitDate],"&gt;="&amp;EDATE(A160,1))+COUNTIFS(Employees_Master[Department],B160,Employees_Master[JoingDate],"&lt;"&amp;EDATE(A160,1),Employees_Master[ExitDate],0)</f>
        <v>114</v>
      </c>
      <c r="E160" s="2">
        <f>COUNTIFS(Exit_Details[Department],B160,Exit_Details[ExitDate],"&gt;="&amp;A160,Exit_Details[ExitDate],"&lt;"&amp;EDATE(A160,1))</f>
        <v>0</v>
      </c>
    </row>
    <row r="161" spans="1:5" x14ac:dyDescent="0.3">
      <c r="A161" s="42">
        <v>45689</v>
      </c>
      <c r="B161" s="30" t="s">
        <v>33</v>
      </c>
      <c r="C161" s="2">
        <f>COUNTIFS(Employees_Master[Department],B161,Employees_Master[JoingDate],"&lt;"&amp;A161,Employees_Master[ExitDate],"&gt;="&amp;A161)+COUNTIFS(Employees_Master[Department],B161,Employees_Master[JoingDate],"&lt;"&amp;A161,Employees_Master[ExitDate],0)</f>
        <v>154</v>
      </c>
      <c r="D161" s="2">
        <f>COUNTIFS(Employees_Master[Department],B161,Employees_Master[JoingDate],"&lt;"&amp;EDATE(A161,1),Employees_Master[ExitDate],"&gt;="&amp;EDATE(A161,1))+COUNTIFS(Employees_Master[Department],B161,Employees_Master[JoingDate],"&lt;"&amp;EDATE(A161,1),Employees_Master[ExitDate],0)</f>
        <v>153</v>
      </c>
      <c r="E161" s="2">
        <f>COUNTIFS(Exit_Details[Department],B161,Exit_Details[ExitDate],"&gt;="&amp;A161,Exit_Details[ExitDate],"&lt;"&amp;EDATE(A161,1))</f>
        <v>4</v>
      </c>
    </row>
    <row r="162" spans="1:5" x14ac:dyDescent="0.3">
      <c r="A162" s="42">
        <v>45689</v>
      </c>
      <c r="B162" s="30" t="s">
        <v>92</v>
      </c>
      <c r="C162" s="2">
        <f>COUNTIFS(Employees_Master[Department],B162,Employees_Master[JoingDate],"&lt;"&amp;A162,Employees_Master[ExitDate],"&gt;="&amp;A162)+COUNTIFS(Employees_Master[Department],B162,Employees_Master[JoingDate],"&lt;"&amp;A162,Employees_Master[ExitDate],0)</f>
        <v>13</v>
      </c>
      <c r="D162" s="2">
        <f>COUNTIFS(Employees_Master[Department],B162,Employees_Master[JoingDate],"&lt;"&amp;EDATE(A162,1),Employees_Master[ExitDate],"&gt;="&amp;EDATE(A162,1))+COUNTIFS(Employees_Master[Department],B162,Employees_Master[JoingDate],"&lt;"&amp;EDATE(A162,1),Employees_Master[ExitDate],0)</f>
        <v>13</v>
      </c>
      <c r="E162" s="2">
        <f>COUNTIFS(Exit_Details[Department],B162,Exit_Details[ExitDate],"&gt;="&amp;A162,Exit_Details[ExitDate],"&lt;"&amp;EDATE(A162,1))</f>
        <v>0</v>
      </c>
    </row>
    <row r="163" spans="1:5" x14ac:dyDescent="0.3">
      <c r="A163" s="42">
        <v>45689</v>
      </c>
      <c r="B163" s="30" t="s">
        <v>22</v>
      </c>
      <c r="C163" s="2">
        <f>COUNTIFS(Employees_Master[Department],B163,Employees_Master[JoingDate],"&lt;"&amp;A163,Employees_Master[ExitDate],"&gt;="&amp;A163)+COUNTIFS(Employees_Master[Department],B163,Employees_Master[JoingDate],"&lt;"&amp;A163,Employees_Master[ExitDate],0)</f>
        <v>103</v>
      </c>
      <c r="D163" s="2">
        <f>COUNTIFS(Employees_Master[Department],B163,Employees_Master[JoingDate],"&lt;"&amp;EDATE(A163,1),Employees_Master[ExitDate],"&gt;="&amp;EDATE(A163,1))+COUNTIFS(Employees_Master[Department],B163,Employees_Master[JoingDate],"&lt;"&amp;EDATE(A163,1),Employees_Master[ExitDate],0)</f>
        <v>103</v>
      </c>
      <c r="E163" s="2">
        <f>COUNTIFS(Exit_Details[Department],B163,Exit_Details[ExitDate],"&gt;="&amp;A163,Exit_Details[ExitDate],"&lt;"&amp;EDATE(A163,1))</f>
        <v>1</v>
      </c>
    </row>
    <row r="164" spans="1:5" x14ac:dyDescent="0.3">
      <c r="A164" s="42">
        <v>45689</v>
      </c>
      <c r="B164" s="30" t="s">
        <v>50</v>
      </c>
      <c r="C164" s="2">
        <f>COUNTIFS(Employees_Master[Department],B164,Employees_Master[JoingDate],"&lt;"&amp;A164,Employees_Master[ExitDate],"&gt;="&amp;A164)+COUNTIFS(Employees_Master[Department],B164,Employees_Master[JoingDate],"&lt;"&amp;A164,Employees_Master[ExitDate],0)</f>
        <v>63</v>
      </c>
      <c r="D164" s="2">
        <f>COUNTIFS(Employees_Master[Department],B164,Employees_Master[JoingDate],"&lt;"&amp;EDATE(A164,1),Employees_Master[ExitDate],"&gt;="&amp;EDATE(A164,1))+COUNTIFS(Employees_Master[Department],B164,Employees_Master[JoingDate],"&lt;"&amp;EDATE(A164,1),Employees_Master[ExitDate],0)</f>
        <v>64</v>
      </c>
      <c r="E164" s="2">
        <f>COUNTIFS(Exit_Details[Department],B164,Exit_Details[ExitDate],"&gt;="&amp;A164,Exit_Details[ExitDate],"&lt;"&amp;EDATE(A164,1))</f>
        <v>0</v>
      </c>
    </row>
    <row r="165" spans="1:5" x14ac:dyDescent="0.3">
      <c r="A165" s="42">
        <v>45689</v>
      </c>
      <c r="B165" s="30" t="s">
        <v>9</v>
      </c>
      <c r="C165" s="2">
        <f>COUNTIFS(Employees_Master[Department],B165,Employees_Master[JoingDate],"&lt;"&amp;A165,Employees_Master[ExitDate],"&gt;="&amp;A165)+COUNTIFS(Employees_Master[Department],B165,Employees_Master[JoingDate],"&lt;"&amp;A165,Employees_Master[ExitDate],0)</f>
        <v>459</v>
      </c>
      <c r="D165" s="2">
        <f>COUNTIFS(Employees_Master[Department],B165,Employees_Master[JoingDate],"&lt;"&amp;EDATE(A165,1),Employees_Master[ExitDate],"&gt;="&amp;EDATE(A165,1))+COUNTIFS(Employees_Master[Department],B165,Employees_Master[JoingDate],"&lt;"&amp;EDATE(A165,1),Employees_Master[ExitDate],0)</f>
        <v>461</v>
      </c>
      <c r="E165" s="2">
        <f>COUNTIFS(Exit_Details[Department],B165,Exit_Details[ExitDate],"&gt;="&amp;A165,Exit_Details[ExitDate],"&lt;"&amp;EDATE(A165,1))</f>
        <v>5</v>
      </c>
    </row>
    <row r="166" spans="1:5" x14ac:dyDescent="0.3">
      <c r="A166" s="42">
        <v>45689</v>
      </c>
      <c r="B166" s="30" t="s">
        <v>20</v>
      </c>
      <c r="C166" s="2">
        <f>COUNTIFS(Employees_Master[Department],B166,Employees_Master[JoingDate],"&lt;"&amp;A166,Employees_Master[ExitDate],"&gt;="&amp;A166)+COUNTIFS(Employees_Master[Department],B166,Employees_Master[JoingDate],"&lt;"&amp;A166,Employees_Master[ExitDate],0)</f>
        <v>51</v>
      </c>
      <c r="D166" s="2">
        <f>COUNTIFS(Employees_Master[Department],B166,Employees_Master[JoingDate],"&lt;"&amp;EDATE(A166,1),Employees_Master[ExitDate],"&gt;="&amp;EDATE(A166,1))+COUNTIFS(Employees_Master[Department],B166,Employees_Master[JoingDate],"&lt;"&amp;EDATE(A166,1),Employees_Master[ExitDate],0)</f>
        <v>51</v>
      </c>
      <c r="E166" s="2">
        <f>COUNTIFS(Exit_Details[Department],B166,Exit_Details[ExitDate],"&gt;="&amp;A166,Exit_Details[ExitDate],"&lt;"&amp;EDATE(A166,1))</f>
        <v>2</v>
      </c>
    </row>
    <row r="167" spans="1:5" x14ac:dyDescent="0.3">
      <c r="A167" s="42">
        <v>45689</v>
      </c>
      <c r="B167" s="30" t="s">
        <v>27</v>
      </c>
      <c r="C167" s="2">
        <f>COUNTIFS(Employees_Master[Department],B167,Employees_Master[JoingDate],"&lt;"&amp;A167,Employees_Master[ExitDate],"&gt;="&amp;A167)+COUNTIFS(Employees_Master[Department],B167,Employees_Master[JoingDate],"&lt;"&amp;A167,Employees_Master[ExitDate],0)</f>
        <v>25</v>
      </c>
      <c r="D167" s="2">
        <f>COUNTIFS(Employees_Master[Department],B167,Employees_Master[JoingDate],"&lt;"&amp;EDATE(A167,1),Employees_Master[ExitDate],"&gt;="&amp;EDATE(A167,1))+COUNTIFS(Employees_Master[Department],B167,Employees_Master[JoingDate],"&lt;"&amp;EDATE(A167,1),Employees_Master[ExitDate],0)</f>
        <v>25</v>
      </c>
      <c r="E167" s="2">
        <f>COUNTIFS(Exit_Details[Department],B167,Exit_Details[ExitDate],"&gt;="&amp;A167,Exit_Details[ExitDate],"&lt;"&amp;EDATE(A167,1))</f>
        <v>0</v>
      </c>
    </row>
    <row r="168" spans="1:5" x14ac:dyDescent="0.3">
      <c r="A168" s="42">
        <v>45689</v>
      </c>
      <c r="B168" s="30" t="s">
        <v>58</v>
      </c>
      <c r="C168" s="2">
        <f>COUNTIFS(Employees_Master[Department],B168,Employees_Master[JoingDate],"&lt;"&amp;A168,Employees_Master[ExitDate],"&gt;="&amp;A168)+COUNTIFS(Employees_Master[Department],B168,Employees_Master[JoingDate],"&lt;"&amp;A168,Employees_Master[ExitDate],0)</f>
        <v>45</v>
      </c>
      <c r="D168" s="2">
        <f>COUNTIFS(Employees_Master[Department],B168,Employees_Master[JoingDate],"&lt;"&amp;EDATE(A168,1),Employees_Master[ExitDate],"&gt;="&amp;EDATE(A168,1))+COUNTIFS(Employees_Master[Department],B168,Employees_Master[JoingDate],"&lt;"&amp;EDATE(A168,1),Employees_Master[ExitDate],0)</f>
        <v>45</v>
      </c>
      <c r="E168" s="2">
        <f>COUNTIFS(Exit_Details[Department],B168,Exit_Details[ExitDate],"&gt;="&amp;A168,Exit_Details[ExitDate],"&lt;"&amp;EDATE(A168,1))</f>
        <v>0</v>
      </c>
    </row>
    <row r="169" spans="1:5" x14ac:dyDescent="0.3">
      <c r="A169" s="42">
        <v>45689</v>
      </c>
      <c r="B169" s="30" t="s">
        <v>18</v>
      </c>
      <c r="C169" s="2">
        <f>COUNTIFS(Employees_Master[Department],B169,Employees_Master[JoingDate],"&lt;"&amp;A169,Employees_Master[ExitDate],"&gt;="&amp;A169)+COUNTIFS(Employees_Master[Department],B169,Employees_Master[JoingDate],"&lt;"&amp;A169,Employees_Master[ExitDate],0)</f>
        <v>37</v>
      </c>
      <c r="D169" s="2">
        <f>COUNTIFS(Employees_Master[Department],B169,Employees_Master[JoingDate],"&lt;"&amp;EDATE(A169,1),Employees_Master[ExitDate],"&gt;="&amp;EDATE(A169,1))+COUNTIFS(Employees_Master[Department],B169,Employees_Master[JoingDate],"&lt;"&amp;EDATE(A169,1),Employees_Master[ExitDate],0)</f>
        <v>37</v>
      </c>
      <c r="E169" s="2">
        <f>COUNTIFS(Exit_Details[Department],B169,Exit_Details[ExitDate],"&gt;="&amp;A169,Exit_Details[ExitDate],"&lt;"&amp;EDATE(A169,1))</f>
        <v>1</v>
      </c>
    </row>
    <row r="170" spans="1:5" x14ac:dyDescent="0.3">
      <c r="A170" s="42">
        <v>45717</v>
      </c>
      <c r="B170" s="30" t="s">
        <v>29</v>
      </c>
      <c r="C170" s="2">
        <f>COUNTIFS(Employees_Master[Department],B170,Employees_Master[JoingDate],"&lt;"&amp;A170,Employees_Master[ExitDate],"&gt;="&amp;A170)+COUNTIFS(Employees_Master[Department],B170,Employees_Master[JoingDate],"&lt;"&amp;A170,Employees_Master[ExitDate],0)</f>
        <v>77</v>
      </c>
      <c r="D170" s="2">
        <f>COUNTIFS(Employees_Master[Department],B170,Employees_Master[JoingDate],"&lt;"&amp;EDATE(A170,1),Employees_Master[ExitDate],"&gt;="&amp;EDATE(A170,1))+COUNTIFS(Employees_Master[Department],B170,Employees_Master[JoingDate],"&lt;"&amp;EDATE(A170,1),Employees_Master[ExitDate],0)</f>
        <v>76</v>
      </c>
      <c r="E170" s="2">
        <f>COUNTIFS(Exit_Details[Department],B170,Exit_Details[ExitDate],"&gt;="&amp;A170,Exit_Details[ExitDate],"&lt;"&amp;EDATE(A170,1))</f>
        <v>1</v>
      </c>
    </row>
    <row r="171" spans="1:5" x14ac:dyDescent="0.3">
      <c r="A171" s="42">
        <v>45717</v>
      </c>
      <c r="B171" s="30" t="s">
        <v>37</v>
      </c>
      <c r="C171" s="2">
        <f>COUNTIFS(Employees_Master[Department],B171,Employees_Master[JoingDate],"&lt;"&amp;A171,Employees_Master[ExitDate],"&gt;="&amp;A171)+COUNTIFS(Employees_Master[Department],B171,Employees_Master[JoingDate],"&lt;"&amp;A171,Employees_Master[ExitDate],0)</f>
        <v>129</v>
      </c>
      <c r="D171" s="2">
        <f>COUNTIFS(Employees_Master[Department],B171,Employees_Master[JoingDate],"&lt;"&amp;EDATE(A171,1),Employees_Master[ExitDate],"&gt;="&amp;EDATE(A171,1))+COUNTIFS(Employees_Master[Department],B171,Employees_Master[JoingDate],"&lt;"&amp;EDATE(A171,1),Employees_Master[ExitDate],0)</f>
        <v>127</v>
      </c>
      <c r="E171" s="2">
        <f>COUNTIFS(Exit_Details[Department],B171,Exit_Details[ExitDate],"&gt;="&amp;A171,Exit_Details[ExitDate],"&lt;"&amp;EDATE(A171,1))</f>
        <v>3</v>
      </c>
    </row>
    <row r="172" spans="1:5" x14ac:dyDescent="0.3">
      <c r="A172" s="42">
        <v>45717</v>
      </c>
      <c r="B172" s="30" t="s">
        <v>24</v>
      </c>
      <c r="C172" s="2">
        <f>COUNTIFS(Employees_Master[Department],B172,Employees_Master[JoingDate],"&lt;"&amp;A172,Employees_Master[ExitDate],"&gt;="&amp;A172)+COUNTIFS(Employees_Master[Department],B172,Employees_Master[JoingDate],"&lt;"&amp;A172,Employees_Master[ExitDate],0)</f>
        <v>114</v>
      </c>
      <c r="D172" s="2">
        <f>COUNTIFS(Employees_Master[Department],B172,Employees_Master[JoingDate],"&lt;"&amp;EDATE(A172,1),Employees_Master[ExitDate],"&gt;="&amp;EDATE(A172,1))+COUNTIFS(Employees_Master[Department],B172,Employees_Master[JoingDate],"&lt;"&amp;EDATE(A172,1),Employees_Master[ExitDate],0)</f>
        <v>116</v>
      </c>
      <c r="E172" s="2">
        <f>COUNTIFS(Exit_Details[Department],B172,Exit_Details[ExitDate],"&gt;="&amp;A172,Exit_Details[ExitDate],"&lt;"&amp;EDATE(A172,1))</f>
        <v>1</v>
      </c>
    </row>
    <row r="173" spans="1:5" x14ac:dyDescent="0.3">
      <c r="A173" s="42">
        <v>45717</v>
      </c>
      <c r="B173" s="30" t="s">
        <v>33</v>
      </c>
      <c r="C173" s="2">
        <f>COUNTIFS(Employees_Master[Department],B173,Employees_Master[JoingDate],"&lt;"&amp;A173,Employees_Master[ExitDate],"&gt;="&amp;A173)+COUNTIFS(Employees_Master[Department],B173,Employees_Master[JoingDate],"&lt;"&amp;A173,Employees_Master[ExitDate],0)</f>
        <v>153</v>
      </c>
      <c r="D173" s="2">
        <f>COUNTIFS(Employees_Master[Department],B173,Employees_Master[JoingDate],"&lt;"&amp;EDATE(A173,1),Employees_Master[ExitDate],"&gt;="&amp;EDATE(A173,1))+COUNTIFS(Employees_Master[Department],B173,Employees_Master[JoingDate],"&lt;"&amp;EDATE(A173,1),Employees_Master[ExitDate],0)</f>
        <v>152</v>
      </c>
      <c r="E173" s="2">
        <f>COUNTIFS(Exit_Details[Department],B173,Exit_Details[ExitDate],"&gt;="&amp;A173,Exit_Details[ExitDate],"&lt;"&amp;EDATE(A173,1))</f>
        <v>3</v>
      </c>
    </row>
    <row r="174" spans="1:5" x14ac:dyDescent="0.3">
      <c r="A174" s="42">
        <v>45717</v>
      </c>
      <c r="B174" s="30" t="s">
        <v>92</v>
      </c>
      <c r="C174" s="2">
        <f>COUNTIFS(Employees_Master[Department],B174,Employees_Master[JoingDate],"&lt;"&amp;A174,Employees_Master[ExitDate],"&gt;="&amp;A174)+COUNTIFS(Employees_Master[Department],B174,Employees_Master[JoingDate],"&lt;"&amp;A174,Employees_Master[ExitDate],0)</f>
        <v>13</v>
      </c>
      <c r="D174" s="2">
        <f>COUNTIFS(Employees_Master[Department],B174,Employees_Master[JoingDate],"&lt;"&amp;EDATE(A174,1),Employees_Master[ExitDate],"&gt;="&amp;EDATE(A174,1))+COUNTIFS(Employees_Master[Department],B174,Employees_Master[JoingDate],"&lt;"&amp;EDATE(A174,1),Employees_Master[ExitDate],0)</f>
        <v>13</v>
      </c>
      <c r="E174" s="2">
        <f>COUNTIFS(Exit_Details[Department],B174,Exit_Details[ExitDate],"&gt;="&amp;A174,Exit_Details[ExitDate],"&lt;"&amp;EDATE(A174,1))</f>
        <v>0</v>
      </c>
    </row>
    <row r="175" spans="1:5" x14ac:dyDescent="0.3">
      <c r="A175" s="42">
        <v>45717</v>
      </c>
      <c r="B175" s="30" t="s">
        <v>22</v>
      </c>
      <c r="C175" s="2">
        <f>COUNTIFS(Employees_Master[Department],B175,Employees_Master[JoingDate],"&lt;"&amp;A175,Employees_Master[ExitDate],"&gt;="&amp;A175)+COUNTIFS(Employees_Master[Department],B175,Employees_Master[JoingDate],"&lt;"&amp;A175,Employees_Master[ExitDate],0)</f>
        <v>103</v>
      </c>
      <c r="D175" s="2">
        <f>COUNTIFS(Employees_Master[Department],B175,Employees_Master[JoingDate],"&lt;"&amp;EDATE(A175,1),Employees_Master[ExitDate],"&gt;="&amp;EDATE(A175,1))+COUNTIFS(Employees_Master[Department],B175,Employees_Master[JoingDate],"&lt;"&amp;EDATE(A175,1),Employees_Master[ExitDate],0)</f>
        <v>102</v>
      </c>
      <c r="E175" s="2">
        <f>COUNTIFS(Exit_Details[Department],B175,Exit_Details[ExitDate],"&gt;="&amp;A175,Exit_Details[ExitDate],"&lt;"&amp;EDATE(A175,1))</f>
        <v>4</v>
      </c>
    </row>
    <row r="176" spans="1:5" x14ac:dyDescent="0.3">
      <c r="A176" s="42">
        <v>45717</v>
      </c>
      <c r="B176" s="30" t="s">
        <v>50</v>
      </c>
      <c r="C176" s="2">
        <f>COUNTIFS(Employees_Master[Department],B176,Employees_Master[JoingDate],"&lt;"&amp;A176,Employees_Master[ExitDate],"&gt;="&amp;A176)+COUNTIFS(Employees_Master[Department],B176,Employees_Master[JoingDate],"&lt;"&amp;A176,Employees_Master[ExitDate],0)</f>
        <v>64</v>
      </c>
      <c r="D176" s="2">
        <f>COUNTIFS(Employees_Master[Department],B176,Employees_Master[JoingDate],"&lt;"&amp;EDATE(A176,1),Employees_Master[ExitDate],"&gt;="&amp;EDATE(A176,1))+COUNTIFS(Employees_Master[Department],B176,Employees_Master[JoingDate],"&lt;"&amp;EDATE(A176,1),Employees_Master[ExitDate],0)</f>
        <v>63</v>
      </c>
      <c r="E176" s="2">
        <f>COUNTIFS(Exit_Details[Department],B176,Exit_Details[ExitDate],"&gt;="&amp;A176,Exit_Details[ExitDate],"&lt;"&amp;EDATE(A176,1))</f>
        <v>1</v>
      </c>
    </row>
    <row r="177" spans="1:5" x14ac:dyDescent="0.3">
      <c r="A177" s="42">
        <v>45717</v>
      </c>
      <c r="B177" s="30" t="s">
        <v>9</v>
      </c>
      <c r="C177" s="2">
        <f>COUNTIFS(Employees_Master[Department],B177,Employees_Master[JoingDate],"&lt;"&amp;A177,Employees_Master[ExitDate],"&gt;="&amp;A177)+COUNTIFS(Employees_Master[Department],B177,Employees_Master[JoingDate],"&lt;"&amp;A177,Employees_Master[ExitDate],0)</f>
        <v>461</v>
      </c>
      <c r="D177" s="2">
        <f>COUNTIFS(Employees_Master[Department],B177,Employees_Master[JoingDate],"&lt;"&amp;EDATE(A177,1),Employees_Master[ExitDate],"&gt;="&amp;EDATE(A177,1))+COUNTIFS(Employees_Master[Department],B177,Employees_Master[JoingDate],"&lt;"&amp;EDATE(A177,1),Employees_Master[ExitDate],0)</f>
        <v>465</v>
      </c>
      <c r="E177" s="2">
        <f>COUNTIFS(Exit_Details[Department],B177,Exit_Details[ExitDate],"&gt;="&amp;A177,Exit_Details[ExitDate],"&lt;"&amp;EDATE(A177,1))</f>
        <v>6</v>
      </c>
    </row>
    <row r="178" spans="1:5" x14ac:dyDescent="0.3">
      <c r="A178" s="42">
        <v>45717</v>
      </c>
      <c r="B178" s="30" t="s">
        <v>20</v>
      </c>
      <c r="C178" s="2">
        <f>COUNTIFS(Employees_Master[Department],B178,Employees_Master[JoingDate],"&lt;"&amp;A178,Employees_Master[ExitDate],"&gt;="&amp;A178)+COUNTIFS(Employees_Master[Department],B178,Employees_Master[JoingDate],"&lt;"&amp;A178,Employees_Master[ExitDate],0)</f>
        <v>51</v>
      </c>
      <c r="D178" s="2">
        <f>COUNTIFS(Employees_Master[Department],B178,Employees_Master[JoingDate],"&lt;"&amp;EDATE(A178,1),Employees_Master[ExitDate],"&gt;="&amp;EDATE(A178,1))+COUNTIFS(Employees_Master[Department],B178,Employees_Master[JoingDate],"&lt;"&amp;EDATE(A178,1),Employees_Master[ExitDate],0)</f>
        <v>51</v>
      </c>
      <c r="E178" s="2">
        <f>COUNTIFS(Exit_Details[Department],B178,Exit_Details[ExitDate],"&gt;="&amp;A178,Exit_Details[ExitDate],"&lt;"&amp;EDATE(A178,1))</f>
        <v>1</v>
      </c>
    </row>
    <row r="179" spans="1:5" x14ac:dyDescent="0.3">
      <c r="A179" s="42">
        <v>45717</v>
      </c>
      <c r="B179" s="30" t="s">
        <v>27</v>
      </c>
      <c r="C179" s="2">
        <f>COUNTIFS(Employees_Master[Department],B179,Employees_Master[JoingDate],"&lt;"&amp;A179,Employees_Master[ExitDate],"&gt;="&amp;A179)+COUNTIFS(Employees_Master[Department],B179,Employees_Master[JoingDate],"&lt;"&amp;A179,Employees_Master[ExitDate],0)</f>
        <v>25</v>
      </c>
      <c r="D179" s="2">
        <f>COUNTIFS(Employees_Master[Department],B179,Employees_Master[JoingDate],"&lt;"&amp;EDATE(A179,1),Employees_Master[ExitDate],"&gt;="&amp;EDATE(A179,1))+COUNTIFS(Employees_Master[Department],B179,Employees_Master[JoingDate],"&lt;"&amp;EDATE(A179,1),Employees_Master[ExitDate],0)</f>
        <v>26</v>
      </c>
      <c r="E179" s="2">
        <f>COUNTIFS(Exit_Details[Department],B179,Exit_Details[ExitDate],"&gt;="&amp;A179,Exit_Details[ExitDate],"&lt;"&amp;EDATE(A179,1))</f>
        <v>0</v>
      </c>
    </row>
    <row r="180" spans="1:5" x14ac:dyDescent="0.3">
      <c r="A180" s="42">
        <v>45717</v>
      </c>
      <c r="B180" s="30" t="s">
        <v>58</v>
      </c>
      <c r="C180" s="2">
        <f>COUNTIFS(Employees_Master[Department],B180,Employees_Master[JoingDate],"&lt;"&amp;A180,Employees_Master[ExitDate],"&gt;="&amp;A180)+COUNTIFS(Employees_Master[Department],B180,Employees_Master[JoingDate],"&lt;"&amp;A180,Employees_Master[ExitDate],0)</f>
        <v>45</v>
      </c>
      <c r="D180" s="2">
        <f>COUNTIFS(Employees_Master[Department],B180,Employees_Master[JoingDate],"&lt;"&amp;EDATE(A180,1),Employees_Master[ExitDate],"&gt;="&amp;EDATE(A180,1))+COUNTIFS(Employees_Master[Department],B180,Employees_Master[JoingDate],"&lt;"&amp;EDATE(A180,1),Employees_Master[ExitDate],0)</f>
        <v>46</v>
      </c>
      <c r="E180" s="2">
        <f>COUNTIFS(Exit_Details[Department],B180,Exit_Details[ExitDate],"&gt;="&amp;A180,Exit_Details[ExitDate],"&lt;"&amp;EDATE(A180,1))</f>
        <v>0</v>
      </c>
    </row>
    <row r="181" spans="1:5" x14ac:dyDescent="0.3">
      <c r="A181" s="42">
        <v>45717</v>
      </c>
      <c r="B181" s="30" t="s">
        <v>18</v>
      </c>
      <c r="C181" s="2">
        <f>COUNTIFS(Employees_Master[Department],B181,Employees_Master[JoingDate],"&lt;"&amp;A181,Employees_Master[ExitDate],"&gt;="&amp;A181)+COUNTIFS(Employees_Master[Department],B181,Employees_Master[JoingDate],"&lt;"&amp;A181,Employees_Master[ExitDate],0)</f>
        <v>37</v>
      </c>
      <c r="D181" s="2">
        <f>COUNTIFS(Employees_Master[Department],B181,Employees_Master[JoingDate],"&lt;"&amp;EDATE(A181,1),Employees_Master[ExitDate],"&gt;="&amp;EDATE(A181,1))+COUNTIFS(Employees_Master[Department],B181,Employees_Master[JoingDate],"&lt;"&amp;EDATE(A181,1),Employees_Master[ExitDate],0)</f>
        <v>39</v>
      </c>
      <c r="E181" s="2">
        <f>COUNTIFS(Exit_Details[Department],B181,Exit_Details[ExitDate],"&gt;="&amp;A181,Exit_Details[ExitDate],"&lt;"&amp;EDATE(A181,1))</f>
        <v>0</v>
      </c>
    </row>
    <row r="182" spans="1:5" x14ac:dyDescent="0.3">
      <c r="A182" s="42">
        <v>45748</v>
      </c>
      <c r="B182" s="30" t="s">
        <v>29</v>
      </c>
      <c r="C182" s="2">
        <f>COUNTIFS(Employees_Master[Department],B182,Employees_Master[JoingDate],"&lt;"&amp;A182,Employees_Master[ExitDate],"&gt;="&amp;A182)+COUNTIFS(Employees_Master[Department],B182,Employees_Master[JoingDate],"&lt;"&amp;A182,Employees_Master[ExitDate],0)</f>
        <v>76</v>
      </c>
      <c r="D182" s="2">
        <f>COUNTIFS(Employees_Master[Department],B182,Employees_Master[JoingDate],"&lt;"&amp;EDATE(A182,1),Employees_Master[ExitDate],"&gt;="&amp;EDATE(A182,1))+COUNTIFS(Employees_Master[Department],B182,Employees_Master[JoingDate],"&lt;"&amp;EDATE(A182,1),Employees_Master[ExitDate],0)</f>
        <v>78</v>
      </c>
      <c r="E182" s="2">
        <f>COUNTIFS(Exit_Details[Department],B182,Exit_Details[ExitDate],"&gt;="&amp;A182,Exit_Details[ExitDate],"&lt;"&amp;EDATE(A182,1))</f>
        <v>0</v>
      </c>
    </row>
    <row r="183" spans="1:5" x14ac:dyDescent="0.3">
      <c r="A183" s="42">
        <v>45748</v>
      </c>
      <c r="B183" s="30" t="s">
        <v>37</v>
      </c>
      <c r="C183" s="2">
        <f>COUNTIFS(Employees_Master[Department],B183,Employees_Master[JoingDate],"&lt;"&amp;A183,Employees_Master[ExitDate],"&gt;="&amp;A183)+COUNTIFS(Employees_Master[Department],B183,Employees_Master[JoingDate],"&lt;"&amp;A183,Employees_Master[ExitDate],0)</f>
        <v>127</v>
      </c>
      <c r="D183" s="2">
        <f>COUNTIFS(Employees_Master[Department],B183,Employees_Master[JoingDate],"&lt;"&amp;EDATE(A183,1),Employees_Master[ExitDate],"&gt;="&amp;EDATE(A183,1))+COUNTIFS(Employees_Master[Department],B183,Employees_Master[JoingDate],"&lt;"&amp;EDATE(A183,1),Employees_Master[ExitDate],0)</f>
        <v>128</v>
      </c>
      <c r="E183" s="2">
        <f>COUNTIFS(Exit_Details[Department],B183,Exit_Details[ExitDate],"&gt;="&amp;A183,Exit_Details[ExitDate],"&lt;"&amp;EDATE(A183,1))</f>
        <v>1</v>
      </c>
    </row>
    <row r="184" spans="1:5" x14ac:dyDescent="0.3">
      <c r="A184" s="42">
        <v>45748</v>
      </c>
      <c r="B184" s="30" t="s">
        <v>24</v>
      </c>
      <c r="C184" s="2">
        <f>COUNTIFS(Employees_Master[Department],B184,Employees_Master[JoingDate],"&lt;"&amp;A184,Employees_Master[ExitDate],"&gt;="&amp;A184)+COUNTIFS(Employees_Master[Department],B184,Employees_Master[JoingDate],"&lt;"&amp;A184,Employees_Master[ExitDate],0)</f>
        <v>116</v>
      </c>
      <c r="D184" s="2">
        <f>COUNTIFS(Employees_Master[Department],B184,Employees_Master[JoingDate],"&lt;"&amp;EDATE(A184,1),Employees_Master[ExitDate],"&gt;="&amp;EDATE(A184,1))+COUNTIFS(Employees_Master[Department],B184,Employees_Master[JoingDate],"&lt;"&amp;EDATE(A184,1),Employees_Master[ExitDate],0)</f>
        <v>116</v>
      </c>
      <c r="E184" s="2">
        <f>COUNTIFS(Exit_Details[Department],B184,Exit_Details[ExitDate],"&gt;="&amp;A184,Exit_Details[ExitDate],"&lt;"&amp;EDATE(A184,1))</f>
        <v>2</v>
      </c>
    </row>
    <row r="185" spans="1:5" x14ac:dyDescent="0.3">
      <c r="A185" s="42">
        <v>45748</v>
      </c>
      <c r="B185" s="30" t="s">
        <v>33</v>
      </c>
      <c r="C185" s="2">
        <f>COUNTIFS(Employees_Master[Department],B185,Employees_Master[JoingDate],"&lt;"&amp;A185,Employees_Master[ExitDate],"&gt;="&amp;A185)+COUNTIFS(Employees_Master[Department],B185,Employees_Master[JoingDate],"&lt;"&amp;A185,Employees_Master[ExitDate],0)</f>
        <v>152</v>
      </c>
      <c r="D185" s="2">
        <f>COUNTIFS(Employees_Master[Department],B185,Employees_Master[JoingDate],"&lt;"&amp;EDATE(A185,1),Employees_Master[ExitDate],"&gt;="&amp;EDATE(A185,1))+COUNTIFS(Employees_Master[Department],B185,Employees_Master[JoingDate],"&lt;"&amp;EDATE(A185,1),Employees_Master[ExitDate],0)</f>
        <v>155</v>
      </c>
      <c r="E185" s="2">
        <f>COUNTIFS(Exit_Details[Department],B185,Exit_Details[ExitDate],"&gt;="&amp;A185,Exit_Details[ExitDate],"&lt;"&amp;EDATE(A185,1))</f>
        <v>0</v>
      </c>
    </row>
    <row r="186" spans="1:5" x14ac:dyDescent="0.3">
      <c r="A186" s="42">
        <v>45748</v>
      </c>
      <c r="B186" s="30" t="s">
        <v>92</v>
      </c>
      <c r="C186" s="2">
        <f>COUNTIFS(Employees_Master[Department],B186,Employees_Master[JoingDate],"&lt;"&amp;A186,Employees_Master[ExitDate],"&gt;="&amp;A186)+COUNTIFS(Employees_Master[Department],B186,Employees_Master[JoingDate],"&lt;"&amp;A186,Employees_Master[ExitDate],0)</f>
        <v>13</v>
      </c>
      <c r="D186" s="2">
        <f>COUNTIFS(Employees_Master[Department],B186,Employees_Master[JoingDate],"&lt;"&amp;EDATE(A186,1),Employees_Master[ExitDate],"&gt;="&amp;EDATE(A186,1))+COUNTIFS(Employees_Master[Department],B186,Employees_Master[JoingDate],"&lt;"&amp;EDATE(A186,1),Employees_Master[ExitDate],0)</f>
        <v>13</v>
      </c>
      <c r="E186" s="2">
        <f>COUNTIFS(Exit_Details[Department],B186,Exit_Details[ExitDate],"&gt;="&amp;A186,Exit_Details[ExitDate],"&lt;"&amp;EDATE(A186,1))</f>
        <v>0</v>
      </c>
    </row>
    <row r="187" spans="1:5" x14ac:dyDescent="0.3">
      <c r="A187" s="42">
        <v>45748</v>
      </c>
      <c r="B187" s="30" t="s">
        <v>22</v>
      </c>
      <c r="C187" s="2">
        <f>COUNTIFS(Employees_Master[Department],B187,Employees_Master[JoingDate],"&lt;"&amp;A187,Employees_Master[ExitDate],"&gt;="&amp;A187)+COUNTIFS(Employees_Master[Department],B187,Employees_Master[JoingDate],"&lt;"&amp;A187,Employees_Master[ExitDate],0)</f>
        <v>102</v>
      </c>
      <c r="D187" s="2">
        <f>COUNTIFS(Employees_Master[Department],B187,Employees_Master[JoingDate],"&lt;"&amp;EDATE(A187,1),Employees_Master[ExitDate],"&gt;="&amp;EDATE(A187,1))+COUNTIFS(Employees_Master[Department],B187,Employees_Master[JoingDate],"&lt;"&amp;EDATE(A187,1),Employees_Master[ExitDate],0)</f>
        <v>102</v>
      </c>
      <c r="E187" s="2">
        <f>COUNTIFS(Exit_Details[Department],B187,Exit_Details[ExitDate],"&gt;="&amp;A187,Exit_Details[ExitDate],"&lt;"&amp;EDATE(A187,1))</f>
        <v>1</v>
      </c>
    </row>
    <row r="188" spans="1:5" x14ac:dyDescent="0.3">
      <c r="A188" s="42">
        <v>45748</v>
      </c>
      <c r="B188" s="30" t="s">
        <v>50</v>
      </c>
      <c r="C188" s="2">
        <f>COUNTIFS(Employees_Master[Department],B188,Employees_Master[JoingDate],"&lt;"&amp;A188,Employees_Master[ExitDate],"&gt;="&amp;A188)+COUNTIFS(Employees_Master[Department],B188,Employees_Master[JoingDate],"&lt;"&amp;A188,Employees_Master[ExitDate],0)</f>
        <v>63</v>
      </c>
      <c r="D188" s="2">
        <f>COUNTIFS(Employees_Master[Department],B188,Employees_Master[JoingDate],"&lt;"&amp;EDATE(A188,1),Employees_Master[ExitDate],"&gt;="&amp;EDATE(A188,1))+COUNTIFS(Employees_Master[Department],B188,Employees_Master[JoingDate],"&lt;"&amp;EDATE(A188,1),Employees_Master[ExitDate],0)</f>
        <v>64</v>
      </c>
      <c r="E188" s="2">
        <f>COUNTIFS(Exit_Details[Department],B188,Exit_Details[ExitDate],"&gt;="&amp;A188,Exit_Details[ExitDate],"&lt;"&amp;EDATE(A188,1))</f>
        <v>0</v>
      </c>
    </row>
    <row r="189" spans="1:5" x14ac:dyDescent="0.3">
      <c r="A189" s="42">
        <v>45748</v>
      </c>
      <c r="B189" s="30" t="s">
        <v>9</v>
      </c>
      <c r="C189" s="2">
        <f>COUNTIFS(Employees_Master[Department],B189,Employees_Master[JoingDate],"&lt;"&amp;A189,Employees_Master[ExitDate],"&gt;="&amp;A189)+COUNTIFS(Employees_Master[Department],B189,Employees_Master[JoingDate],"&lt;"&amp;A189,Employees_Master[ExitDate],0)</f>
        <v>465</v>
      </c>
      <c r="D189" s="2">
        <f>COUNTIFS(Employees_Master[Department],B189,Employees_Master[JoingDate],"&lt;"&amp;EDATE(A189,1),Employees_Master[ExitDate],"&gt;="&amp;EDATE(A189,1))+COUNTIFS(Employees_Master[Department],B189,Employees_Master[JoingDate],"&lt;"&amp;EDATE(A189,1),Employees_Master[ExitDate],0)</f>
        <v>459</v>
      </c>
      <c r="E189" s="2">
        <f>COUNTIFS(Exit_Details[Department],B189,Exit_Details[ExitDate],"&gt;="&amp;A189,Exit_Details[ExitDate],"&lt;"&amp;EDATE(A189,1))</f>
        <v>9</v>
      </c>
    </row>
    <row r="190" spans="1:5" x14ac:dyDescent="0.3">
      <c r="A190" s="42">
        <v>45748</v>
      </c>
      <c r="B190" s="30" t="s">
        <v>20</v>
      </c>
      <c r="C190" s="2">
        <f>COUNTIFS(Employees_Master[Department],B190,Employees_Master[JoingDate],"&lt;"&amp;A190,Employees_Master[ExitDate],"&gt;="&amp;A190)+COUNTIFS(Employees_Master[Department],B190,Employees_Master[JoingDate],"&lt;"&amp;A190,Employees_Master[ExitDate],0)</f>
        <v>51</v>
      </c>
      <c r="D190" s="2">
        <f>COUNTIFS(Employees_Master[Department],B190,Employees_Master[JoingDate],"&lt;"&amp;EDATE(A190,1),Employees_Master[ExitDate],"&gt;="&amp;EDATE(A190,1))+COUNTIFS(Employees_Master[Department],B190,Employees_Master[JoingDate],"&lt;"&amp;EDATE(A190,1),Employees_Master[ExitDate],0)</f>
        <v>51</v>
      </c>
      <c r="E190" s="2">
        <f>COUNTIFS(Exit_Details[Department],B190,Exit_Details[ExitDate],"&gt;="&amp;A190,Exit_Details[ExitDate],"&lt;"&amp;EDATE(A190,1))</f>
        <v>0</v>
      </c>
    </row>
    <row r="191" spans="1:5" x14ac:dyDescent="0.3">
      <c r="A191" s="42">
        <v>45748</v>
      </c>
      <c r="B191" s="30" t="s">
        <v>27</v>
      </c>
      <c r="C191" s="2">
        <f>COUNTIFS(Employees_Master[Department],B191,Employees_Master[JoingDate],"&lt;"&amp;A191,Employees_Master[ExitDate],"&gt;="&amp;A191)+COUNTIFS(Employees_Master[Department],B191,Employees_Master[JoingDate],"&lt;"&amp;A191,Employees_Master[ExitDate],0)</f>
        <v>26</v>
      </c>
      <c r="D191" s="2">
        <f>COUNTIFS(Employees_Master[Department],B191,Employees_Master[JoingDate],"&lt;"&amp;EDATE(A191,1),Employees_Master[ExitDate],"&gt;="&amp;EDATE(A191,1))+COUNTIFS(Employees_Master[Department],B191,Employees_Master[JoingDate],"&lt;"&amp;EDATE(A191,1),Employees_Master[ExitDate],0)</f>
        <v>27</v>
      </c>
      <c r="E191" s="2">
        <f>COUNTIFS(Exit_Details[Department],B191,Exit_Details[ExitDate],"&gt;="&amp;A191,Exit_Details[ExitDate],"&lt;"&amp;EDATE(A191,1))</f>
        <v>1</v>
      </c>
    </row>
    <row r="192" spans="1:5" x14ac:dyDescent="0.3">
      <c r="A192" s="42">
        <v>45748</v>
      </c>
      <c r="B192" s="30" t="s">
        <v>58</v>
      </c>
      <c r="C192" s="2">
        <f>COUNTIFS(Employees_Master[Department],B192,Employees_Master[JoingDate],"&lt;"&amp;A192,Employees_Master[ExitDate],"&gt;="&amp;A192)+COUNTIFS(Employees_Master[Department],B192,Employees_Master[JoingDate],"&lt;"&amp;A192,Employees_Master[ExitDate],0)</f>
        <v>46</v>
      </c>
      <c r="D192" s="2">
        <f>COUNTIFS(Employees_Master[Department],B192,Employees_Master[JoingDate],"&lt;"&amp;EDATE(A192,1),Employees_Master[ExitDate],"&gt;="&amp;EDATE(A192,1))+COUNTIFS(Employees_Master[Department],B192,Employees_Master[JoingDate],"&lt;"&amp;EDATE(A192,1),Employees_Master[ExitDate],0)</f>
        <v>47</v>
      </c>
      <c r="E192" s="2">
        <f>COUNTIFS(Exit_Details[Department],B192,Exit_Details[ExitDate],"&gt;="&amp;A192,Exit_Details[ExitDate],"&lt;"&amp;EDATE(A192,1))</f>
        <v>0</v>
      </c>
    </row>
    <row r="193" spans="1:5" x14ac:dyDescent="0.3">
      <c r="A193" s="42">
        <v>45748</v>
      </c>
      <c r="B193" s="41" t="s">
        <v>18</v>
      </c>
      <c r="C193" s="2">
        <f>COUNTIFS(Employees_Master[Department],B193,Employees_Master[JoingDate],"&lt;"&amp;A193,Employees_Master[ExitDate],"&gt;="&amp;A193)+COUNTIFS(Employees_Master[Department],B193,Employees_Master[JoingDate],"&lt;"&amp;A193,Employees_Master[ExitDate],0)</f>
        <v>39</v>
      </c>
      <c r="D193" s="2">
        <f>COUNTIFS(Employees_Master[Department],B193,Employees_Master[JoingDate],"&lt;"&amp;EDATE(A193,1),Employees_Master[ExitDate],"&gt;="&amp;EDATE(A193,1))+COUNTIFS(Employees_Master[Department],B193,Employees_Master[JoingDate],"&lt;"&amp;EDATE(A193,1),Employees_Master[ExitDate],0)</f>
        <v>39</v>
      </c>
      <c r="E193" s="2">
        <f>COUNTIFS(Exit_Details[Department],B193,Exit_Details[ExitDate],"&gt;="&amp;A193,Exit_Details[ExitDate],"&lt;"&amp;EDATE(A193,1))</f>
        <v>0</v>
      </c>
    </row>
    <row r="194" spans="1:5" x14ac:dyDescent="0.3">
      <c r="A194" s="42">
        <v>45778</v>
      </c>
      <c r="B194" s="30" t="s">
        <v>29</v>
      </c>
      <c r="C194" s="2">
        <f>COUNTIFS(Employees_Master[Department],B194,Employees_Master[JoingDate],"&lt;"&amp;A194,Employees_Master[ExitDate],"&gt;="&amp;A194)+COUNTIFS(Employees_Master[Department],B194,Employees_Master[JoingDate],"&lt;"&amp;A194,Employees_Master[ExitDate],0)</f>
        <v>78</v>
      </c>
      <c r="D194" s="2">
        <f>COUNTIFS(Employees_Master[Department],B194,Employees_Master[JoingDate],"&lt;"&amp;EDATE(A194,1),Employees_Master[ExitDate],"&gt;="&amp;EDATE(A194,1))+COUNTIFS(Employees_Master[Department],B194,Employees_Master[JoingDate],"&lt;"&amp;EDATE(A194,1),Employees_Master[ExitDate],0)</f>
        <v>78</v>
      </c>
      <c r="E194" s="2">
        <f>COUNTIFS(Exit_Details[Department],B194,Exit_Details[ExitDate],"&gt;="&amp;A194,Exit_Details[ExitDate],"&lt;"&amp;EDATE(A194,1))</f>
        <v>0</v>
      </c>
    </row>
    <row r="195" spans="1:5" x14ac:dyDescent="0.3">
      <c r="A195" s="42">
        <v>45778</v>
      </c>
      <c r="B195" s="30" t="s">
        <v>37</v>
      </c>
      <c r="C195" s="2">
        <f>COUNTIFS(Employees_Master[Department],B195,Employees_Master[JoingDate],"&lt;"&amp;A195,Employees_Master[ExitDate],"&gt;="&amp;A195)+COUNTIFS(Employees_Master[Department],B195,Employees_Master[JoingDate],"&lt;"&amp;A195,Employees_Master[ExitDate],0)</f>
        <v>128</v>
      </c>
      <c r="D195" s="2">
        <f>COUNTIFS(Employees_Master[Department],B195,Employees_Master[JoingDate],"&lt;"&amp;EDATE(A195,1),Employees_Master[ExitDate],"&gt;="&amp;EDATE(A195,1))+COUNTIFS(Employees_Master[Department],B195,Employees_Master[JoingDate],"&lt;"&amp;EDATE(A195,1),Employees_Master[ExitDate],0)</f>
        <v>127</v>
      </c>
      <c r="E195" s="2">
        <f>COUNTIFS(Exit_Details[Department],B195,Exit_Details[ExitDate],"&gt;="&amp;A195,Exit_Details[ExitDate],"&lt;"&amp;EDATE(A195,1))</f>
        <v>2</v>
      </c>
    </row>
    <row r="196" spans="1:5" x14ac:dyDescent="0.3">
      <c r="A196" s="42">
        <v>45778</v>
      </c>
      <c r="B196" s="30" t="s">
        <v>24</v>
      </c>
      <c r="C196" s="2">
        <f>COUNTIFS(Employees_Master[Department],B196,Employees_Master[JoingDate],"&lt;"&amp;A196,Employees_Master[ExitDate],"&gt;="&amp;A196)+COUNTIFS(Employees_Master[Department],B196,Employees_Master[JoingDate],"&lt;"&amp;A196,Employees_Master[ExitDate],0)</f>
        <v>116</v>
      </c>
      <c r="D196" s="2">
        <f>COUNTIFS(Employees_Master[Department],B196,Employees_Master[JoingDate],"&lt;"&amp;EDATE(A196,1),Employees_Master[ExitDate],"&gt;="&amp;EDATE(A196,1))+COUNTIFS(Employees_Master[Department],B196,Employees_Master[JoingDate],"&lt;"&amp;EDATE(A196,1),Employees_Master[ExitDate],0)</f>
        <v>115</v>
      </c>
      <c r="E196" s="2">
        <f>COUNTIFS(Exit_Details[Department],B196,Exit_Details[ExitDate],"&gt;="&amp;A196,Exit_Details[ExitDate],"&lt;"&amp;EDATE(A196,1))</f>
        <v>1</v>
      </c>
    </row>
    <row r="197" spans="1:5" x14ac:dyDescent="0.3">
      <c r="A197" s="42">
        <v>45778</v>
      </c>
      <c r="B197" s="30" t="s">
        <v>33</v>
      </c>
      <c r="C197" s="2">
        <f>COUNTIFS(Employees_Master[Department],B197,Employees_Master[JoingDate],"&lt;"&amp;A197,Employees_Master[ExitDate],"&gt;="&amp;A197)+COUNTIFS(Employees_Master[Department],B197,Employees_Master[JoingDate],"&lt;"&amp;A197,Employees_Master[ExitDate],0)</f>
        <v>155</v>
      </c>
      <c r="D197" s="2">
        <f>COUNTIFS(Employees_Master[Department],B197,Employees_Master[JoingDate],"&lt;"&amp;EDATE(A197,1),Employees_Master[ExitDate],"&gt;="&amp;EDATE(A197,1))+COUNTIFS(Employees_Master[Department],B197,Employees_Master[JoingDate],"&lt;"&amp;EDATE(A197,1),Employees_Master[ExitDate],0)</f>
        <v>156</v>
      </c>
      <c r="E197" s="2">
        <f>COUNTIFS(Exit_Details[Department],B197,Exit_Details[ExitDate],"&gt;="&amp;A197,Exit_Details[ExitDate],"&lt;"&amp;EDATE(A197,1))</f>
        <v>2</v>
      </c>
    </row>
    <row r="198" spans="1:5" x14ac:dyDescent="0.3">
      <c r="A198" s="42">
        <v>45778</v>
      </c>
      <c r="B198" s="30" t="s">
        <v>92</v>
      </c>
      <c r="C198" s="2">
        <f>COUNTIFS(Employees_Master[Department],B198,Employees_Master[JoingDate],"&lt;"&amp;A198,Employees_Master[ExitDate],"&gt;="&amp;A198)+COUNTIFS(Employees_Master[Department],B198,Employees_Master[JoingDate],"&lt;"&amp;A198,Employees_Master[ExitDate],0)</f>
        <v>13</v>
      </c>
      <c r="D198" s="2">
        <f>COUNTIFS(Employees_Master[Department],B198,Employees_Master[JoingDate],"&lt;"&amp;EDATE(A198,1),Employees_Master[ExitDate],"&gt;="&amp;EDATE(A198,1))+COUNTIFS(Employees_Master[Department],B198,Employees_Master[JoingDate],"&lt;"&amp;EDATE(A198,1),Employees_Master[ExitDate],0)</f>
        <v>13</v>
      </c>
      <c r="E198" s="2">
        <f>COUNTIFS(Exit_Details[Department],B198,Exit_Details[ExitDate],"&gt;="&amp;A198,Exit_Details[ExitDate],"&lt;"&amp;EDATE(A198,1))</f>
        <v>0</v>
      </c>
    </row>
    <row r="199" spans="1:5" x14ac:dyDescent="0.3">
      <c r="A199" s="42">
        <v>45778</v>
      </c>
      <c r="B199" s="30" t="s">
        <v>22</v>
      </c>
      <c r="C199" s="2">
        <f>COUNTIFS(Employees_Master[Department],B199,Employees_Master[JoingDate],"&lt;"&amp;A199,Employees_Master[ExitDate],"&gt;="&amp;A199)+COUNTIFS(Employees_Master[Department],B199,Employees_Master[JoingDate],"&lt;"&amp;A199,Employees_Master[ExitDate],0)</f>
        <v>102</v>
      </c>
      <c r="D199" s="2">
        <f>COUNTIFS(Employees_Master[Department],B199,Employees_Master[JoingDate],"&lt;"&amp;EDATE(A199,1),Employees_Master[ExitDate],"&gt;="&amp;EDATE(A199,1))+COUNTIFS(Employees_Master[Department],B199,Employees_Master[JoingDate],"&lt;"&amp;EDATE(A199,1),Employees_Master[ExitDate],0)</f>
        <v>102</v>
      </c>
      <c r="E199" s="2">
        <f>COUNTIFS(Exit_Details[Department],B199,Exit_Details[ExitDate],"&gt;="&amp;A199,Exit_Details[ExitDate],"&lt;"&amp;EDATE(A199,1))</f>
        <v>0</v>
      </c>
    </row>
    <row r="200" spans="1:5" x14ac:dyDescent="0.3">
      <c r="A200" s="42">
        <v>45778</v>
      </c>
      <c r="B200" s="30" t="s">
        <v>50</v>
      </c>
      <c r="C200" s="2">
        <f>COUNTIFS(Employees_Master[Department],B200,Employees_Master[JoingDate],"&lt;"&amp;A200,Employees_Master[ExitDate],"&gt;="&amp;A200)+COUNTIFS(Employees_Master[Department],B200,Employees_Master[JoingDate],"&lt;"&amp;A200,Employees_Master[ExitDate],0)</f>
        <v>64</v>
      </c>
      <c r="D200" s="2">
        <f>COUNTIFS(Employees_Master[Department],B200,Employees_Master[JoingDate],"&lt;"&amp;EDATE(A200,1),Employees_Master[ExitDate],"&gt;="&amp;EDATE(A200,1))+COUNTIFS(Employees_Master[Department],B200,Employees_Master[JoingDate],"&lt;"&amp;EDATE(A200,1),Employees_Master[ExitDate],0)</f>
        <v>65</v>
      </c>
      <c r="E200" s="2">
        <f>COUNTIFS(Exit_Details[Department],B200,Exit_Details[ExitDate],"&gt;="&amp;A200,Exit_Details[ExitDate],"&lt;"&amp;EDATE(A200,1))</f>
        <v>0</v>
      </c>
    </row>
    <row r="201" spans="1:5" x14ac:dyDescent="0.3">
      <c r="A201" s="42">
        <v>45778</v>
      </c>
      <c r="B201" s="30" t="s">
        <v>9</v>
      </c>
      <c r="C201" s="2">
        <f>COUNTIFS(Employees_Master[Department],B201,Employees_Master[JoingDate],"&lt;"&amp;A201,Employees_Master[ExitDate],"&gt;="&amp;A201)+COUNTIFS(Employees_Master[Department],B201,Employees_Master[JoingDate],"&lt;"&amp;A201,Employees_Master[ExitDate],0)</f>
        <v>459</v>
      </c>
      <c r="D201" s="2">
        <f>COUNTIFS(Employees_Master[Department],B201,Employees_Master[JoingDate],"&lt;"&amp;EDATE(A201,1),Employees_Master[ExitDate],"&gt;="&amp;EDATE(A201,1))+COUNTIFS(Employees_Master[Department],B201,Employees_Master[JoingDate],"&lt;"&amp;EDATE(A201,1),Employees_Master[ExitDate],0)</f>
        <v>466</v>
      </c>
      <c r="E201" s="2">
        <f>COUNTIFS(Exit_Details[Department],B201,Exit_Details[ExitDate],"&gt;="&amp;A201,Exit_Details[ExitDate],"&lt;"&amp;EDATE(A201,1))</f>
        <v>3</v>
      </c>
    </row>
    <row r="202" spans="1:5" x14ac:dyDescent="0.3">
      <c r="A202" s="42">
        <v>45778</v>
      </c>
      <c r="B202" s="30" t="s">
        <v>20</v>
      </c>
      <c r="C202" s="2">
        <f>COUNTIFS(Employees_Master[Department],B202,Employees_Master[JoingDate],"&lt;"&amp;A202,Employees_Master[ExitDate],"&gt;="&amp;A202)+COUNTIFS(Employees_Master[Department],B202,Employees_Master[JoingDate],"&lt;"&amp;A202,Employees_Master[ExitDate],0)</f>
        <v>51</v>
      </c>
      <c r="D202" s="2">
        <f>COUNTIFS(Employees_Master[Department],B202,Employees_Master[JoingDate],"&lt;"&amp;EDATE(A202,1),Employees_Master[ExitDate],"&gt;="&amp;EDATE(A202,1))+COUNTIFS(Employees_Master[Department],B202,Employees_Master[JoingDate],"&lt;"&amp;EDATE(A202,1),Employees_Master[ExitDate],0)</f>
        <v>52</v>
      </c>
      <c r="E202" s="2">
        <f>COUNTIFS(Exit_Details[Department],B202,Exit_Details[ExitDate],"&gt;="&amp;A202,Exit_Details[ExitDate],"&lt;"&amp;EDATE(A202,1))</f>
        <v>0</v>
      </c>
    </row>
    <row r="203" spans="1:5" x14ac:dyDescent="0.3">
      <c r="A203" s="42">
        <v>45778</v>
      </c>
      <c r="B203" s="30" t="s">
        <v>27</v>
      </c>
      <c r="C203" s="2">
        <f>COUNTIFS(Employees_Master[Department],B203,Employees_Master[JoingDate],"&lt;"&amp;A203,Employees_Master[ExitDate],"&gt;="&amp;A203)+COUNTIFS(Employees_Master[Department],B203,Employees_Master[JoingDate],"&lt;"&amp;A203,Employees_Master[ExitDate],0)</f>
        <v>27</v>
      </c>
      <c r="D203" s="2">
        <f>COUNTIFS(Employees_Master[Department],B203,Employees_Master[JoingDate],"&lt;"&amp;EDATE(A203,1),Employees_Master[ExitDate],"&gt;="&amp;EDATE(A203,1))+COUNTIFS(Employees_Master[Department],B203,Employees_Master[JoingDate],"&lt;"&amp;EDATE(A203,1),Employees_Master[ExitDate],0)</f>
        <v>27</v>
      </c>
      <c r="E203" s="2">
        <f>COUNTIFS(Exit_Details[Department],B203,Exit_Details[ExitDate],"&gt;="&amp;A203,Exit_Details[ExitDate],"&lt;"&amp;EDATE(A203,1))</f>
        <v>0</v>
      </c>
    </row>
    <row r="204" spans="1:5" x14ac:dyDescent="0.3">
      <c r="A204" s="42">
        <v>45778</v>
      </c>
      <c r="B204" s="30" t="s">
        <v>58</v>
      </c>
      <c r="C204" s="2">
        <f>COUNTIFS(Employees_Master[Department],B204,Employees_Master[JoingDate],"&lt;"&amp;A204,Employees_Master[ExitDate],"&gt;="&amp;A204)+COUNTIFS(Employees_Master[Department],B204,Employees_Master[JoingDate],"&lt;"&amp;A204,Employees_Master[ExitDate],0)</f>
        <v>47</v>
      </c>
      <c r="D204" s="2">
        <f>COUNTIFS(Employees_Master[Department],B204,Employees_Master[JoingDate],"&lt;"&amp;EDATE(A204,1),Employees_Master[ExitDate],"&gt;="&amp;EDATE(A204,1))+COUNTIFS(Employees_Master[Department],B204,Employees_Master[JoingDate],"&lt;"&amp;EDATE(A204,1),Employees_Master[ExitDate],0)</f>
        <v>46</v>
      </c>
      <c r="E204" s="2">
        <f>COUNTIFS(Exit_Details[Department],B204,Exit_Details[ExitDate],"&gt;="&amp;A204,Exit_Details[ExitDate],"&lt;"&amp;EDATE(A204,1))</f>
        <v>1</v>
      </c>
    </row>
    <row r="205" spans="1:5" x14ac:dyDescent="0.3">
      <c r="A205" s="42">
        <v>45778</v>
      </c>
      <c r="B205" s="41" t="s">
        <v>18</v>
      </c>
      <c r="C205" s="2">
        <f>COUNTIFS(Employees_Master[Department],B205,Employees_Master[JoingDate],"&lt;"&amp;A205,Employees_Master[ExitDate],"&gt;="&amp;A205)+COUNTIFS(Employees_Master[Department],B205,Employees_Master[JoingDate],"&lt;"&amp;A205,Employees_Master[ExitDate],0)</f>
        <v>39</v>
      </c>
      <c r="D205" s="2">
        <f>COUNTIFS(Employees_Master[Department],B205,Employees_Master[JoingDate],"&lt;"&amp;EDATE(A205,1),Employees_Master[ExitDate],"&gt;="&amp;EDATE(A205,1))+COUNTIFS(Employees_Master[Department],B205,Employees_Master[JoingDate],"&lt;"&amp;EDATE(A205,1),Employees_Master[ExitDate],0)</f>
        <v>39</v>
      </c>
      <c r="E205" s="2">
        <f>COUNTIFS(Exit_Details[Department],B205,Exit_Details[ExitDate],"&gt;="&amp;A205,Exit_Details[ExitDate],"&lt;"&amp;EDATE(A205,1))</f>
        <v>1</v>
      </c>
    </row>
    <row r="206" spans="1:5" x14ac:dyDescent="0.3">
      <c r="A206" s="42">
        <v>45809</v>
      </c>
      <c r="B206" s="30" t="s">
        <v>29</v>
      </c>
      <c r="C206" s="2">
        <f>COUNTIFS(Employees_Master[Department],B206,Employees_Master[JoingDate],"&lt;"&amp;A206,Employees_Master[ExitDate],"&gt;="&amp;A206)+COUNTIFS(Employees_Master[Department],B206,Employees_Master[JoingDate],"&lt;"&amp;A206,Employees_Master[ExitDate],0)</f>
        <v>78</v>
      </c>
      <c r="D206" s="2">
        <f>COUNTIFS(Employees_Master[Department],B206,Employees_Master[JoingDate],"&lt;"&amp;EDATE(A206,1),Employees_Master[ExitDate],"&gt;="&amp;EDATE(A206,1))+COUNTIFS(Employees_Master[Department],B206,Employees_Master[JoingDate],"&lt;"&amp;EDATE(A206,1),Employees_Master[ExitDate],0)</f>
        <v>78</v>
      </c>
      <c r="E206" s="2">
        <f>COUNTIFS(Exit_Details[Department],B206,Exit_Details[ExitDate],"&gt;="&amp;A206,Exit_Details[ExitDate],"&lt;"&amp;EDATE(A206,1))</f>
        <v>1</v>
      </c>
    </row>
    <row r="207" spans="1:5" x14ac:dyDescent="0.3">
      <c r="A207" s="42">
        <v>45809</v>
      </c>
      <c r="B207" s="30" t="s">
        <v>37</v>
      </c>
      <c r="C207" s="2">
        <f>COUNTIFS(Employees_Master[Department],B207,Employees_Master[JoingDate],"&lt;"&amp;A207,Employees_Master[ExitDate],"&gt;="&amp;A207)+COUNTIFS(Employees_Master[Department],B207,Employees_Master[JoingDate],"&lt;"&amp;A207,Employees_Master[ExitDate],0)</f>
        <v>127</v>
      </c>
      <c r="D207" s="2">
        <f>COUNTIFS(Employees_Master[Department],B207,Employees_Master[JoingDate],"&lt;"&amp;EDATE(A207,1),Employees_Master[ExitDate],"&gt;="&amp;EDATE(A207,1))+COUNTIFS(Employees_Master[Department],B207,Employees_Master[JoingDate],"&lt;"&amp;EDATE(A207,1),Employees_Master[ExitDate],0)</f>
        <v>130</v>
      </c>
      <c r="E207" s="2">
        <f>COUNTIFS(Exit_Details[Department],B207,Exit_Details[ExitDate],"&gt;="&amp;A207,Exit_Details[ExitDate],"&lt;"&amp;EDATE(A207,1))</f>
        <v>0</v>
      </c>
    </row>
    <row r="208" spans="1:5" x14ac:dyDescent="0.3">
      <c r="A208" s="42">
        <v>45809</v>
      </c>
      <c r="B208" s="30" t="s">
        <v>24</v>
      </c>
      <c r="C208" s="2">
        <f>COUNTIFS(Employees_Master[Department],B208,Employees_Master[JoingDate],"&lt;"&amp;A208,Employees_Master[ExitDate],"&gt;="&amp;A208)+COUNTIFS(Employees_Master[Department],B208,Employees_Master[JoingDate],"&lt;"&amp;A208,Employees_Master[ExitDate],0)</f>
        <v>115</v>
      </c>
      <c r="D208" s="2">
        <f>COUNTIFS(Employees_Master[Department],B208,Employees_Master[JoingDate],"&lt;"&amp;EDATE(A208,1),Employees_Master[ExitDate],"&gt;="&amp;EDATE(A208,1))+COUNTIFS(Employees_Master[Department],B208,Employees_Master[JoingDate],"&lt;"&amp;EDATE(A208,1),Employees_Master[ExitDate],0)</f>
        <v>120</v>
      </c>
      <c r="E208" s="2">
        <f>COUNTIFS(Exit_Details[Department],B208,Exit_Details[ExitDate],"&gt;="&amp;A208,Exit_Details[ExitDate],"&lt;"&amp;EDATE(A208,1))</f>
        <v>0</v>
      </c>
    </row>
    <row r="209" spans="1:5" x14ac:dyDescent="0.3">
      <c r="A209" s="42">
        <v>45809</v>
      </c>
      <c r="B209" s="30" t="s">
        <v>33</v>
      </c>
      <c r="C209" s="2">
        <f>COUNTIFS(Employees_Master[Department],B209,Employees_Master[JoingDate],"&lt;"&amp;A209,Employees_Master[ExitDate],"&gt;="&amp;A209)+COUNTIFS(Employees_Master[Department],B209,Employees_Master[JoingDate],"&lt;"&amp;A209,Employees_Master[ExitDate],0)</f>
        <v>156</v>
      </c>
      <c r="D209" s="2">
        <f>COUNTIFS(Employees_Master[Department],B209,Employees_Master[JoingDate],"&lt;"&amp;EDATE(A209,1),Employees_Master[ExitDate],"&gt;="&amp;EDATE(A209,1))+COUNTIFS(Employees_Master[Department],B209,Employees_Master[JoingDate],"&lt;"&amp;EDATE(A209,1),Employees_Master[ExitDate],0)</f>
        <v>158</v>
      </c>
      <c r="E209" s="2">
        <f>COUNTIFS(Exit_Details[Department],B209,Exit_Details[ExitDate],"&gt;="&amp;A209,Exit_Details[ExitDate],"&lt;"&amp;EDATE(A209,1))</f>
        <v>1</v>
      </c>
    </row>
    <row r="210" spans="1:5" x14ac:dyDescent="0.3">
      <c r="A210" s="42">
        <v>45809</v>
      </c>
      <c r="B210" s="30" t="s">
        <v>92</v>
      </c>
      <c r="C210" s="2">
        <f>COUNTIFS(Employees_Master[Department],B210,Employees_Master[JoingDate],"&lt;"&amp;A210,Employees_Master[ExitDate],"&gt;="&amp;A210)+COUNTIFS(Employees_Master[Department],B210,Employees_Master[JoingDate],"&lt;"&amp;A210,Employees_Master[ExitDate],0)</f>
        <v>13</v>
      </c>
      <c r="D210" s="2">
        <f>COUNTIFS(Employees_Master[Department],B210,Employees_Master[JoingDate],"&lt;"&amp;EDATE(A210,1),Employees_Master[ExitDate],"&gt;="&amp;EDATE(A210,1))+COUNTIFS(Employees_Master[Department],B210,Employees_Master[JoingDate],"&lt;"&amp;EDATE(A210,1),Employees_Master[ExitDate],0)</f>
        <v>13</v>
      </c>
      <c r="E210" s="2">
        <f>COUNTIFS(Exit_Details[Department],B210,Exit_Details[ExitDate],"&gt;="&amp;A210,Exit_Details[ExitDate],"&lt;"&amp;EDATE(A210,1))</f>
        <v>0</v>
      </c>
    </row>
    <row r="211" spans="1:5" x14ac:dyDescent="0.3">
      <c r="A211" s="42">
        <v>45809</v>
      </c>
      <c r="B211" s="30" t="s">
        <v>22</v>
      </c>
      <c r="C211" s="2">
        <f>COUNTIFS(Employees_Master[Department],B211,Employees_Master[JoingDate],"&lt;"&amp;A211,Employees_Master[ExitDate],"&gt;="&amp;A211)+COUNTIFS(Employees_Master[Department],B211,Employees_Master[JoingDate],"&lt;"&amp;A211,Employees_Master[ExitDate],0)</f>
        <v>102</v>
      </c>
      <c r="D211" s="2">
        <f>COUNTIFS(Employees_Master[Department],B211,Employees_Master[JoingDate],"&lt;"&amp;EDATE(A211,1),Employees_Master[ExitDate],"&gt;="&amp;EDATE(A211,1))+COUNTIFS(Employees_Master[Department],B211,Employees_Master[JoingDate],"&lt;"&amp;EDATE(A211,1),Employees_Master[ExitDate],0)</f>
        <v>103</v>
      </c>
      <c r="E211" s="2">
        <f>COUNTIFS(Exit_Details[Department],B211,Exit_Details[ExitDate],"&gt;="&amp;A211,Exit_Details[ExitDate],"&lt;"&amp;EDATE(A211,1))</f>
        <v>0</v>
      </c>
    </row>
    <row r="212" spans="1:5" x14ac:dyDescent="0.3">
      <c r="A212" s="42">
        <v>45809</v>
      </c>
      <c r="B212" s="30" t="s">
        <v>50</v>
      </c>
      <c r="C212" s="2">
        <f>COUNTIFS(Employees_Master[Department],B212,Employees_Master[JoingDate],"&lt;"&amp;A212,Employees_Master[ExitDate],"&gt;="&amp;A212)+COUNTIFS(Employees_Master[Department],B212,Employees_Master[JoingDate],"&lt;"&amp;A212,Employees_Master[ExitDate],0)</f>
        <v>65</v>
      </c>
      <c r="D212" s="2">
        <f>COUNTIFS(Employees_Master[Department],B212,Employees_Master[JoingDate],"&lt;"&amp;EDATE(A212,1),Employees_Master[ExitDate],"&gt;="&amp;EDATE(A212,1))+COUNTIFS(Employees_Master[Department],B212,Employees_Master[JoingDate],"&lt;"&amp;EDATE(A212,1),Employees_Master[ExitDate],0)</f>
        <v>65</v>
      </c>
      <c r="E212" s="2">
        <f>COUNTIFS(Exit_Details[Department],B212,Exit_Details[ExitDate],"&gt;="&amp;A212,Exit_Details[ExitDate],"&lt;"&amp;EDATE(A212,1))</f>
        <v>1</v>
      </c>
    </row>
    <row r="213" spans="1:5" x14ac:dyDescent="0.3">
      <c r="A213" s="42">
        <v>45809</v>
      </c>
      <c r="B213" s="30" t="s">
        <v>9</v>
      </c>
      <c r="C213" s="2">
        <f>COUNTIFS(Employees_Master[Department],B213,Employees_Master[JoingDate],"&lt;"&amp;A213,Employees_Master[ExitDate],"&gt;="&amp;A213)+COUNTIFS(Employees_Master[Department],B213,Employees_Master[JoingDate],"&lt;"&amp;A213,Employees_Master[ExitDate],0)</f>
        <v>466</v>
      </c>
      <c r="D213" s="2">
        <f>COUNTIFS(Employees_Master[Department],B213,Employees_Master[JoingDate],"&lt;"&amp;EDATE(A213,1),Employees_Master[ExitDate],"&gt;="&amp;EDATE(A213,1))+COUNTIFS(Employees_Master[Department],B213,Employees_Master[JoingDate],"&lt;"&amp;EDATE(A213,1),Employees_Master[ExitDate],0)</f>
        <v>466</v>
      </c>
      <c r="E213" s="2">
        <f>COUNTIFS(Exit_Details[Department],B213,Exit_Details[ExitDate],"&gt;="&amp;A213,Exit_Details[ExitDate],"&lt;"&amp;EDATE(A213,1))</f>
        <v>5</v>
      </c>
    </row>
    <row r="214" spans="1:5" x14ac:dyDescent="0.3">
      <c r="A214" s="42">
        <v>45809</v>
      </c>
      <c r="B214" s="30" t="s">
        <v>20</v>
      </c>
      <c r="C214" s="2">
        <f>COUNTIFS(Employees_Master[Department],B214,Employees_Master[JoingDate],"&lt;"&amp;A214,Employees_Master[ExitDate],"&gt;="&amp;A214)+COUNTIFS(Employees_Master[Department],B214,Employees_Master[JoingDate],"&lt;"&amp;A214,Employees_Master[ExitDate],0)</f>
        <v>52</v>
      </c>
      <c r="D214" s="2">
        <f>COUNTIFS(Employees_Master[Department],B214,Employees_Master[JoingDate],"&lt;"&amp;EDATE(A214,1),Employees_Master[ExitDate],"&gt;="&amp;EDATE(A214,1))+COUNTIFS(Employees_Master[Department],B214,Employees_Master[JoingDate],"&lt;"&amp;EDATE(A214,1),Employees_Master[ExitDate],0)</f>
        <v>52</v>
      </c>
      <c r="E214" s="2">
        <f>COUNTIFS(Exit_Details[Department],B214,Exit_Details[ExitDate],"&gt;="&amp;A214,Exit_Details[ExitDate],"&lt;"&amp;EDATE(A214,1))</f>
        <v>0</v>
      </c>
    </row>
    <row r="215" spans="1:5" x14ac:dyDescent="0.3">
      <c r="A215" s="42">
        <v>45809</v>
      </c>
      <c r="B215" s="30" t="s">
        <v>27</v>
      </c>
      <c r="C215" s="2">
        <f>COUNTIFS(Employees_Master[Department],B215,Employees_Master[JoingDate],"&lt;"&amp;A215,Employees_Master[ExitDate],"&gt;="&amp;A215)+COUNTIFS(Employees_Master[Department],B215,Employees_Master[JoingDate],"&lt;"&amp;A215,Employees_Master[ExitDate],0)</f>
        <v>27</v>
      </c>
      <c r="D215" s="2">
        <f>COUNTIFS(Employees_Master[Department],B215,Employees_Master[JoingDate],"&lt;"&amp;EDATE(A215,1),Employees_Master[ExitDate],"&gt;="&amp;EDATE(A215,1))+COUNTIFS(Employees_Master[Department],B215,Employees_Master[JoingDate],"&lt;"&amp;EDATE(A215,1),Employees_Master[ExitDate],0)</f>
        <v>26</v>
      </c>
      <c r="E215" s="2">
        <f>COUNTIFS(Exit_Details[Department],B215,Exit_Details[ExitDate],"&gt;="&amp;A215,Exit_Details[ExitDate],"&lt;"&amp;EDATE(A215,1))</f>
        <v>1</v>
      </c>
    </row>
    <row r="216" spans="1:5" x14ac:dyDescent="0.3">
      <c r="A216" s="42">
        <v>45809</v>
      </c>
      <c r="B216" s="30" t="s">
        <v>58</v>
      </c>
      <c r="C216" s="2">
        <f>COUNTIFS(Employees_Master[Department],B216,Employees_Master[JoingDate],"&lt;"&amp;A216,Employees_Master[ExitDate],"&gt;="&amp;A216)+COUNTIFS(Employees_Master[Department],B216,Employees_Master[JoingDate],"&lt;"&amp;A216,Employees_Master[ExitDate],0)</f>
        <v>46</v>
      </c>
      <c r="D216" s="2">
        <f>COUNTIFS(Employees_Master[Department],B216,Employees_Master[JoingDate],"&lt;"&amp;EDATE(A216,1),Employees_Master[ExitDate],"&gt;="&amp;EDATE(A216,1))+COUNTIFS(Employees_Master[Department],B216,Employees_Master[JoingDate],"&lt;"&amp;EDATE(A216,1),Employees_Master[ExitDate],0)</f>
        <v>46</v>
      </c>
      <c r="E216" s="2">
        <f>COUNTIFS(Exit_Details[Department],B216,Exit_Details[ExitDate],"&gt;="&amp;A216,Exit_Details[ExitDate],"&lt;"&amp;EDATE(A216,1))</f>
        <v>1</v>
      </c>
    </row>
    <row r="217" spans="1:5" x14ac:dyDescent="0.3">
      <c r="A217" s="42">
        <v>45809</v>
      </c>
      <c r="B217" s="41" t="s">
        <v>18</v>
      </c>
      <c r="C217" s="2">
        <f>COUNTIFS(Employees_Master[Department],B217,Employees_Master[JoingDate],"&lt;"&amp;A217,Employees_Master[ExitDate],"&gt;="&amp;A217)+COUNTIFS(Employees_Master[Department],B217,Employees_Master[JoingDate],"&lt;"&amp;A217,Employees_Master[ExitDate],0)</f>
        <v>39</v>
      </c>
      <c r="D217" s="2">
        <f>COUNTIFS(Employees_Master[Department],B217,Employees_Master[JoingDate],"&lt;"&amp;EDATE(A217,1),Employees_Master[ExitDate],"&gt;="&amp;EDATE(A217,1))+COUNTIFS(Employees_Master[Department],B217,Employees_Master[JoingDate],"&lt;"&amp;EDATE(A217,1),Employees_Master[ExitDate],0)</f>
        <v>39</v>
      </c>
      <c r="E217" s="2">
        <f>COUNTIFS(Exit_Details[Department],B217,Exit_Details[ExitDate],"&gt;="&amp;A217,Exit_Details[ExitDate],"&lt;"&amp;EDATE(A217,1))</f>
        <v>1</v>
      </c>
    </row>
    <row r="218" spans="1:5" x14ac:dyDescent="0.3">
      <c r="A218" s="42">
        <v>45839</v>
      </c>
      <c r="B218" s="30" t="s">
        <v>29</v>
      </c>
      <c r="C218" s="2">
        <f>COUNTIFS(Employees_Master[Department],B218,Employees_Master[JoingDate],"&lt;"&amp;A218,Employees_Master[ExitDate],"&gt;="&amp;A218)+COUNTIFS(Employees_Master[Department],B218,Employees_Master[JoingDate],"&lt;"&amp;A218,Employees_Master[ExitDate],0)</f>
        <v>78</v>
      </c>
      <c r="D218" s="2">
        <f>COUNTIFS(Employees_Master[Department],B218,Employees_Master[JoingDate],"&lt;"&amp;EDATE(A218,1),Employees_Master[ExitDate],"&gt;="&amp;EDATE(A218,1))+COUNTIFS(Employees_Master[Department],B218,Employees_Master[JoingDate],"&lt;"&amp;EDATE(A218,1),Employees_Master[ExitDate],0)</f>
        <v>78</v>
      </c>
      <c r="E218" s="2">
        <f>COUNTIFS(Exit_Details[Department],B218,Exit_Details[ExitDate],"&gt;="&amp;A218,Exit_Details[ExitDate],"&lt;"&amp;EDATE(A218,1))</f>
        <v>1</v>
      </c>
    </row>
    <row r="219" spans="1:5" x14ac:dyDescent="0.3">
      <c r="A219" s="42">
        <v>45839</v>
      </c>
      <c r="B219" s="30" t="s">
        <v>37</v>
      </c>
      <c r="C219" s="2">
        <f>COUNTIFS(Employees_Master[Department],B219,Employees_Master[JoingDate],"&lt;"&amp;A219,Employees_Master[ExitDate],"&gt;="&amp;A219)+COUNTIFS(Employees_Master[Department],B219,Employees_Master[JoingDate],"&lt;"&amp;A219,Employees_Master[ExitDate],0)</f>
        <v>130</v>
      </c>
      <c r="D219" s="2">
        <f>COUNTIFS(Employees_Master[Department],B219,Employees_Master[JoingDate],"&lt;"&amp;EDATE(A219,1),Employees_Master[ExitDate],"&gt;="&amp;EDATE(A219,1))+COUNTIFS(Employees_Master[Department],B219,Employees_Master[JoingDate],"&lt;"&amp;EDATE(A219,1),Employees_Master[ExitDate],0)</f>
        <v>133</v>
      </c>
      <c r="E219" s="2">
        <f>COUNTIFS(Exit_Details[Department],B219,Exit_Details[ExitDate],"&gt;="&amp;A219,Exit_Details[ExitDate],"&lt;"&amp;EDATE(A219,1))</f>
        <v>1</v>
      </c>
    </row>
    <row r="220" spans="1:5" x14ac:dyDescent="0.3">
      <c r="A220" s="42">
        <v>45839</v>
      </c>
      <c r="B220" s="30" t="s">
        <v>24</v>
      </c>
      <c r="C220" s="2">
        <f>COUNTIFS(Employees_Master[Department],B220,Employees_Master[JoingDate],"&lt;"&amp;A220,Employees_Master[ExitDate],"&gt;="&amp;A220)+COUNTIFS(Employees_Master[Department],B220,Employees_Master[JoingDate],"&lt;"&amp;A220,Employees_Master[ExitDate],0)</f>
        <v>120</v>
      </c>
      <c r="D220" s="2">
        <f>COUNTIFS(Employees_Master[Department],B220,Employees_Master[JoingDate],"&lt;"&amp;EDATE(A220,1),Employees_Master[ExitDate],"&gt;="&amp;EDATE(A220,1))+COUNTIFS(Employees_Master[Department],B220,Employees_Master[JoingDate],"&lt;"&amp;EDATE(A220,1),Employees_Master[ExitDate],0)</f>
        <v>118</v>
      </c>
      <c r="E220" s="2">
        <f>COUNTIFS(Exit_Details[Department],B220,Exit_Details[ExitDate],"&gt;="&amp;A220,Exit_Details[ExitDate],"&lt;"&amp;EDATE(A220,1))</f>
        <v>2</v>
      </c>
    </row>
    <row r="221" spans="1:5" x14ac:dyDescent="0.3">
      <c r="A221" s="42">
        <v>45839</v>
      </c>
      <c r="B221" s="30" t="s">
        <v>33</v>
      </c>
      <c r="C221" s="2">
        <f>COUNTIFS(Employees_Master[Department],B221,Employees_Master[JoingDate],"&lt;"&amp;A221,Employees_Master[ExitDate],"&gt;="&amp;A221)+COUNTIFS(Employees_Master[Department],B221,Employees_Master[JoingDate],"&lt;"&amp;A221,Employees_Master[ExitDate],0)</f>
        <v>158</v>
      </c>
      <c r="D221" s="2">
        <f>COUNTIFS(Employees_Master[Department],B221,Employees_Master[JoingDate],"&lt;"&amp;EDATE(A221,1),Employees_Master[ExitDate],"&gt;="&amp;EDATE(A221,1))+COUNTIFS(Employees_Master[Department],B221,Employees_Master[JoingDate],"&lt;"&amp;EDATE(A221,1),Employees_Master[ExitDate],0)</f>
        <v>152</v>
      </c>
      <c r="E221" s="2">
        <f>COUNTIFS(Exit_Details[Department],B221,Exit_Details[ExitDate],"&gt;="&amp;A221,Exit_Details[ExitDate],"&lt;"&amp;EDATE(A221,1))</f>
        <v>6</v>
      </c>
    </row>
    <row r="222" spans="1:5" x14ac:dyDescent="0.3">
      <c r="A222" s="42">
        <v>45839</v>
      </c>
      <c r="B222" s="30" t="s">
        <v>92</v>
      </c>
      <c r="C222" s="2">
        <f>COUNTIFS(Employees_Master[Department],B222,Employees_Master[JoingDate],"&lt;"&amp;A222,Employees_Master[ExitDate],"&gt;="&amp;A222)+COUNTIFS(Employees_Master[Department],B222,Employees_Master[JoingDate],"&lt;"&amp;A222,Employees_Master[ExitDate],0)</f>
        <v>13</v>
      </c>
      <c r="D222" s="2">
        <f>COUNTIFS(Employees_Master[Department],B222,Employees_Master[JoingDate],"&lt;"&amp;EDATE(A222,1),Employees_Master[ExitDate],"&gt;="&amp;EDATE(A222,1))+COUNTIFS(Employees_Master[Department],B222,Employees_Master[JoingDate],"&lt;"&amp;EDATE(A222,1),Employees_Master[ExitDate],0)</f>
        <v>13</v>
      </c>
      <c r="E222" s="2">
        <f>COUNTIFS(Exit_Details[Department],B222,Exit_Details[ExitDate],"&gt;="&amp;A222,Exit_Details[ExitDate],"&lt;"&amp;EDATE(A222,1))</f>
        <v>0</v>
      </c>
    </row>
    <row r="223" spans="1:5" x14ac:dyDescent="0.3">
      <c r="A223" s="42">
        <v>45839</v>
      </c>
      <c r="B223" s="30" t="s">
        <v>22</v>
      </c>
      <c r="C223" s="2">
        <f>COUNTIFS(Employees_Master[Department],B223,Employees_Master[JoingDate],"&lt;"&amp;A223,Employees_Master[ExitDate],"&gt;="&amp;A223)+COUNTIFS(Employees_Master[Department],B223,Employees_Master[JoingDate],"&lt;"&amp;A223,Employees_Master[ExitDate],0)</f>
        <v>103</v>
      </c>
      <c r="D223" s="2">
        <f>COUNTIFS(Employees_Master[Department],B223,Employees_Master[JoingDate],"&lt;"&amp;EDATE(A223,1),Employees_Master[ExitDate],"&gt;="&amp;EDATE(A223,1))+COUNTIFS(Employees_Master[Department],B223,Employees_Master[JoingDate],"&lt;"&amp;EDATE(A223,1),Employees_Master[ExitDate],0)</f>
        <v>106</v>
      </c>
      <c r="E223" s="2">
        <f>COUNTIFS(Exit_Details[Department],B223,Exit_Details[ExitDate],"&gt;="&amp;A223,Exit_Details[ExitDate],"&lt;"&amp;EDATE(A223,1))</f>
        <v>1</v>
      </c>
    </row>
    <row r="224" spans="1:5" x14ac:dyDescent="0.3">
      <c r="A224" s="42">
        <v>45839</v>
      </c>
      <c r="B224" s="30" t="s">
        <v>50</v>
      </c>
      <c r="C224" s="2">
        <f>COUNTIFS(Employees_Master[Department],B224,Employees_Master[JoingDate],"&lt;"&amp;A224,Employees_Master[ExitDate],"&gt;="&amp;A224)+COUNTIFS(Employees_Master[Department],B224,Employees_Master[JoingDate],"&lt;"&amp;A224,Employees_Master[ExitDate],0)</f>
        <v>65</v>
      </c>
      <c r="D224" s="2">
        <f>COUNTIFS(Employees_Master[Department],B224,Employees_Master[JoingDate],"&lt;"&amp;EDATE(A224,1),Employees_Master[ExitDate],"&gt;="&amp;EDATE(A224,1))+COUNTIFS(Employees_Master[Department],B224,Employees_Master[JoingDate],"&lt;"&amp;EDATE(A224,1),Employees_Master[ExitDate],0)</f>
        <v>65</v>
      </c>
      <c r="E224" s="2">
        <f>COUNTIFS(Exit_Details[Department],B224,Exit_Details[ExitDate],"&gt;="&amp;A224,Exit_Details[ExitDate],"&lt;"&amp;EDATE(A224,1))</f>
        <v>0</v>
      </c>
    </row>
    <row r="225" spans="1:5" x14ac:dyDescent="0.3">
      <c r="A225" s="42">
        <v>45839</v>
      </c>
      <c r="B225" s="30" t="s">
        <v>9</v>
      </c>
      <c r="C225" s="2">
        <f>COUNTIFS(Employees_Master[Department],B225,Employees_Master[JoingDate],"&lt;"&amp;A225,Employees_Master[ExitDate],"&gt;="&amp;A225)+COUNTIFS(Employees_Master[Department],B225,Employees_Master[JoingDate],"&lt;"&amp;A225,Employees_Master[ExitDate],0)</f>
        <v>466</v>
      </c>
      <c r="D225" s="2">
        <f>COUNTIFS(Employees_Master[Department],B225,Employees_Master[JoingDate],"&lt;"&amp;EDATE(A225,1),Employees_Master[ExitDate],"&gt;="&amp;EDATE(A225,1))+COUNTIFS(Employees_Master[Department],B225,Employees_Master[JoingDate],"&lt;"&amp;EDATE(A225,1),Employees_Master[ExitDate],0)</f>
        <v>487</v>
      </c>
      <c r="E225" s="2">
        <f>COUNTIFS(Exit_Details[Department],B225,Exit_Details[ExitDate],"&gt;="&amp;A225,Exit_Details[ExitDate],"&lt;"&amp;EDATE(A225,1))</f>
        <v>4</v>
      </c>
    </row>
    <row r="226" spans="1:5" x14ac:dyDescent="0.3">
      <c r="A226" s="42">
        <v>45839</v>
      </c>
      <c r="B226" s="30" t="s">
        <v>20</v>
      </c>
      <c r="C226" s="2">
        <f>COUNTIFS(Employees_Master[Department],B226,Employees_Master[JoingDate],"&lt;"&amp;A226,Employees_Master[ExitDate],"&gt;="&amp;A226)+COUNTIFS(Employees_Master[Department],B226,Employees_Master[JoingDate],"&lt;"&amp;A226,Employees_Master[ExitDate],0)</f>
        <v>52</v>
      </c>
      <c r="D226" s="2">
        <f>COUNTIFS(Employees_Master[Department],B226,Employees_Master[JoingDate],"&lt;"&amp;EDATE(A226,1),Employees_Master[ExitDate],"&gt;="&amp;EDATE(A226,1))+COUNTIFS(Employees_Master[Department],B226,Employees_Master[JoingDate],"&lt;"&amp;EDATE(A226,1),Employees_Master[ExitDate],0)</f>
        <v>52</v>
      </c>
      <c r="E226" s="2">
        <f>COUNTIFS(Exit_Details[Department],B226,Exit_Details[ExitDate],"&gt;="&amp;A226,Exit_Details[ExitDate],"&lt;"&amp;EDATE(A226,1))</f>
        <v>0</v>
      </c>
    </row>
    <row r="227" spans="1:5" x14ac:dyDescent="0.3">
      <c r="A227" s="42">
        <v>45839</v>
      </c>
      <c r="B227" s="30" t="s">
        <v>27</v>
      </c>
      <c r="C227" s="2">
        <f>COUNTIFS(Employees_Master[Department],B227,Employees_Master[JoingDate],"&lt;"&amp;A227,Employees_Master[ExitDate],"&gt;="&amp;A227)+COUNTIFS(Employees_Master[Department],B227,Employees_Master[JoingDate],"&lt;"&amp;A227,Employees_Master[ExitDate],0)</f>
        <v>26</v>
      </c>
      <c r="D227" s="2">
        <f>COUNTIFS(Employees_Master[Department],B227,Employees_Master[JoingDate],"&lt;"&amp;EDATE(A227,1),Employees_Master[ExitDate],"&gt;="&amp;EDATE(A227,1))+COUNTIFS(Employees_Master[Department],B227,Employees_Master[JoingDate],"&lt;"&amp;EDATE(A227,1),Employees_Master[ExitDate],0)</f>
        <v>26</v>
      </c>
      <c r="E227" s="2">
        <f>COUNTIFS(Exit_Details[Department],B227,Exit_Details[ExitDate],"&gt;="&amp;A227,Exit_Details[ExitDate],"&lt;"&amp;EDATE(A227,1))</f>
        <v>0</v>
      </c>
    </row>
    <row r="228" spans="1:5" x14ac:dyDescent="0.3">
      <c r="A228" s="42">
        <v>45839</v>
      </c>
      <c r="B228" s="30" t="s">
        <v>58</v>
      </c>
      <c r="C228" s="2">
        <f>COUNTIFS(Employees_Master[Department],B228,Employees_Master[JoingDate],"&lt;"&amp;A228,Employees_Master[ExitDate],"&gt;="&amp;A228)+COUNTIFS(Employees_Master[Department],B228,Employees_Master[JoingDate],"&lt;"&amp;A228,Employees_Master[ExitDate],0)</f>
        <v>46</v>
      </c>
      <c r="D228" s="2">
        <f>COUNTIFS(Employees_Master[Department],B228,Employees_Master[JoingDate],"&lt;"&amp;EDATE(A228,1),Employees_Master[ExitDate],"&gt;="&amp;EDATE(A228,1))+COUNTIFS(Employees_Master[Department],B228,Employees_Master[JoingDate],"&lt;"&amp;EDATE(A228,1),Employees_Master[ExitDate],0)</f>
        <v>45</v>
      </c>
      <c r="E228" s="2">
        <f>COUNTIFS(Exit_Details[Department],B228,Exit_Details[ExitDate],"&gt;="&amp;A228,Exit_Details[ExitDate],"&lt;"&amp;EDATE(A228,1))</f>
        <v>1</v>
      </c>
    </row>
    <row r="229" spans="1:5" x14ac:dyDescent="0.3">
      <c r="A229" s="42">
        <v>45839</v>
      </c>
      <c r="B229" s="30" t="s">
        <v>18</v>
      </c>
      <c r="C229" s="2">
        <f>COUNTIFS(Employees_Master[Department],B229,Employees_Master[JoingDate],"&lt;"&amp;A229,Employees_Master[ExitDate],"&gt;="&amp;A229)+COUNTIFS(Employees_Master[Department],B229,Employees_Master[JoingDate],"&lt;"&amp;A229,Employees_Master[ExitDate],0)</f>
        <v>39</v>
      </c>
      <c r="D229" s="2">
        <f>COUNTIFS(Employees_Master[Department],B229,Employees_Master[JoingDate],"&lt;"&amp;EDATE(A229,1),Employees_Master[ExitDate],"&gt;="&amp;EDATE(A229,1))+COUNTIFS(Employees_Master[Department],B229,Employees_Master[JoingDate],"&lt;"&amp;EDATE(A229,1),Employees_Master[ExitDate],0)</f>
        <v>39</v>
      </c>
      <c r="E229" s="2">
        <f>COUNTIFS(Exit_Details[Department],B229,Exit_Details[ExitDate],"&gt;="&amp;A229,Exit_Details[ExitDate],"&lt;"&amp;EDATE(A229,1))</f>
        <v>0</v>
      </c>
    </row>
    <row r="230" spans="1:5" x14ac:dyDescent="0.3">
      <c r="A230" s="42">
        <v>45870</v>
      </c>
      <c r="B230" s="30" t="s">
        <v>29</v>
      </c>
      <c r="C230" s="2">
        <f>COUNTIFS(Employees_Master[Department],B230,Employees_Master[JoingDate],"&lt;"&amp;A230,Employees_Master[ExitDate],"&gt;="&amp;A230)+COUNTIFS(Employees_Master[Department],B230,Employees_Master[JoingDate],"&lt;"&amp;A230,Employees_Master[ExitDate],0)</f>
        <v>78</v>
      </c>
      <c r="D230" s="2">
        <f>COUNTIFS(Employees_Master[Department],B230,Employees_Master[JoingDate],"&lt;"&amp;EDATE(A230,1),Employees_Master[ExitDate],"&gt;="&amp;EDATE(A230,1))+COUNTIFS(Employees_Master[Department],B230,Employees_Master[JoingDate],"&lt;"&amp;EDATE(A230,1),Employees_Master[ExitDate],0)</f>
        <v>79</v>
      </c>
      <c r="E230" s="2">
        <f>COUNTIFS(Exit_Details[Department],B230,Exit_Details[ExitDate],"&gt;="&amp;A230,Exit_Details[ExitDate],"&lt;"&amp;EDATE(A230,1))</f>
        <v>1</v>
      </c>
    </row>
    <row r="231" spans="1:5" x14ac:dyDescent="0.3">
      <c r="A231" s="42">
        <v>45870</v>
      </c>
      <c r="B231" s="30" t="s">
        <v>37</v>
      </c>
      <c r="C231" s="2">
        <f>COUNTIFS(Employees_Master[Department],B231,Employees_Master[JoingDate],"&lt;"&amp;A231,Employees_Master[ExitDate],"&gt;="&amp;A231)+COUNTIFS(Employees_Master[Department],B231,Employees_Master[JoingDate],"&lt;"&amp;A231,Employees_Master[ExitDate],0)</f>
        <v>133</v>
      </c>
      <c r="D231" s="2">
        <f>COUNTIFS(Employees_Master[Department],B231,Employees_Master[JoingDate],"&lt;"&amp;EDATE(A231,1),Employees_Master[ExitDate],"&gt;="&amp;EDATE(A231,1))+COUNTIFS(Employees_Master[Department],B231,Employees_Master[JoingDate],"&lt;"&amp;EDATE(A231,1),Employees_Master[ExitDate],0)</f>
        <v>135</v>
      </c>
      <c r="E231" s="2">
        <f>COUNTIFS(Exit_Details[Department],B231,Exit_Details[ExitDate],"&gt;="&amp;A231,Exit_Details[ExitDate],"&lt;"&amp;EDATE(A231,1))</f>
        <v>1</v>
      </c>
    </row>
    <row r="232" spans="1:5" x14ac:dyDescent="0.3">
      <c r="A232" s="42">
        <v>45870</v>
      </c>
      <c r="B232" s="30" t="s">
        <v>24</v>
      </c>
      <c r="C232" s="2">
        <f>COUNTIFS(Employees_Master[Department],B232,Employees_Master[JoingDate],"&lt;"&amp;A232,Employees_Master[ExitDate],"&gt;="&amp;A232)+COUNTIFS(Employees_Master[Department],B232,Employees_Master[JoingDate],"&lt;"&amp;A232,Employees_Master[ExitDate],0)</f>
        <v>118</v>
      </c>
      <c r="D232" s="2">
        <f>COUNTIFS(Employees_Master[Department],B232,Employees_Master[JoingDate],"&lt;"&amp;EDATE(A232,1),Employees_Master[ExitDate],"&gt;="&amp;EDATE(A232,1))+COUNTIFS(Employees_Master[Department],B232,Employees_Master[JoingDate],"&lt;"&amp;EDATE(A232,1),Employees_Master[ExitDate],0)</f>
        <v>117</v>
      </c>
      <c r="E232" s="2">
        <f>COUNTIFS(Exit_Details[Department],B232,Exit_Details[ExitDate],"&gt;="&amp;A232,Exit_Details[ExitDate],"&lt;"&amp;EDATE(A232,1))</f>
        <v>1</v>
      </c>
    </row>
    <row r="233" spans="1:5" x14ac:dyDescent="0.3">
      <c r="A233" s="42">
        <v>45870</v>
      </c>
      <c r="B233" s="30" t="s">
        <v>33</v>
      </c>
      <c r="C233" s="2">
        <f>COUNTIFS(Employees_Master[Department],B233,Employees_Master[JoingDate],"&lt;"&amp;A233,Employees_Master[ExitDate],"&gt;="&amp;A233)+COUNTIFS(Employees_Master[Department],B233,Employees_Master[JoingDate],"&lt;"&amp;A233,Employees_Master[ExitDate],0)</f>
        <v>152</v>
      </c>
      <c r="D233" s="2">
        <f>COUNTIFS(Employees_Master[Department],B233,Employees_Master[JoingDate],"&lt;"&amp;EDATE(A233,1),Employees_Master[ExitDate],"&gt;="&amp;EDATE(A233,1))+COUNTIFS(Employees_Master[Department],B233,Employees_Master[JoingDate],"&lt;"&amp;EDATE(A233,1),Employees_Master[ExitDate],0)</f>
        <v>151</v>
      </c>
      <c r="E233" s="2">
        <f>COUNTIFS(Exit_Details[Department],B233,Exit_Details[ExitDate],"&gt;="&amp;A233,Exit_Details[ExitDate],"&lt;"&amp;EDATE(A233,1))</f>
        <v>1</v>
      </c>
    </row>
    <row r="234" spans="1:5" x14ac:dyDescent="0.3">
      <c r="A234" s="42">
        <v>45870</v>
      </c>
      <c r="B234" s="30" t="s">
        <v>92</v>
      </c>
      <c r="C234" s="2">
        <f>COUNTIFS(Employees_Master[Department],B234,Employees_Master[JoingDate],"&lt;"&amp;A234,Employees_Master[ExitDate],"&gt;="&amp;A234)+COUNTIFS(Employees_Master[Department],B234,Employees_Master[JoingDate],"&lt;"&amp;A234,Employees_Master[ExitDate],0)</f>
        <v>13</v>
      </c>
      <c r="D234" s="2">
        <f>COUNTIFS(Employees_Master[Department],B234,Employees_Master[JoingDate],"&lt;"&amp;EDATE(A234,1),Employees_Master[ExitDate],"&gt;="&amp;EDATE(A234,1))+COUNTIFS(Employees_Master[Department],B234,Employees_Master[JoingDate],"&lt;"&amp;EDATE(A234,1),Employees_Master[ExitDate],0)</f>
        <v>13</v>
      </c>
      <c r="E234" s="2">
        <f>COUNTIFS(Exit_Details[Department],B234,Exit_Details[ExitDate],"&gt;="&amp;A234,Exit_Details[ExitDate],"&lt;"&amp;EDATE(A234,1))</f>
        <v>0</v>
      </c>
    </row>
    <row r="235" spans="1:5" x14ac:dyDescent="0.3">
      <c r="A235" s="42">
        <v>45870</v>
      </c>
      <c r="B235" s="30" t="s">
        <v>22</v>
      </c>
      <c r="C235" s="2">
        <f>COUNTIFS(Employees_Master[Department],B235,Employees_Master[JoingDate],"&lt;"&amp;A235,Employees_Master[ExitDate],"&gt;="&amp;A235)+COUNTIFS(Employees_Master[Department],B235,Employees_Master[JoingDate],"&lt;"&amp;A235,Employees_Master[ExitDate],0)</f>
        <v>106</v>
      </c>
      <c r="D235" s="2">
        <f>COUNTIFS(Employees_Master[Department],B235,Employees_Master[JoingDate],"&lt;"&amp;EDATE(A235,1),Employees_Master[ExitDate],"&gt;="&amp;EDATE(A235,1))+COUNTIFS(Employees_Master[Department],B235,Employees_Master[JoingDate],"&lt;"&amp;EDATE(A235,1),Employees_Master[ExitDate],0)</f>
        <v>108</v>
      </c>
      <c r="E235" s="2">
        <f>COUNTIFS(Exit_Details[Department],B235,Exit_Details[ExitDate],"&gt;="&amp;A235,Exit_Details[ExitDate],"&lt;"&amp;EDATE(A235,1))</f>
        <v>0</v>
      </c>
    </row>
    <row r="236" spans="1:5" x14ac:dyDescent="0.3">
      <c r="A236" s="42">
        <v>45870</v>
      </c>
      <c r="B236" s="30" t="s">
        <v>50</v>
      </c>
      <c r="C236" s="2">
        <f>COUNTIFS(Employees_Master[Department],B236,Employees_Master[JoingDate],"&lt;"&amp;A236,Employees_Master[ExitDate],"&gt;="&amp;A236)+COUNTIFS(Employees_Master[Department],B236,Employees_Master[JoingDate],"&lt;"&amp;A236,Employees_Master[ExitDate],0)</f>
        <v>65</v>
      </c>
      <c r="D236" s="2">
        <f>COUNTIFS(Employees_Master[Department],B236,Employees_Master[JoingDate],"&lt;"&amp;EDATE(A236,1),Employees_Master[ExitDate],"&gt;="&amp;EDATE(A236,1))+COUNTIFS(Employees_Master[Department],B236,Employees_Master[JoingDate],"&lt;"&amp;EDATE(A236,1),Employees_Master[ExitDate],0)</f>
        <v>65</v>
      </c>
      <c r="E236" s="2">
        <f>COUNTIFS(Exit_Details[Department],B236,Exit_Details[ExitDate],"&gt;="&amp;A236,Exit_Details[ExitDate],"&lt;"&amp;EDATE(A236,1))</f>
        <v>0</v>
      </c>
    </row>
    <row r="237" spans="1:5" x14ac:dyDescent="0.3">
      <c r="A237" s="42">
        <v>45870</v>
      </c>
      <c r="B237" s="30" t="s">
        <v>9</v>
      </c>
      <c r="C237" s="2">
        <f>COUNTIFS(Employees_Master[Department],B237,Employees_Master[JoingDate],"&lt;"&amp;A237,Employees_Master[ExitDate],"&gt;="&amp;A237)+COUNTIFS(Employees_Master[Department],B237,Employees_Master[JoingDate],"&lt;"&amp;A237,Employees_Master[ExitDate],0)</f>
        <v>487</v>
      </c>
      <c r="D237" s="2">
        <f>COUNTIFS(Employees_Master[Department],B237,Employees_Master[JoingDate],"&lt;"&amp;EDATE(A237,1),Employees_Master[ExitDate],"&gt;="&amp;EDATE(A237,1))+COUNTIFS(Employees_Master[Department],B237,Employees_Master[JoingDate],"&lt;"&amp;EDATE(A237,1),Employees_Master[ExitDate],0)</f>
        <v>491</v>
      </c>
      <c r="E237" s="2">
        <f>COUNTIFS(Exit_Details[Department],B237,Exit_Details[ExitDate],"&gt;="&amp;A237,Exit_Details[ExitDate],"&lt;"&amp;EDATE(A237,1))</f>
        <v>5</v>
      </c>
    </row>
    <row r="238" spans="1:5" x14ac:dyDescent="0.3">
      <c r="A238" s="42">
        <v>45870</v>
      </c>
      <c r="B238" s="30" t="s">
        <v>20</v>
      </c>
      <c r="C238" s="2">
        <f>COUNTIFS(Employees_Master[Department],B238,Employees_Master[JoingDate],"&lt;"&amp;A238,Employees_Master[ExitDate],"&gt;="&amp;A238)+COUNTIFS(Employees_Master[Department],B238,Employees_Master[JoingDate],"&lt;"&amp;A238,Employees_Master[ExitDate],0)</f>
        <v>52</v>
      </c>
      <c r="D238" s="2">
        <f>COUNTIFS(Employees_Master[Department],B238,Employees_Master[JoingDate],"&lt;"&amp;EDATE(A238,1),Employees_Master[ExitDate],"&gt;="&amp;EDATE(A238,1))+COUNTIFS(Employees_Master[Department],B238,Employees_Master[JoingDate],"&lt;"&amp;EDATE(A238,1),Employees_Master[ExitDate],0)</f>
        <v>52</v>
      </c>
      <c r="E238" s="2">
        <f>COUNTIFS(Exit_Details[Department],B238,Exit_Details[ExitDate],"&gt;="&amp;A238,Exit_Details[ExitDate],"&lt;"&amp;EDATE(A238,1))</f>
        <v>0</v>
      </c>
    </row>
    <row r="239" spans="1:5" x14ac:dyDescent="0.3">
      <c r="A239" s="42">
        <v>45870</v>
      </c>
      <c r="B239" s="30" t="s">
        <v>27</v>
      </c>
      <c r="C239" s="2">
        <f>COUNTIFS(Employees_Master[Department],B239,Employees_Master[JoingDate],"&lt;"&amp;A239,Employees_Master[ExitDate],"&gt;="&amp;A239)+COUNTIFS(Employees_Master[Department],B239,Employees_Master[JoingDate],"&lt;"&amp;A239,Employees_Master[ExitDate],0)</f>
        <v>26</v>
      </c>
      <c r="D239" s="2">
        <f>COUNTIFS(Employees_Master[Department],B239,Employees_Master[JoingDate],"&lt;"&amp;EDATE(A239,1),Employees_Master[ExitDate],"&gt;="&amp;EDATE(A239,1))+COUNTIFS(Employees_Master[Department],B239,Employees_Master[JoingDate],"&lt;"&amp;EDATE(A239,1),Employees_Master[ExitDate],0)</f>
        <v>26</v>
      </c>
      <c r="E239" s="2">
        <f>COUNTIFS(Exit_Details[Department],B239,Exit_Details[ExitDate],"&gt;="&amp;A239,Exit_Details[ExitDate],"&lt;"&amp;EDATE(A239,1))</f>
        <v>0</v>
      </c>
    </row>
    <row r="240" spans="1:5" x14ac:dyDescent="0.3">
      <c r="A240" s="42">
        <v>45870</v>
      </c>
      <c r="B240" s="30" t="s">
        <v>58</v>
      </c>
      <c r="C240" s="2">
        <f>COUNTIFS(Employees_Master[Department],B240,Employees_Master[JoingDate],"&lt;"&amp;A240,Employees_Master[ExitDate],"&gt;="&amp;A240)+COUNTIFS(Employees_Master[Department],B240,Employees_Master[JoingDate],"&lt;"&amp;A240,Employees_Master[ExitDate],0)</f>
        <v>45</v>
      </c>
      <c r="D240" s="2">
        <f>COUNTIFS(Employees_Master[Department],B240,Employees_Master[JoingDate],"&lt;"&amp;EDATE(A240,1),Employees_Master[ExitDate],"&gt;="&amp;EDATE(A240,1))+COUNTIFS(Employees_Master[Department],B240,Employees_Master[JoingDate],"&lt;"&amp;EDATE(A240,1),Employees_Master[ExitDate],0)</f>
        <v>44</v>
      </c>
      <c r="E240" s="2">
        <f>COUNTIFS(Exit_Details[Department],B240,Exit_Details[ExitDate],"&gt;="&amp;A240,Exit_Details[ExitDate],"&lt;"&amp;EDATE(A240,1))</f>
        <v>1</v>
      </c>
    </row>
    <row r="241" spans="1:5" x14ac:dyDescent="0.3">
      <c r="A241" s="42">
        <v>45870</v>
      </c>
      <c r="B241" s="30" t="s">
        <v>18</v>
      </c>
      <c r="C241" s="2">
        <f>COUNTIFS(Employees_Master[Department],B241,Employees_Master[JoingDate],"&lt;"&amp;A241,Employees_Master[ExitDate],"&gt;="&amp;A241)+COUNTIFS(Employees_Master[Department],B241,Employees_Master[JoingDate],"&lt;"&amp;A241,Employees_Master[ExitDate],0)</f>
        <v>39</v>
      </c>
      <c r="D241" s="2">
        <f>COUNTIFS(Employees_Master[Department],B241,Employees_Master[JoingDate],"&lt;"&amp;EDATE(A241,1),Employees_Master[ExitDate],"&gt;="&amp;EDATE(A241,1))+COUNTIFS(Employees_Master[Department],B241,Employees_Master[JoingDate],"&lt;"&amp;EDATE(A241,1),Employees_Master[ExitDate],0)</f>
        <v>39</v>
      </c>
      <c r="E241" s="2">
        <f>COUNTIFS(Exit_Details[Department],B241,Exit_Details[ExitDate],"&gt;="&amp;A241,Exit_Details[ExitDate],"&lt;"&amp;EDATE(A241,1))</f>
        <v>0</v>
      </c>
    </row>
    <row r="242" spans="1:5" x14ac:dyDescent="0.3">
      <c r="A242" s="42">
        <v>45901</v>
      </c>
      <c r="B242" s="30" t="s">
        <v>29</v>
      </c>
      <c r="C242" s="2">
        <f>COUNTIFS(Employees_Master[Department],B242,Employees_Master[JoingDate],"&lt;"&amp;A242,Employees_Master[ExitDate],"&gt;="&amp;A242)+COUNTIFS(Employees_Master[Department],B242,Employees_Master[JoingDate],"&lt;"&amp;A242,Employees_Master[ExitDate],0)</f>
        <v>79</v>
      </c>
      <c r="D242" s="2">
        <f>COUNTIFS(Employees_Master[Department],B242,Employees_Master[JoingDate],"&lt;"&amp;EDATE(A242,1),Employees_Master[ExitDate],"&gt;="&amp;EDATE(A242,1))+COUNTIFS(Employees_Master[Department],B242,Employees_Master[JoingDate],"&lt;"&amp;EDATE(A242,1),Employees_Master[ExitDate],0)</f>
        <v>77</v>
      </c>
      <c r="E242" s="2">
        <f>COUNTIFS(Exit_Details[Department],B242,Exit_Details[ExitDate],"&gt;="&amp;A242,Exit_Details[ExitDate],"&lt;"&amp;EDATE(A242,1))</f>
        <v>2</v>
      </c>
    </row>
    <row r="243" spans="1:5" x14ac:dyDescent="0.3">
      <c r="A243" s="42">
        <v>45901</v>
      </c>
      <c r="B243" s="30" t="s">
        <v>37</v>
      </c>
      <c r="C243" s="2">
        <f>COUNTIFS(Employees_Master[Department],B243,Employees_Master[JoingDate],"&lt;"&amp;A243,Employees_Master[ExitDate],"&gt;="&amp;A243)+COUNTIFS(Employees_Master[Department],B243,Employees_Master[JoingDate],"&lt;"&amp;A243,Employees_Master[ExitDate],0)</f>
        <v>135</v>
      </c>
      <c r="D243" s="2">
        <f>COUNTIFS(Employees_Master[Department],B243,Employees_Master[JoingDate],"&lt;"&amp;EDATE(A243,1),Employees_Master[ExitDate],"&gt;="&amp;EDATE(A243,1))+COUNTIFS(Employees_Master[Department],B243,Employees_Master[JoingDate],"&lt;"&amp;EDATE(A243,1),Employees_Master[ExitDate],0)</f>
        <v>134</v>
      </c>
      <c r="E243" s="2">
        <f>COUNTIFS(Exit_Details[Department],B243,Exit_Details[ExitDate],"&gt;="&amp;A243,Exit_Details[ExitDate],"&lt;"&amp;EDATE(A243,1))</f>
        <v>1</v>
      </c>
    </row>
    <row r="244" spans="1:5" x14ac:dyDescent="0.3">
      <c r="A244" s="42">
        <v>45901</v>
      </c>
      <c r="B244" s="30" t="s">
        <v>24</v>
      </c>
      <c r="C244" s="2">
        <f>COUNTIFS(Employees_Master[Department],B244,Employees_Master[JoingDate],"&lt;"&amp;A244,Employees_Master[ExitDate],"&gt;="&amp;A244)+COUNTIFS(Employees_Master[Department],B244,Employees_Master[JoingDate],"&lt;"&amp;A244,Employees_Master[ExitDate],0)</f>
        <v>117</v>
      </c>
      <c r="D244" s="2">
        <f>COUNTIFS(Employees_Master[Department],B244,Employees_Master[JoingDate],"&lt;"&amp;EDATE(A244,1),Employees_Master[ExitDate],"&gt;="&amp;EDATE(A244,1))+COUNTIFS(Employees_Master[Department],B244,Employees_Master[JoingDate],"&lt;"&amp;EDATE(A244,1),Employees_Master[ExitDate],0)</f>
        <v>116</v>
      </c>
      <c r="E244" s="2">
        <f>COUNTIFS(Exit_Details[Department],B244,Exit_Details[ExitDate],"&gt;="&amp;A244,Exit_Details[ExitDate],"&lt;"&amp;EDATE(A244,1))</f>
        <v>3</v>
      </c>
    </row>
    <row r="245" spans="1:5" x14ac:dyDescent="0.3">
      <c r="A245" s="42">
        <v>45901</v>
      </c>
      <c r="B245" s="30" t="s">
        <v>33</v>
      </c>
      <c r="C245" s="2">
        <f>COUNTIFS(Employees_Master[Department],B245,Employees_Master[JoingDate],"&lt;"&amp;A245,Employees_Master[ExitDate],"&gt;="&amp;A245)+COUNTIFS(Employees_Master[Department],B245,Employees_Master[JoingDate],"&lt;"&amp;A245,Employees_Master[ExitDate],0)</f>
        <v>151</v>
      </c>
      <c r="D245" s="2">
        <f>COUNTIFS(Employees_Master[Department],B245,Employees_Master[JoingDate],"&lt;"&amp;EDATE(A245,1),Employees_Master[ExitDate],"&gt;="&amp;EDATE(A245,1))+COUNTIFS(Employees_Master[Department],B245,Employees_Master[JoingDate],"&lt;"&amp;EDATE(A245,1),Employees_Master[ExitDate],0)</f>
        <v>153</v>
      </c>
      <c r="E245" s="2">
        <f>COUNTIFS(Exit_Details[Department],B245,Exit_Details[ExitDate],"&gt;="&amp;A245,Exit_Details[ExitDate],"&lt;"&amp;EDATE(A245,1))</f>
        <v>2</v>
      </c>
    </row>
    <row r="246" spans="1:5" x14ac:dyDescent="0.3">
      <c r="A246" s="42">
        <v>45901</v>
      </c>
      <c r="B246" s="30" t="s">
        <v>92</v>
      </c>
      <c r="C246" s="2">
        <f>COUNTIFS(Employees_Master[Department],B246,Employees_Master[JoingDate],"&lt;"&amp;A246,Employees_Master[ExitDate],"&gt;="&amp;A246)+COUNTIFS(Employees_Master[Department],B246,Employees_Master[JoingDate],"&lt;"&amp;A246,Employees_Master[ExitDate],0)</f>
        <v>13</v>
      </c>
      <c r="D246" s="2">
        <f>COUNTIFS(Employees_Master[Department],B246,Employees_Master[JoingDate],"&lt;"&amp;EDATE(A246,1),Employees_Master[ExitDate],"&gt;="&amp;EDATE(A246,1))+COUNTIFS(Employees_Master[Department],B246,Employees_Master[JoingDate],"&lt;"&amp;EDATE(A246,1),Employees_Master[ExitDate],0)</f>
        <v>13</v>
      </c>
      <c r="E246" s="2">
        <f>COUNTIFS(Exit_Details[Department],B246,Exit_Details[ExitDate],"&gt;="&amp;A246,Exit_Details[ExitDate],"&lt;"&amp;EDATE(A246,1))</f>
        <v>0</v>
      </c>
    </row>
    <row r="247" spans="1:5" x14ac:dyDescent="0.3">
      <c r="A247" s="42">
        <v>45901</v>
      </c>
      <c r="B247" s="30" t="s">
        <v>22</v>
      </c>
      <c r="C247" s="2">
        <f>COUNTIFS(Employees_Master[Department],B247,Employees_Master[JoingDate],"&lt;"&amp;A247,Employees_Master[ExitDate],"&gt;="&amp;A247)+COUNTIFS(Employees_Master[Department],B247,Employees_Master[JoingDate],"&lt;"&amp;A247,Employees_Master[ExitDate],0)</f>
        <v>108</v>
      </c>
      <c r="D247" s="2">
        <f>COUNTIFS(Employees_Master[Department],B247,Employees_Master[JoingDate],"&lt;"&amp;EDATE(A247,1),Employees_Master[ExitDate],"&gt;="&amp;EDATE(A247,1))+COUNTIFS(Employees_Master[Department],B247,Employees_Master[JoingDate],"&lt;"&amp;EDATE(A247,1),Employees_Master[ExitDate],0)</f>
        <v>107</v>
      </c>
      <c r="E247" s="2">
        <f>COUNTIFS(Exit_Details[Department],B247,Exit_Details[ExitDate],"&gt;="&amp;A247,Exit_Details[ExitDate],"&lt;"&amp;EDATE(A247,1))</f>
        <v>1</v>
      </c>
    </row>
    <row r="248" spans="1:5" x14ac:dyDescent="0.3">
      <c r="A248" s="42">
        <v>45901</v>
      </c>
      <c r="B248" s="30" t="s">
        <v>50</v>
      </c>
      <c r="C248" s="2">
        <f>COUNTIFS(Employees_Master[Department],B248,Employees_Master[JoingDate],"&lt;"&amp;A248,Employees_Master[ExitDate],"&gt;="&amp;A248)+COUNTIFS(Employees_Master[Department],B248,Employees_Master[JoingDate],"&lt;"&amp;A248,Employees_Master[ExitDate],0)</f>
        <v>65</v>
      </c>
      <c r="D248" s="2">
        <f>COUNTIFS(Employees_Master[Department],B248,Employees_Master[JoingDate],"&lt;"&amp;EDATE(A248,1),Employees_Master[ExitDate],"&gt;="&amp;EDATE(A248,1))+COUNTIFS(Employees_Master[Department],B248,Employees_Master[JoingDate],"&lt;"&amp;EDATE(A248,1),Employees_Master[ExitDate],0)</f>
        <v>65</v>
      </c>
      <c r="E248" s="2">
        <f>COUNTIFS(Exit_Details[Department],B248,Exit_Details[ExitDate],"&gt;="&amp;A248,Exit_Details[ExitDate],"&lt;"&amp;EDATE(A248,1))</f>
        <v>0</v>
      </c>
    </row>
    <row r="249" spans="1:5" x14ac:dyDescent="0.3">
      <c r="A249" s="42">
        <v>45901</v>
      </c>
      <c r="B249" s="30" t="s">
        <v>9</v>
      </c>
      <c r="C249" s="2">
        <f>COUNTIFS(Employees_Master[Department],B249,Employees_Master[JoingDate],"&lt;"&amp;A249,Employees_Master[ExitDate],"&gt;="&amp;A249)+COUNTIFS(Employees_Master[Department],B249,Employees_Master[JoingDate],"&lt;"&amp;A249,Employees_Master[ExitDate],0)</f>
        <v>491</v>
      </c>
      <c r="D249" s="2">
        <f>COUNTIFS(Employees_Master[Department],B249,Employees_Master[JoingDate],"&lt;"&amp;EDATE(A249,1),Employees_Master[ExitDate],"&gt;="&amp;EDATE(A249,1))+COUNTIFS(Employees_Master[Department],B249,Employees_Master[JoingDate],"&lt;"&amp;EDATE(A249,1),Employees_Master[ExitDate],0)</f>
        <v>489</v>
      </c>
      <c r="E249" s="2">
        <f>COUNTIFS(Exit_Details[Department],B249,Exit_Details[ExitDate],"&gt;="&amp;A249,Exit_Details[ExitDate],"&lt;"&amp;EDATE(A249,1))</f>
        <v>4</v>
      </c>
    </row>
    <row r="250" spans="1:5" x14ac:dyDescent="0.3">
      <c r="A250" s="42">
        <v>45901</v>
      </c>
      <c r="B250" s="30" t="s">
        <v>20</v>
      </c>
      <c r="C250" s="2">
        <f>COUNTIFS(Employees_Master[Department],B250,Employees_Master[JoingDate],"&lt;"&amp;A250,Employees_Master[ExitDate],"&gt;="&amp;A250)+COUNTIFS(Employees_Master[Department],B250,Employees_Master[JoingDate],"&lt;"&amp;A250,Employees_Master[ExitDate],0)</f>
        <v>52</v>
      </c>
      <c r="D250" s="2">
        <f>COUNTIFS(Employees_Master[Department],B250,Employees_Master[JoingDate],"&lt;"&amp;EDATE(A250,1),Employees_Master[ExitDate],"&gt;="&amp;EDATE(A250,1))+COUNTIFS(Employees_Master[Department],B250,Employees_Master[JoingDate],"&lt;"&amp;EDATE(A250,1),Employees_Master[ExitDate],0)</f>
        <v>53</v>
      </c>
      <c r="E250" s="2">
        <f>COUNTIFS(Exit_Details[Department],B250,Exit_Details[ExitDate],"&gt;="&amp;A250,Exit_Details[ExitDate],"&lt;"&amp;EDATE(A250,1))</f>
        <v>0</v>
      </c>
    </row>
    <row r="251" spans="1:5" x14ac:dyDescent="0.3">
      <c r="A251" s="42">
        <v>45901</v>
      </c>
      <c r="B251" s="30" t="s">
        <v>27</v>
      </c>
      <c r="C251" s="2">
        <f>COUNTIFS(Employees_Master[Department],B251,Employees_Master[JoingDate],"&lt;"&amp;A251,Employees_Master[ExitDate],"&gt;="&amp;A251)+COUNTIFS(Employees_Master[Department],B251,Employees_Master[JoingDate],"&lt;"&amp;A251,Employees_Master[ExitDate],0)</f>
        <v>26</v>
      </c>
      <c r="D251" s="2">
        <f>COUNTIFS(Employees_Master[Department],B251,Employees_Master[JoingDate],"&lt;"&amp;EDATE(A251,1),Employees_Master[ExitDate],"&gt;="&amp;EDATE(A251,1))+COUNTIFS(Employees_Master[Department],B251,Employees_Master[JoingDate],"&lt;"&amp;EDATE(A251,1),Employees_Master[ExitDate],0)</f>
        <v>25</v>
      </c>
      <c r="E251" s="2">
        <f>COUNTIFS(Exit_Details[Department],B251,Exit_Details[ExitDate],"&gt;="&amp;A251,Exit_Details[ExitDate],"&lt;"&amp;EDATE(A251,1))</f>
        <v>1</v>
      </c>
    </row>
    <row r="252" spans="1:5" x14ac:dyDescent="0.3">
      <c r="A252" s="42">
        <v>45901</v>
      </c>
      <c r="B252" s="30" t="s">
        <v>58</v>
      </c>
      <c r="C252" s="2">
        <f>COUNTIFS(Employees_Master[Department],B252,Employees_Master[JoingDate],"&lt;"&amp;A252,Employees_Master[ExitDate],"&gt;="&amp;A252)+COUNTIFS(Employees_Master[Department],B252,Employees_Master[JoingDate],"&lt;"&amp;A252,Employees_Master[ExitDate],0)</f>
        <v>44</v>
      </c>
      <c r="D252" s="2">
        <f>COUNTIFS(Employees_Master[Department],B252,Employees_Master[JoingDate],"&lt;"&amp;EDATE(A252,1),Employees_Master[ExitDate],"&gt;="&amp;EDATE(A252,1))+COUNTIFS(Employees_Master[Department],B252,Employees_Master[JoingDate],"&lt;"&amp;EDATE(A252,1),Employees_Master[ExitDate],0)</f>
        <v>45</v>
      </c>
      <c r="E252" s="2">
        <f>COUNTIFS(Exit_Details[Department],B252,Exit_Details[ExitDate],"&gt;="&amp;A252,Exit_Details[ExitDate],"&lt;"&amp;EDATE(A252,1))</f>
        <v>0</v>
      </c>
    </row>
    <row r="253" spans="1:5" x14ac:dyDescent="0.3">
      <c r="A253" s="42">
        <v>45901</v>
      </c>
      <c r="B253" s="30" t="s">
        <v>18</v>
      </c>
      <c r="C253" s="2">
        <f>COUNTIFS(Employees_Master[Department],B253,Employees_Master[JoingDate],"&lt;"&amp;A253,Employees_Master[ExitDate],"&gt;="&amp;A253)+COUNTIFS(Employees_Master[Department],B253,Employees_Master[JoingDate],"&lt;"&amp;A253,Employees_Master[ExitDate],0)</f>
        <v>39</v>
      </c>
      <c r="D253" s="2">
        <f>COUNTIFS(Employees_Master[Department],B253,Employees_Master[JoingDate],"&lt;"&amp;EDATE(A253,1),Employees_Master[ExitDate],"&gt;="&amp;EDATE(A253,1))+COUNTIFS(Employees_Master[Department],B253,Employees_Master[JoingDate],"&lt;"&amp;EDATE(A253,1),Employees_Master[ExitDate],0)</f>
        <v>40</v>
      </c>
      <c r="E253" s="2">
        <f>COUNTIFS(Exit_Details[Department],B253,Exit_Details[ExitDate],"&gt;="&amp;A253,Exit_Details[ExitDate],"&lt;"&amp;EDATE(A253,1))</f>
        <v>0</v>
      </c>
    </row>
    <row r="254" spans="1:5" x14ac:dyDescent="0.3">
      <c r="A254" s="42">
        <v>45931</v>
      </c>
      <c r="B254" s="30" t="s">
        <v>29</v>
      </c>
      <c r="C254" s="2">
        <f>COUNTIFS(Employees_Master[Department],B254,Employees_Master[JoingDate],"&lt;"&amp;A254,Employees_Master[ExitDate],"&gt;="&amp;A254)+COUNTIFS(Employees_Master[Department],B254,Employees_Master[JoingDate],"&lt;"&amp;A254,Employees_Master[ExitDate],0)</f>
        <v>77</v>
      </c>
      <c r="D254" s="2">
        <f>COUNTIFS(Employees_Master[Department],B254,Employees_Master[JoingDate],"&lt;"&amp;EDATE(A254,1),Employees_Master[ExitDate],"&gt;="&amp;EDATE(A254,1))+COUNTIFS(Employees_Master[Department],B254,Employees_Master[JoingDate],"&lt;"&amp;EDATE(A254,1),Employees_Master[ExitDate],0)</f>
        <v>78</v>
      </c>
      <c r="E254" s="2">
        <f>COUNTIFS(Exit_Details[Department],B254,Exit_Details[ExitDate],"&gt;="&amp;A254,Exit_Details[ExitDate],"&lt;"&amp;EDATE(A254,1))</f>
        <v>0</v>
      </c>
    </row>
    <row r="255" spans="1:5" x14ac:dyDescent="0.3">
      <c r="A255" s="42">
        <v>45931</v>
      </c>
      <c r="B255" s="30" t="s">
        <v>37</v>
      </c>
      <c r="C255" s="2">
        <f>COUNTIFS(Employees_Master[Department],B255,Employees_Master[JoingDate],"&lt;"&amp;A255,Employees_Master[ExitDate],"&gt;="&amp;A255)+COUNTIFS(Employees_Master[Department],B255,Employees_Master[JoingDate],"&lt;"&amp;A255,Employees_Master[ExitDate],0)</f>
        <v>134</v>
      </c>
      <c r="D255" s="2">
        <f>COUNTIFS(Employees_Master[Department],B255,Employees_Master[JoingDate],"&lt;"&amp;EDATE(A255,1),Employees_Master[ExitDate],"&gt;="&amp;EDATE(A255,1))+COUNTIFS(Employees_Master[Department],B255,Employees_Master[JoingDate],"&lt;"&amp;EDATE(A255,1),Employees_Master[ExitDate],0)</f>
        <v>133</v>
      </c>
      <c r="E255" s="2">
        <f>COUNTIFS(Exit_Details[Department],B255,Exit_Details[ExitDate],"&gt;="&amp;A255,Exit_Details[ExitDate],"&lt;"&amp;EDATE(A255,1))</f>
        <v>1</v>
      </c>
    </row>
    <row r="256" spans="1:5" x14ac:dyDescent="0.3">
      <c r="A256" s="42">
        <v>45931</v>
      </c>
      <c r="B256" s="30" t="s">
        <v>24</v>
      </c>
      <c r="C256" s="2">
        <f>COUNTIFS(Employees_Master[Department],B256,Employees_Master[JoingDate],"&lt;"&amp;A256,Employees_Master[ExitDate],"&gt;="&amp;A256)+COUNTIFS(Employees_Master[Department],B256,Employees_Master[JoingDate],"&lt;"&amp;A256,Employees_Master[ExitDate],0)</f>
        <v>116</v>
      </c>
      <c r="D256" s="2">
        <f>COUNTIFS(Employees_Master[Department],B256,Employees_Master[JoingDate],"&lt;"&amp;EDATE(A256,1),Employees_Master[ExitDate],"&gt;="&amp;EDATE(A256,1))+COUNTIFS(Employees_Master[Department],B256,Employees_Master[JoingDate],"&lt;"&amp;EDATE(A256,1),Employees_Master[ExitDate],0)</f>
        <v>119</v>
      </c>
      <c r="E256" s="2">
        <f>COUNTIFS(Exit_Details[Department],B256,Exit_Details[ExitDate],"&gt;="&amp;A256,Exit_Details[ExitDate],"&lt;"&amp;EDATE(A256,1))</f>
        <v>2</v>
      </c>
    </row>
    <row r="257" spans="1:5" x14ac:dyDescent="0.3">
      <c r="A257" s="42">
        <v>45931</v>
      </c>
      <c r="B257" s="30" t="s">
        <v>33</v>
      </c>
      <c r="C257" s="2">
        <f>COUNTIFS(Employees_Master[Department],B257,Employees_Master[JoingDate],"&lt;"&amp;A257,Employees_Master[ExitDate],"&gt;="&amp;A257)+COUNTIFS(Employees_Master[Department],B257,Employees_Master[JoingDate],"&lt;"&amp;A257,Employees_Master[ExitDate],0)</f>
        <v>153</v>
      </c>
      <c r="D257" s="2">
        <f>COUNTIFS(Employees_Master[Department],B257,Employees_Master[JoingDate],"&lt;"&amp;EDATE(A257,1),Employees_Master[ExitDate],"&gt;="&amp;EDATE(A257,1))+COUNTIFS(Employees_Master[Department],B257,Employees_Master[JoingDate],"&lt;"&amp;EDATE(A257,1),Employees_Master[ExitDate],0)</f>
        <v>158</v>
      </c>
      <c r="E257" s="2">
        <f>COUNTIFS(Exit_Details[Department],B257,Exit_Details[ExitDate],"&gt;="&amp;A257,Exit_Details[ExitDate],"&lt;"&amp;EDATE(A257,1))</f>
        <v>4</v>
      </c>
    </row>
    <row r="258" spans="1:5" x14ac:dyDescent="0.3">
      <c r="A258" s="42">
        <v>45931</v>
      </c>
      <c r="B258" s="30" t="s">
        <v>92</v>
      </c>
      <c r="C258" s="2">
        <f>COUNTIFS(Employees_Master[Department],B258,Employees_Master[JoingDate],"&lt;"&amp;A258,Employees_Master[ExitDate],"&gt;="&amp;A258)+COUNTIFS(Employees_Master[Department],B258,Employees_Master[JoingDate],"&lt;"&amp;A258,Employees_Master[ExitDate],0)</f>
        <v>13</v>
      </c>
      <c r="D258" s="2">
        <f>COUNTIFS(Employees_Master[Department],B258,Employees_Master[JoingDate],"&lt;"&amp;EDATE(A258,1),Employees_Master[ExitDate],"&gt;="&amp;EDATE(A258,1))+COUNTIFS(Employees_Master[Department],B258,Employees_Master[JoingDate],"&lt;"&amp;EDATE(A258,1),Employees_Master[ExitDate],0)</f>
        <v>12</v>
      </c>
      <c r="E258" s="2">
        <f>COUNTIFS(Exit_Details[Department],B258,Exit_Details[ExitDate],"&gt;="&amp;A258,Exit_Details[ExitDate],"&lt;"&amp;EDATE(A258,1))</f>
        <v>1</v>
      </c>
    </row>
    <row r="259" spans="1:5" x14ac:dyDescent="0.3">
      <c r="A259" s="42">
        <v>45931</v>
      </c>
      <c r="B259" s="30" t="s">
        <v>22</v>
      </c>
      <c r="C259" s="2">
        <f>COUNTIFS(Employees_Master[Department],B259,Employees_Master[JoingDate],"&lt;"&amp;A259,Employees_Master[ExitDate],"&gt;="&amp;A259)+COUNTIFS(Employees_Master[Department],B259,Employees_Master[JoingDate],"&lt;"&amp;A259,Employees_Master[ExitDate],0)</f>
        <v>107</v>
      </c>
      <c r="D259" s="2">
        <f>COUNTIFS(Employees_Master[Department],B259,Employees_Master[JoingDate],"&lt;"&amp;EDATE(A259,1),Employees_Master[ExitDate],"&gt;="&amp;EDATE(A259,1))+COUNTIFS(Employees_Master[Department],B259,Employees_Master[JoingDate],"&lt;"&amp;EDATE(A259,1),Employees_Master[ExitDate],0)</f>
        <v>104</v>
      </c>
      <c r="E259" s="2">
        <f>COUNTIFS(Exit_Details[Department],B259,Exit_Details[ExitDate],"&gt;="&amp;A259,Exit_Details[ExitDate],"&lt;"&amp;EDATE(A259,1))</f>
        <v>3</v>
      </c>
    </row>
    <row r="260" spans="1:5" x14ac:dyDescent="0.3">
      <c r="A260" s="42">
        <v>45931</v>
      </c>
      <c r="B260" s="30" t="s">
        <v>50</v>
      </c>
      <c r="C260" s="2">
        <f>COUNTIFS(Employees_Master[Department],B260,Employees_Master[JoingDate],"&lt;"&amp;A260,Employees_Master[ExitDate],"&gt;="&amp;A260)+COUNTIFS(Employees_Master[Department],B260,Employees_Master[JoingDate],"&lt;"&amp;A260,Employees_Master[ExitDate],0)</f>
        <v>65</v>
      </c>
      <c r="D260" s="2">
        <f>COUNTIFS(Employees_Master[Department],B260,Employees_Master[JoingDate],"&lt;"&amp;EDATE(A260,1),Employees_Master[ExitDate],"&gt;="&amp;EDATE(A260,1))+COUNTIFS(Employees_Master[Department],B260,Employees_Master[JoingDate],"&lt;"&amp;EDATE(A260,1),Employees_Master[ExitDate],0)</f>
        <v>65</v>
      </c>
      <c r="E260" s="2">
        <f>COUNTIFS(Exit_Details[Department],B260,Exit_Details[ExitDate],"&gt;="&amp;A260,Exit_Details[ExitDate],"&lt;"&amp;EDATE(A260,1))</f>
        <v>1</v>
      </c>
    </row>
    <row r="261" spans="1:5" x14ac:dyDescent="0.3">
      <c r="A261" s="42">
        <v>45931</v>
      </c>
      <c r="B261" s="30" t="s">
        <v>9</v>
      </c>
      <c r="C261" s="2">
        <f>COUNTIFS(Employees_Master[Department],B261,Employees_Master[JoingDate],"&lt;"&amp;A261,Employees_Master[ExitDate],"&gt;="&amp;A261)+COUNTIFS(Employees_Master[Department],B261,Employees_Master[JoingDate],"&lt;"&amp;A261,Employees_Master[ExitDate],0)</f>
        <v>489</v>
      </c>
      <c r="D261" s="2">
        <f>COUNTIFS(Employees_Master[Department],B261,Employees_Master[JoingDate],"&lt;"&amp;EDATE(A261,1),Employees_Master[ExitDate],"&gt;="&amp;EDATE(A261,1))+COUNTIFS(Employees_Master[Department],B261,Employees_Master[JoingDate],"&lt;"&amp;EDATE(A261,1),Employees_Master[ExitDate],0)</f>
        <v>487</v>
      </c>
      <c r="E261" s="2">
        <f>COUNTIFS(Exit_Details[Department],B261,Exit_Details[ExitDate],"&gt;="&amp;A261,Exit_Details[ExitDate],"&lt;"&amp;EDATE(A261,1))</f>
        <v>5</v>
      </c>
    </row>
    <row r="262" spans="1:5" x14ac:dyDescent="0.3">
      <c r="A262" s="42">
        <v>45931</v>
      </c>
      <c r="B262" s="30" t="s">
        <v>20</v>
      </c>
      <c r="C262" s="2">
        <f>COUNTIFS(Employees_Master[Department],B262,Employees_Master[JoingDate],"&lt;"&amp;A262,Employees_Master[ExitDate],"&gt;="&amp;A262)+COUNTIFS(Employees_Master[Department],B262,Employees_Master[JoingDate],"&lt;"&amp;A262,Employees_Master[ExitDate],0)</f>
        <v>53</v>
      </c>
      <c r="D262" s="2">
        <f>COUNTIFS(Employees_Master[Department],B262,Employees_Master[JoingDate],"&lt;"&amp;EDATE(A262,1),Employees_Master[ExitDate],"&gt;="&amp;EDATE(A262,1))+COUNTIFS(Employees_Master[Department],B262,Employees_Master[JoingDate],"&lt;"&amp;EDATE(A262,1),Employees_Master[ExitDate],0)</f>
        <v>53</v>
      </c>
      <c r="E262" s="2">
        <f>COUNTIFS(Exit_Details[Department],B262,Exit_Details[ExitDate],"&gt;="&amp;A262,Exit_Details[ExitDate],"&lt;"&amp;EDATE(A262,1))</f>
        <v>0</v>
      </c>
    </row>
    <row r="263" spans="1:5" x14ac:dyDescent="0.3">
      <c r="A263" s="42">
        <v>45931</v>
      </c>
      <c r="B263" s="30" t="s">
        <v>27</v>
      </c>
      <c r="C263" s="2">
        <f>COUNTIFS(Employees_Master[Department],B263,Employees_Master[JoingDate],"&lt;"&amp;A263,Employees_Master[ExitDate],"&gt;="&amp;A263)+COUNTIFS(Employees_Master[Department],B263,Employees_Master[JoingDate],"&lt;"&amp;A263,Employees_Master[ExitDate],0)</f>
        <v>25</v>
      </c>
      <c r="D263" s="2">
        <f>COUNTIFS(Employees_Master[Department],B263,Employees_Master[JoingDate],"&lt;"&amp;EDATE(A263,1),Employees_Master[ExitDate],"&gt;="&amp;EDATE(A263,1))+COUNTIFS(Employees_Master[Department],B263,Employees_Master[JoingDate],"&lt;"&amp;EDATE(A263,1),Employees_Master[ExitDate],0)</f>
        <v>26</v>
      </c>
      <c r="E263" s="2">
        <f>COUNTIFS(Exit_Details[Department],B263,Exit_Details[ExitDate],"&gt;="&amp;A263,Exit_Details[ExitDate],"&lt;"&amp;EDATE(A263,1))</f>
        <v>0</v>
      </c>
    </row>
    <row r="264" spans="1:5" x14ac:dyDescent="0.3">
      <c r="A264" s="42">
        <v>45931</v>
      </c>
      <c r="B264" s="30" t="s">
        <v>58</v>
      </c>
      <c r="C264" s="2">
        <f>COUNTIFS(Employees_Master[Department],B264,Employees_Master[JoingDate],"&lt;"&amp;A264,Employees_Master[ExitDate],"&gt;="&amp;A264)+COUNTIFS(Employees_Master[Department],B264,Employees_Master[JoingDate],"&lt;"&amp;A264,Employees_Master[ExitDate],0)</f>
        <v>45</v>
      </c>
      <c r="D264" s="2">
        <f>COUNTIFS(Employees_Master[Department],B264,Employees_Master[JoingDate],"&lt;"&amp;EDATE(A264,1),Employees_Master[ExitDate],"&gt;="&amp;EDATE(A264,1))+COUNTIFS(Employees_Master[Department],B264,Employees_Master[JoingDate],"&lt;"&amp;EDATE(A264,1),Employees_Master[ExitDate],0)</f>
        <v>46</v>
      </c>
      <c r="E264" s="2">
        <f>COUNTIFS(Exit_Details[Department],B264,Exit_Details[ExitDate],"&gt;="&amp;A264,Exit_Details[ExitDate],"&lt;"&amp;EDATE(A264,1))</f>
        <v>0</v>
      </c>
    </row>
    <row r="265" spans="1:5" x14ac:dyDescent="0.3">
      <c r="A265" s="42">
        <v>45931</v>
      </c>
      <c r="B265" s="30" t="s">
        <v>18</v>
      </c>
      <c r="C265" s="2">
        <f>COUNTIFS(Employees_Master[Department],B265,Employees_Master[JoingDate],"&lt;"&amp;A265,Employees_Master[ExitDate],"&gt;="&amp;A265)+COUNTIFS(Employees_Master[Department],B265,Employees_Master[JoingDate],"&lt;"&amp;A265,Employees_Master[ExitDate],0)</f>
        <v>40</v>
      </c>
      <c r="D265" s="2">
        <f>COUNTIFS(Employees_Master[Department],B265,Employees_Master[JoingDate],"&lt;"&amp;EDATE(A265,1),Employees_Master[ExitDate],"&gt;="&amp;EDATE(A265,1))+COUNTIFS(Employees_Master[Department],B265,Employees_Master[JoingDate],"&lt;"&amp;EDATE(A265,1),Employees_Master[ExitDate],0)</f>
        <v>41</v>
      </c>
      <c r="E265" s="2">
        <f>COUNTIFS(Exit_Details[Department],B265,Exit_Details[ExitDate],"&gt;="&amp;A265,Exit_Details[ExitDate],"&lt;"&amp;EDATE(A265,1))</f>
        <v>0</v>
      </c>
    </row>
    <row r="266" spans="1:5" x14ac:dyDescent="0.3">
      <c r="A266" s="42">
        <v>45962</v>
      </c>
      <c r="B266" s="30" t="s">
        <v>29</v>
      </c>
      <c r="C266" s="2">
        <f>COUNTIFS(Employees_Master[Department],B266,Employees_Master[JoingDate],"&lt;"&amp;A266,Employees_Master[ExitDate],"&gt;="&amp;A266)+COUNTIFS(Employees_Master[Department],B266,Employees_Master[JoingDate],"&lt;"&amp;A266,Employees_Master[ExitDate],0)</f>
        <v>78</v>
      </c>
      <c r="D266" s="2">
        <f>COUNTIFS(Employees_Master[Department],B266,Employees_Master[JoingDate],"&lt;"&amp;EDATE(A266,1),Employees_Master[ExitDate],"&gt;="&amp;EDATE(A266,1))+COUNTIFS(Employees_Master[Department],B266,Employees_Master[JoingDate],"&lt;"&amp;EDATE(A266,1),Employees_Master[ExitDate],0)</f>
        <v>81</v>
      </c>
      <c r="E266" s="2">
        <f>COUNTIFS(Exit_Details[Department],B266,Exit_Details[ExitDate],"&gt;="&amp;A266,Exit_Details[ExitDate],"&lt;"&amp;EDATE(A266,1))</f>
        <v>0</v>
      </c>
    </row>
    <row r="267" spans="1:5" x14ac:dyDescent="0.3">
      <c r="A267" s="42">
        <v>45962</v>
      </c>
      <c r="B267" s="30" t="s">
        <v>37</v>
      </c>
      <c r="C267" s="2">
        <f>COUNTIFS(Employees_Master[Department],B267,Employees_Master[JoingDate],"&lt;"&amp;A267,Employees_Master[ExitDate],"&gt;="&amp;A267)+COUNTIFS(Employees_Master[Department],B267,Employees_Master[JoingDate],"&lt;"&amp;A267,Employees_Master[ExitDate],0)</f>
        <v>133</v>
      </c>
      <c r="D267" s="2">
        <f>COUNTIFS(Employees_Master[Department],B267,Employees_Master[JoingDate],"&lt;"&amp;EDATE(A267,1),Employees_Master[ExitDate],"&gt;="&amp;EDATE(A267,1))+COUNTIFS(Employees_Master[Department],B267,Employees_Master[JoingDate],"&lt;"&amp;EDATE(A267,1),Employees_Master[ExitDate],0)</f>
        <v>136</v>
      </c>
      <c r="E267" s="2">
        <f>COUNTIFS(Exit_Details[Department],B267,Exit_Details[ExitDate],"&gt;="&amp;A267,Exit_Details[ExitDate],"&lt;"&amp;EDATE(A267,1))</f>
        <v>0</v>
      </c>
    </row>
    <row r="268" spans="1:5" x14ac:dyDescent="0.3">
      <c r="A268" s="42">
        <v>45962</v>
      </c>
      <c r="B268" s="30" t="s">
        <v>24</v>
      </c>
      <c r="C268" s="2">
        <f>COUNTIFS(Employees_Master[Department],B268,Employees_Master[JoingDate],"&lt;"&amp;A268,Employees_Master[ExitDate],"&gt;="&amp;A268)+COUNTIFS(Employees_Master[Department],B268,Employees_Master[JoingDate],"&lt;"&amp;A268,Employees_Master[ExitDate],0)</f>
        <v>119</v>
      </c>
      <c r="D268" s="2">
        <f>COUNTIFS(Employees_Master[Department],B268,Employees_Master[JoingDate],"&lt;"&amp;EDATE(A268,1),Employees_Master[ExitDate],"&gt;="&amp;EDATE(A268,1))+COUNTIFS(Employees_Master[Department],B268,Employees_Master[JoingDate],"&lt;"&amp;EDATE(A268,1),Employees_Master[ExitDate],0)</f>
        <v>118</v>
      </c>
      <c r="E268" s="2">
        <f>COUNTIFS(Exit_Details[Department],B268,Exit_Details[ExitDate],"&gt;="&amp;A268,Exit_Details[ExitDate],"&lt;"&amp;EDATE(A268,1))</f>
        <v>2</v>
      </c>
    </row>
    <row r="269" spans="1:5" x14ac:dyDescent="0.3">
      <c r="A269" s="42">
        <v>45962</v>
      </c>
      <c r="B269" s="30" t="s">
        <v>33</v>
      </c>
      <c r="C269" s="2">
        <f>COUNTIFS(Employees_Master[Department],B269,Employees_Master[JoingDate],"&lt;"&amp;A269,Employees_Master[ExitDate],"&gt;="&amp;A269)+COUNTIFS(Employees_Master[Department],B269,Employees_Master[JoingDate],"&lt;"&amp;A269,Employees_Master[ExitDate],0)</f>
        <v>158</v>
      </c>
      <c r="D269" s="2">
        <f>COUNTIFS(Employees_Master[Department],B269,Employees_Master[JoingDate],"&lt;"&amp;EDATE(A269,1),Employees_Master[ExitDate],"&gt;="&amp;EDATE(A269,1))+COUNTIFS(Employees_Master[Department],B269,Employees_Master[JoingDate],"&lt;"&amp;EDATE(A269,1),Employees_Master[ExitDate],0)</f>
        <v>158</v>
      </c>
      <c r="E269" s="2">
        <f>COUNTIFS(Exit_Details[Department],B269,Exit_Details[ExitDate],"&gt;="&amp;A269,Exit_Details[ExitDate],"&lt;"&amp;EDATE(A269,1))</f>
        <v>2</v>
      </c>
    </row>
    <row r="270" spans="1:5" x14ac:dyDescent="0.3">
      <c r="A270" s="42">
        <v>45962</v>
      </c>
      <c r="B270" s="30" t="s">
        <v>92</v>
      </c>
      <c r="C270" s="2">
        <f>COUNTIFS(Employees_Master[Department],B270,Employees_Master[JoingDate],"&lt;"&amp;A270,Employees_Master[ExitDate],"&gt;="&amp;A270)+COUNTIFS(Employees_Master[Department],B270,Employees_Master[JoingDate],"&lt;"&amp;A270,Employees_Master[ExitDate],0)</f>
        <v>12</v>
      </c>
      <c r="D270" s="2">
        <f>COUNTIFS(Employees_Master[Department],B270,Employees_Master[JoingDate],"&lt;"&amp;EDATE(A270,1),Employees_Master[ExitDate],"&gt;="&amp;EDATE(A270,1))+COUNTIFS(Employees_Master[Department],B270,Employees_Master[JoingDate],"&lt;"&amp;EDATE(A270,1),Employees_Master[ExitDate],0)</f>
        <v>13</v>
      </c>
      <c r="E270" s="2">
        <f>COUNTIFS(Exit_Details[Department],B270,Exit_Details[ExitDate],"&gt;="&amp;A270,Exit_Details[ExitDate],"&lt;"&amp;EDATE(A270,1))</f>
        <v>0</v>
      </c>
    </row>
    <row r="271" spans="1:5" x14ac:dyDescent="0.3">
      <c r="A271" s="42">
        <v>45962</v>
      </c>
      <c r="B271" s="30" t="s">
        <v>22</v>
      </c>
      <c r="C271" s="2">
        <f>COUNTIFS(Employees_Master[Department],B271,Employees_Master[JoingDate],"&lt;"&amp;A271,Employees_Master[ExitDate],"&gt;="&amp;A271)+COUNTIFS(Employees_Master[Department],B271,Employees_Master[JoingDate],"&lt;"&amp;A271,Employees_Master[ExitDate],0)</f>
        <v>104</v>
      </c>
      <c r="D271" s="2">
        <f>COUNTIFS(Employees_Master[Department],B271,Employees_Master[JoingDate],"&lt;"&amp;EDATE(A271,1),Employees_Master[ExitDate],"&gt;="&amp;EDATE(A271,1))+COUNTIFS(Employees_Master[Department],B271,Employees_Master[JoingDate],"&lt;"&amp;EDATE(A271,1),Employees_Master[ExitDate],0)</f>
        <v>107</v>
      </c>
      <c r="E271" s="2">
        <f>COUNTIFS(Exit_Details[Department],B271,Exit_Details[ExitDate],"&gt;="&amp;A271,Exit_Details[ExitDate],"&lt;"&amp;EDATE(A271,1))</f>
        <v>2</v>
      </c>
    </row>
    <row r="272" spans="1:5" x14ac:dyDescent="0.3">
      <c r="A272" s="42">
        <v>45962</v>
      </c>
      <c r="B272" s="30" t="s">
        <v>50</v>
      </c>
      <c r="C272" s="2">
        <f>COUNTIFS(Employees_Master[Department],B272,Employees_Master[JoingDate],"&lt;"&amp;A272,Employees_Master[ExitDate],"&gt;="&amp;A272)+COUNTIFS(Employees_Master[Department],B272,Employees_Master[JoingDate],"&lt;"&amp;A272,Employees_Master[ExitDate],0)</f>
        <v>65</v>
      </c>
      <c r="D272" s="2">
        <f>COUNTIFS(Employees_Master[Department],B272,Employees_Master[JoingDate],"&lt;"&amp;EDATE(A272,1),Employees_Master[ExitDate],"&gt;="&amp;EDATE(A272,1))+COUNTIFS(Employees_Master[Department],B272,Employees_Master[JoingDate],"&lt;"&amp;EDATE(A272,1),Employees_Master[ExitDate],0)</f>
        <v>66</v>
      </c>
      <c r="E272" s="2">
        <f>COUNTIFS(Exit_Details[Department],B272,Exit_Details[ExitDate],"&gt;="&amp;A272,Exit_Details[ExitDate],"&lt;"&amp;EDATE(A272,1))</f>
        <v>1</v>
      </c>
    </row>
    <row r="273" spans="1:5" x14ac:dyDescent="0.3">
      <c r="A273" s="42">
        <v>45962</v>
      </c>
      <c r="B273" s="30" t="s">
        <v>9</v>
      </c>
      <c r="C273" s="2">
        <f>COUNTIFS(Employees_Master[Department],B273,Employees_Master[JoingDate],"&lt;"&amp;A273,Employees_Master[ExitDate],"&gt;="&amp;A273)+COUNTIFS(Employees_Master[Department],B273,Employees_Master[JoingDate],"&lt;"&amp;A273,Employees_Master[ExitDate],0)</f>
        <v>487</v>
      </c>
      <c r="D273" s="2">
        <f>COUNTIFS(Employees_Master[Department],B273,Employees_Master[JoingDate],"&lt;"&amp;EDATE(A273,1),Employees_Master[ExitDate],"&gt;="&amp;EDATE(A273,1))+COUNTIFS(Employees_Master[Department],B273,Employees_Master[JoingDate],"&lt;"&amp;EDATE(A273,1),Employees_Master[ExitDate],0)</f>
        <v>484</v>
      </c>
      <c r="E273" s="2">
        <f>COUNTIFS(Exit_Details[Department],B273,Exit_Details[ExitDate],"&gt;="&amp;A273,Exit_Details[ExitDate],"&lt;"&amp;EDATE(A273,1))</f>
        <v>7</v>
      </c>
    </row>
    <row r="274" spans="1:5" x14ac:dyDescent="0.3">
      <c r="A274" s="42">
        <v>45962</v>
      </c>
      <c r="B274" s="30" t="s">
        <v>20</v>
      </c>
      <c r="C274" s="2">
        <f>COUNTIFS(Employees_Master[Department],B274,Employees_Master[JoingDate],"&lt;"&amp;A274,Employees_Master[ExitDate],"&gt;="&amp;A274)+COUNTIFS(Employees_Master[Department],B274,Employees_Master[JoingDate],"&lt;"&amp;A274,Employees_Master[ExitDate],0)</f>
        <v>53</v>
      </c>
      <c r="D274" s="2">
        <f>COUNTIFS(Employees_Master[Department],B274,Employees_Master[JoingDate],"&lt;"&amp;EDATE(A274,1),Employees_Master[ExitDate],"&gt;="&amp;EDATE(A274,1))+COUNTIFS(Employees_Master[Department],B274,Employees_Master[JoingDate],"&lt;"&amp;EDATE(A274,1),Employees_Master[ExitDate],0)</f>
        <v>52</v>
      </c>
      <c r="E274" s="2">
        <f>COUNTIFS(Exit_Details[Department],B274,Exit_Details[ExitDate],"&gt;="&amp;A274,Exit_Details[ExitDate],"&lt;"&amp;EDATE(A274,1))</f>
        <v>1</v>
      </c>
    </row>
    <row r="275" spans="1:5" x14ac:dyDescent="0.3">
      <c r="A275" s="42">
        <v>45962</v>
      </c>
      <c r="B275" s="30" t="s">
        <v>27</v>
      </c>
      <c r="C275" s="2">
        <f>COUNTIFS(Employees_Master[Department],B275,Employees_Master[JoingDate],"&lt;"&amp;A275,Employees_Master[ExitDate],"&gt;="&amp;A275)+COUNTIFS(Employees_Master[Department],B275,Employees_Master[JoingDate],"&lt;"&amp;A275,Employees_Master[ExitDate],0)</f>
        <v>26</v>
      </c>
      <c r="D275" s="2">
        <f>COUNTIFS(Employees_Master[Department],B275,Employees_Master[JoingDate],"&lt;"&amp;EDATE(A275,1),Employees_Master[ExitDate],"&gt;="&amp;EDATE(A275,1))+COUNTIFS(Employees_Master[Department],B275,Employees_Master[JoingDate],"&lt;"&amp;EDATE(A275,1),Employees_Master[ExitDate],0)</f>
        <v>27</v>
      </c>
      <c r="E275" s="2">
        <f>COUNTIFS(Exit_Details[Department],B275,Exit_Details[ExitDate],"&gt;="&amp;A275,Exit_Details[ExitDate],"&lt;"&amp;EDATE(A275,1))</f>
        <v>0</v>
      </c>
    </row>
    <row r="276" spans="1:5" x14ac:dyDescent="0.3">
      <c r="A276" s="42">
        <v>45962</v>
      </c>
      <c r="B276" s="30" t="s">
        <v>58</v>
      </c>
      <c r="C276" s="2">
        <f>COUNTIFS(Employees_Master[Department],B276,Employees_Master[JoingDate],"&lt;"&amp;A276,Employees_Master[ExitDate],"&gt;="&amp;A276)+COUNTIFS(Employees_Master[Department],B276,Employees_Master[JoingDate],"&lt;"&amp;A276,Employees_Master[ExitDate],0)</f>
        <v>46</v>
      </c>
      <c r="D276" s="2">
        <f>COUNTIFS(Employees_Master[Department],B276,Employees_Master[JoingDate],"&lt;"&amp;EDATE(A276,1),Employees_Master[ExitDate],"&gt;="&amp;EDATE(A276,1))+COUNTIFS(Employees_Master[Department],B276,Employees_Master[JoingDate],"&lt;"&amp;EDATE(A276,1),Employees_Master[ExitDate],0)</f>
        <v>48</v>
      </c>
      <c r="E276" s="2">
        <f>COUNTIFS(Exit_Details[Department],B276,Exit_Details[ExitDate],"&gt;="&amp;A276,Exit_Details[ExitDate],"&lt;"&amp;EDATE(A276,1))</f>
        <v>1</v>
      </c>
    </row>
    <row r="277" spans="1:5" x14ac:dyDescent="0.3">
      <c r="A277" s="42">
        <v>45962</v>
      </c>
      <c r="B277" s="30" t="s">
        <v>18</v>
      </c>
      <c r="C277" s="2">
        <f>COUNTIFS(Employees_Master[Department],B277,Employees_Master[JoingDate],"&lt;"&amp;A277,Employees_Master[ExitDate],"&gt;="&amp;A277)+COUNTIFS(Employees_Master[Department],B277,Employees_Master[JoingDate],"&lt;"&amp;A277,Employees_Master[ExitDate],0)</f>
        <v>41</v>
      </c>
      <c r="D277" s="2">
        <f>COUNTIFS(Employees_Master[Department],B277,Employees_Master[JoingDate],"&lt;"&amp;EDATE(A277,1),Employees_Master[ExitDate],"&gt;="&amp;EDATE(A277,1))+COUNTIFS(Employees_Master[Department],B277,Employees_Master[JoingDate],"&lt;"&amp;EDATE(A277,1),Employees_Master[ExitDate],0)</f>
        <v>40</v>
      </c>
      <c r="E277" s="2">
        <f>COUNTIFS(Exit_Details[Department],B277,Exit_Details[ExitDate],"&gt;="&amp;A277,Exit_Details[ExitDate],"&lt;"&amp;EDATE(A277,1))</f>
        <v>1</v>
      </c>
    </row>
    <row r="278" spans="1:5" x14ac:dyDescent="0.3">
      <c r="A278" s="42">
        <v>45992</v>
      </c>
      <c r="B278" s="30" t="s">
        <v>29</v>
      </c>
      <c r="C278" s="2">
        <f>COUNTIFS(Employees_Master[Department],B278,Employees_Master[JoingDate],"&lt;"&amp;A278,Employees_Master[ExitDate],"&gt;="&amp;A278)+COUNTIFS(Employees_Master[Department],B278,Employees_Master[JoingDate],"&lt;"&amp;A278,Employees_Master[ExitDate],0)</f>
        <v>81</v>
      </c>
      <c r="D278" s="2">
        <f>COUNTIFS(Employees_Master[Department],B278,Employees_Master[JoingDate],"&lt;"&amp;EDATE(A278,1),Employees_Master[ExitDate],"&gt;="&amp;EDATE(A278,1))+COUNTIFS(Employees_Master[Department],B278,Employees_Master[JoingDate],"&lt;"&amp;EDATE(A278,1),Employees_Master[ExitDate],0)</f>
        <v>80</v>
      </c>
      <c r="E278" s="2">
        <f>COUNTIFS(Exit_Details[Department],B278,Exit_Details[ExitDate],"&gt;="&amp;A278,Exit_Details[ExitDate],"&lt;"&amp;EDATE(A278,1))</f>
        <v>2</v>
      </c>
    </row>
    <row r="279" spans="1:5" x14ac:dyDescent="0.3">
      <c r="A279" s="42">
        <v>45992</v>
      </c>
      <c r="B279" s="30" t="s">
        <v>37</v>
      </c>
      <c r="C279" s="2">
        <f>COUNTIFS(Employees_Master[Department],B279,Employees_Master[JoingDate],"&lt;"&amp;A279,Employees_Master[ExitDate],"&gt;="&amp;A279)+COUNTIFS(Employees_Master[Department],B279,Employees_Master[JoingDate],"&lt;"&amp;A279,Employees_Master[ExitDate],0)</f>
        <v>136</v>
      </c>
      <c r="D279" s="2">
        <f>COUNTIFS(Employees_Master[Department],B279,Employees_Master[JoingDate],"&lt;"&amp;EDATE(A279,1),Employees_Master[ExitDate],"&gt;="&amp;EDATE(A279,1))+COUNTIFS(Employees_Master[Department],B279,Employees_Master[JoingDate],"&lt;"&amp;EDATE(A279,1),Employees_Master[ExitDate],0)</f>
        <v>136</v>
      </c>
      <c r="E279" s="2">
        <f>COUNTIFS(Exit_Details[Department],B279,Exit_Details[ExitDate],"&gt;="&amp;A279,Exit_Details[ExitDate],"&lt;"&amp;EDATE(A279,1))</f>
        <v>2</v>
      </c>
    </row>
    <row r="280" spans="1:5" x14ac:dyDescent="0.3">
      <c r="A280" s="42">
        <v>45992</v>
      </c>
      <c r="B280" s="30" t="s">
        <v>24</v>
      </c>
      <c r="C280" s="2">
        <f>COUNTIFS(Employees_Master[Department],B280,Employees_Master[JoingDate],"&lt;"&amp;A280,Employees_Master[ExitDate],"&gt;="&amp;A280)+COUNTIFS(Employees_Master[Department],B280,Employees_Master[JoingDate],"&lt;"&amp;A280,Employees_Master[ExitDate],0)</f>
        <v>118</v>
      </c>
      <c r="D280" s="2">
        <f>COUNTIFS(Employees_Master[Department],B280,Employees_Master[JoingDate],"&lt;"&amp;EDATE(A280,1),Employees_Master[ExitDate],"&gt;="&amp;EDATE(A280,1))+COUNTIFS(Employees_Master[Department],B280,Employees_Master[JoingDate],"&lt;"&amp;EDATE(A280,1),Employees_Master[ExitDate],0)</f>
        <v>117</v>
      </c>
      <c r="E280" s="2">
        <f>COUNTIFS(Exit_Details[Department],B280,Exit_Details[ExitDate],"&gt;="&amp;A280,Exit_Details[ExitDate],"&lt;"&amp;EDATE(A280,1))</f>
        <v>2</v>
      </c>
    </row>
    <row r="281" spans="1:5" x14ac:dyDescent="0.3">
      <c r="A281" s="42">
        <v>45992</v>
      </c>
      <c r="B281" s="30" t="s">
        <v>33</v>
      </c>
      <c r="C281" s="2">
        <f>COUNTIFS(Employees_Master[Department],B281,Employees_Master[JoingDate],"&lt;"&amp;A281,Employees_Master[ExitDate],"&gt;="&amp;A281)+COUNTIFS(Employees_Master[Department],B281,Employees_Master[JoingDate],"&lt;"&amp;A281,Employees_Master[ExitDate],0)</f>
        <v>158</v>
      </c>
      <c r="D281" s="2">
        <f>COUNTIFS(Employees_Master[Department],B281,Employees_Master[JoingDate],"&lt;"&amp;EDATE(A281,1),Employees_Master[ExitDate],"&gt;="&amp;EDATE(A281,1))+COUNTIFS(Employees_Master[Department],B281,Employees_Master[JoingDate],"&lt;"&amp;EDATE(A281,1),Employees_Master[ExitDate],0)</f>
        <v>162</v>
      </c>
      <c r="E281" s="2">
        <f>COUNTIFS(Exit_Details[Department],B281,Exit_Details[ExitDate],"&gt;="&amp;A281,Exit_Details[ExitDate],"&lt;"&amp;EDATE(A281,1))</f>
        <v>0</v>
      </c>
    </row>
    <row r="282" spans="1:5" x14ac:dyDescent="0.3">
      <c r="A282" s="42">
        <v>45992</v>
      </c>
      <c r="B282" s="30" t="s">
        <v>92</v>
      </c>
      <c r="C282" s="2">
        <f>COUNTIFS(Employees_Master[Department],B282,Employees_Master[JoingDate],"&lt;"&amp;A282,Employees_Master[ExitDate],"&gt;="&amp;A282)+COUNTIFS(Employees_Master[Department],B282,Employees_Master[JoingDate],"&lt;"&amp;A282,Employees_Master[ExitDate],0)</f>
        <v>13</v>
      </c>
      <c r="D282" s="2">
        <f>COUNTIFS(Employees_Master[Department],B282,Employees_Master[JoingDate],"&lt;"&amp;EDATE(A282,1),Employees_Master[ExitDate],"&gt;="&amp;EDATE(A282,1))+COUNTIFS(Employees_Master[Department],B282,Employees_Master[JoingDate],"&lt;"&amp;EDATE(A282,1),Employees_Master[ExitDate],0)</f>
        <v>13</v>
      </c>
      <c r="E282" s="2">
        <f>COUNTIFS(Exit_Details[Department],B282,Exit_Details[ExitDate],"&gt;="&amp;A282,Exit_Details[ExitDate],"&lt;"&amp;EDATE(A282,1))</f>
        <v>0</v>
      </c>
    </row>
    <row r="283" spans="1:5" x14ac:dyDescent="0.3">
      <c r="A283" s="42">
        <v>45992</v>
      </c>
      <c r="B283" s="30" t="s">
        <v>22</v>
      </c>
      <c r="C283" s="2">
        <f>COUNTIFS(Employees_Master[Department],B283,Employees_Master[JoingDate],"&lt;"&amp;A283,Employees_Master[ExitDate],"&gt;="&amp;A283)+COUNTIFS(Employees_Master[Department],B283,Employees_Master[JoingDate],"&lt;"&amp;A283,Employees_Master[ExitDate],0)</f>
        <v>107</v>
      </c>
      <c r="D283" s="2">
        <f>COUNTIFS(Employees_Master[Department],B283,Employees_Master[JoingDate],"&lt;"&amp;EDATE(A283,1),Employees_Master[ExitDate],"&gt;="&amp;EDATE(A283,1))+COUNTIFS(Employees_Master[Department],B283,Employees_Master[JoingDate],"&lt;"&amp;EDATE(A283,1),Employees_Master[ExitDate],0)</f>
        <v>111</v>
      </c>
      <c r="E283" s="2">
        <f>COUNTIFS(Exit_Details[Department],B283,Exit_Details[ExitDate],"&gt;="&amp;A283,Exit_Details[ExitDate],"&lt;"&amp;EDATE(A283,1))</f>
        <v>0</v>
      </c>
    </row>
    <row r="284" spans="1:5" x14ac:dyDescent="0.3">
      <c r="A284" s="42">
        <v>45992</v>
      </c>
      <c r="B284" s="30" t="s">
        <v>50</v>
      </c>
      <c r="C284" s="2">
        <f>COUNTIFS(Employees_Master[Department],B284,Employees_Master[JoingDate],"&lt;"&amp;A284,Employees_Master[ExitDate],"&gt;="&amp;A284)+COUNTIFS(Employees_Master[Department],B284,Employees_Master[JoingDate],"&lt;"&amp;A284,Employees_Master[ExitDate],0)</f>
        <v>66</v>
      </c>
      <c r="D284" s="2">
        <f>COUNTIFS(Employees_Master[Department],B284,Employees_Master[JoingDate],"&lt;"&amp;EDATE(A284,1),Employees_Master[ExitDate],"&gt;="&amp;EDATE(A284,1))+COUNTIFS(Employees_Master[Department],B284,Employees_Master[JoingDate],"&lt;"&amp;EDATE(A284,1),Employees_Master[ExitDate],0)</f>
        <v>67</v>
      </c>
      <c r="E284" s="2">
        <f>COUNTIFS(Exit_Details[Department],B284,Exit_Details[ExitDate],"&gt;="&amp;A284,Exit_Details[ExitDate],"&lt;"&amp;EDATE(A284,1))</f>
        <v>1</v>
      </c>
    </row>
    <row r="285" spans="1:5" x14ac:dyDescent="0.3">
      <c r="A285" s="42">
        <v>45992</v>
      </c>
      <c r="B285" s="30" t="s">
        <v>9</v>
      </c>
      <c r="C285" s="2">
        <f>COUNTIFS(Employees_Master[Department],B285,Employees_Master[JoingDate],"&lt;"&amp;A285,Employees_Master[ExitDate],"&gt;="&amp;A285)+COUNTIFS(Employees_Master[Department],B285,Employees_Master[JoingDate],"&lt;"&amp;A285,Employees_Master[ExitDate],0)</f>
        <v>484</v>
      </c>
      <c r="D285" s="2">
        <f>COUNTIFS(Employees_Master[Department],B285,Employees_Master[JoingDate],"&lt;"&amp;EDATE(A285,1),Employees_Master[ExitDate],"&gt;="&amp;EDATE(A285,1))+COUNTIFS(Employees_Master[Department],B285,Employees_Master[JoingDate],"&lt;"&amp;EDATE(A285,1),Employees_Master[ExitDate],0)</f>
        <v>481</v>
      </c>
      <c r="E285" s="2">
        <f>COUNTIFS(Exit_Details[Department],B285,Exit_Details[ExitDate],"&gt;="&amp;A285,Exit_Details[ExitDate],"&lt;"&amp;EDATE(A285,1))</f>
        <v>4</v>
      </c>
    </row>
    <row r="286" spans="1:5" x14ac:dyDescent="0.3">
      <c r="A286" s="42">
        <v>45992</v>
      </c>
      <c r="B286" s="30" t="s">
        <v>20</v>
      </c>
      <c r="C286" s="2">
        <f>COUNTIFS(Employees_Master[Department],B286,Employees_Master[JoingDate],"&lt;"&amp;A286,Employees_Master[ExitDate],"&gt;="&amp;A286)+COUNTIFS(Employees_Master[Department],B286,Employees_Master[JoingDate],"&lt;"&amp;A286,Employees_Master[ExitDate],0)</f>
        <v>52</v>
      </c>
      <c r="D286" s="2">
        <f>COUNTIFS(Employees_Master[Department],B286,Employees_Master[JoingDate],"&lt;"&amp;EDATE(A286,1),Employees_Master[ExitDate],"&gt;="&amp;EDATE(A286,1))+COUNTIFS(Employees_Master[Department],B286,Employees_Master[JoingDate],"&lt;"&amp;EDATE(A286,1),Employees_Master[ExitDate],0)</f>
        <v>53</v>
      </c>
      <c r="E286" s="2">
        <f>COUNTIFS(Exit_Details[Department],B286,Exit_Details[ExitDate],"&gt;="&amp;A286,Exit_Details[ExitDate],"&lt;"&amp;EDATE(A286,1))</f>
        <v>1</v>
      </c>
    </row>
    <row r="287" spans="1:5" x14ac:dyDescent="0.3">
      <c r="A287" s="42">
        <v>45992</v>
      </c>
      <c r="B287" s="30" t="s">
        <v>27</v>
      </c>
      <c r="C287" s="2">
        <f>COUNTIFS(Employees_Master[Department],B287,Employees_Master[JoingDate],"&lt;"&amp;A287,Employees_Master[ExitDate],"&gt;="&amp;A287)+COUNTIFS(Employees_Master[Department],B287,Employees_Master[JoingDate],"&lt;"&amp;A287,Employees_Master[ExitDate],0)</f>
        <v>27</v>
      </c>
      <c r="D287" s="2">
        <f>COUNTIFS(Employees_Master[Department],B287,Employees_Master[JoingDate],"&lt;"&amp;EDATE(A287,1),Employees_Master[ExitDate],"&gt;="&amp;EDATE(A287,1))+COUNTIFS(Employees_Master[Department],B287,Employees_Master[JoingDate],"&lt;"&amp;EDATE(A287,1),Employees_Master[ExitDate],0)</f>
        <v>28</v>
      </c>
      <c r="E287" s="2">
        <f>COUNTIFS(Exit_Details[Department],B287,Exit_Details[ExitDate],"&gt;="&amp;A287,Exit_Details[ExitDate],"&lt;"&amp;EDATE(A287,1))</f>
        <v>0</v>
      </c>
    </row>
    <row r="288" spans="1:5" x14ac:dyDescent="0.3">
      <c r="A288" s="42">
        <v>45992</v>
      </c>
      <c r="B288" s="30" t="s">
        <v>58</v>
      </c>
      <c r="C288" s="2">
        <f>COUNTIFS(Employees_Master[Department],B288,Employees_Master[JoingDate],"&lt;"&amp;A288,Employees_Master[ExitDate],"&gt;="&amp;A288)+COUNTIFS(Employees_Master[Department],B288,Employees_Master[JoingDate],"&lt;"&amp;A288,Employees_Master[ExitDate],0)</f>
        <v>48</v>
      </c>
      <c r="D288" s="2">
        <f>COUNTIFS(Employees_Master[Department],B288,Employees_Master[JoingDate],"&lt;"&amp;EDATE(A288,1),Employees_Master[ExitDate],"&gt;="&amp;EDATE(A288,1))+COUNTIFS(Employees_Master[Department],B288,Employees_Master[JoingDate],"&lt;"&amp;EDATE(A288,1),Employees_Master[ExitDate],0)</f>
        <v>47</v>
      </c>
      <c r="E288" s="2">
        <f>COUNTIFS(Exit_Details[Department],B288,Exit_Details[ExitDate],"&gt;="&amp;A288,Exit_Details[ExitDate],"&lt;"&amp;EDATE(A288,1))</f>
        <v>1</v>
      </c>
    </row>
    <row r="289" spans="1:5" x14ac:dyDescent="0.3">
      <c r="A289" s="42">
        <v>45992</v>
      </c>
      <c r="B289" s="41" t="s">
        <v>18</v>
      </c>
      <c r="C289" s="2">
        <f>COUNTIFS(Employees_Master[Department],B289,Employees_Master[JoingDate],"&lt;"&amp;A289,Employees_Master[ExitDate],"&gt;="&amp;A289)+COUNTIFS(Employees_Master[Department],B289,Employees_Master[JoingDate],"&lt;"&amp;A289,Employees_Master[ExitDate],0)</f>
        <v>40</v>
      </c>
      <c r="D289" s="2">
        <f>COUNTIFS(Employees_Master[Department],B289,Employees_Master[JoingDate],"&lt;"&amp;EDATE(A289,1),Employees_Master[ExitDate],"&gt;="&amp;EDATE(A289,1))+COUNTIFS(Employees_Master[Department],B289,Employees_Master[JoingDate],"&lt;"&amp;EDATE(A289,1),Employees_Master[ExitDate],0)</f>
        <v>40</v>
      </c>
      <c r="E289" s="2">
        <f>COUNTIFS(Exit_Details[Department],B289,Exit_Details[ExitDate],"&gt;="&amp;A289,Exit_Details[ExitDate],"&lt;"&amp;EDATE(A289,1))</f>
        <v>0</v>
      </c>
    </row>
    <row r="290" spans="1:5" x14ac:dyDescent="0.3">
      <c r="A290" s="42">
        <v>46023</v>
      </c>
      <c r="B290" s="30" t="s">
        <v>29</v>
      </c>
      <c r="C290" s="2">
        <f>COUNTIFS(Employees_Master[Department],B290,Employees_Master[JoingDate],"&lt;"&amp;A290,Employees_Master[ExitDate],"&gt;="&amp;A290)+COUNTIFS(Employees_Master[Department],B290,Employees_Master[JoingDate],"&lt;"&amp;A290,Employees_Master[ExitDate],0)</f>
        <v>80</v>
      </c>
      <c r="D290" s="2">
        <f>COUNTIFS(Employees_Master[Department],B290,Employees_Master[JoingDate],"&lt;"&amp;EDATE(A290,1),Employees_Master[ExitDate],"&gt;="&amp;EDATE(A290,1))+COUNTIFS(Employees_Master[Department],B290,Employees_Master[JoingDate],"&lt;"&amp;EDATE(A290,1),Employees_Master[ExitDate],0)</f>
        <v>80</v>
      </c>
      <c r="E290" s="2">
        <f>COUNTIFS(Exit_Details[Department],B290,Exit_Details[ExitDate],"&gt;="&amp;A290,Exit_Details[ExitDate],"&lt;"&amp;EDATE(A290,1))</f>
        <v>1</v>
      </c>
    </row>
    <row r="291" spans="1:5" x14ac:dyDescent="0.3">
      <c r="A291" s="42">
        <v>46023</v>
      </c>
      <c r="B291" s="30" t="s">
        <v>37</v>
      </c>
      <c r="C291" s="2">
        <f>COUNTIFS(Employees_Master[Department],B291,Employees_Master[JoingDate],"&lt;"&amp;A291,Employees_Master[ExitDate],"&gt;="&amp;A291)+COUNTIFS(Employees_Master[Department],B291,Employees_Master[JoingDate],"&lt;"&amp;A291,Employees_Master[ExitDate],0)</f>
        <v>136</v>
      </c>
      <c r="D291" s="2">
        <f>COUNTIFS(Employees_Master[Department],B291,Employees_Master[JoingDate],"&lt;"&amp;EDATE(A291,1),Employees_Master[ExitDate],"&gt;="&amp;EDATE(A291,1))+COUNTIFS(Employees_Master[Department],B291,Employees_Master[JoingDate],"&lt;"&amp;EDATE(A291,1),Employees_Master[ExitDate],0)</f>
        <v>136</v>
      </c>
      <c r="E291" s="2">
        <f>COUNTIFS(Exit_Details[Department],B291,Exit_Details[ExitDate],"&gt;="&amp;A291,Exit_Details[ExitDate],"&lt;"&amp;EDATE(A291,1))</f>
        <v>3</v>
      </c>
    </row>
    <row r="292" spans="1:5" x14ac:dyDescent="0.3">
      <c r="A292" s="42">
        <v>46023</v>
      </c>
      <c r="B292" s="30" t="s">
        <v>24</v>
      </c>
      <c r="C292" s="2">
        <f>COUNTIFS(Employees_Master[Department],B292,Employees_Master[JoingDate],"&lt;"&amp;A292,Employees_Master[ExitDate],"&gt;="&amp;A292)+COUNTIFS(Employees_Master[Department],B292,Employees_Master[JoingDate],"&lt;"&amp;A292,Employees_Master[ExitDate],0)</f>
        <v>117</v>
      </c>
      <c r="D292" s="2">
        <f>COUNTIFS(Employees_Master[Department],B292,Employees_Master[JoingDate],"&lt;"&amp;EDATE(A292,1),Employees_Master[ExitDate],"&gt;="&amp;EDATE(A292,1))+COUNTIFS(Employees_Master[Department],B292,Employees_Master[JoingDate],"&lt;"&amp;EDATE(A292,1),Employees_Master[ExitDate],0)</f>
        <v>117</v>
      </c>
      <c r="E292" s="2">
        <f>COUNTIFS(Exit_Details[Department],B292,Exit_Details[ExitDate],"&gt;="&amp;A292,Exit_Details[ExitDate],"&lt;"&amp;EDATE(A292,1))</f>
        <v>0</v>
      </c>
    </row>
    <row r="293" spans="1:5" x14ac:dyDescent="0.3">
      <c r="A293" s="42">
        <v>46023</v>
      </c>
      <c r="B293" s="30" t="s">
        <v>33</v>
      </c>
      <c r="C293" s="2">
        <f>COUNTIFS(Employees_Master[Department],B293,Employees_Master[JoingDate],"&lt;"&amp;A293,Employees_Master[ExitDate],"&gt;="&amp;A293)+COUNTIFS(Employees_Master[Department],B293,Employees_Master[JoingDate],"&lt;"&amp;A293,Employees_Master[ExitDate],0)</f>
        <v>162</v>
      </c>
      <c r="D293" s="2">
        <f>COUNTIFS(Employees_Master[Department],B293,Employees_Master[JoingDate],"&lt;"&amp;EDATE(A293,1),Employees_Master[ExitDate],"&gt;="&amp;EDATE(A293,1))+COUNTIFS(Employees_Master[Department],B293,Employees_Master[JoingDate],"&lt;"&amp;EDATE(A293,1),Employees_Master[ExitDate],0)</f>
        <v>162</v>
      </c>
      <c r="E293" s="2">
        <f>COUNTIFS(Exit_Details[Department],B293,Exit_Details[ExitDate],"&gt;="&amp;A293,Exit_Details[ExitDate],"&lt;"&amp;EDATE(A293,1))</f>
        <v>3</v>
      </c>
    </row>
    <row r="294" spans="1:5" x14ac:dyDescent="0.3">
      <c r="A294" s="42">
        <v>46023</v>
      </c>
      <c r="B294" s="30" t="s">
        <v>92</v>
      </c>
      <c r="C294" s="2">
        <f>COUNTIFS(Employees_Master[Department],B294,Employees_Master[JoingDate],"&lt;"&amp;A294,Employees_Master[ExitDate],"&gt;="&amp;A294)+COUNTIFS(Employees_Master[Department],B294,Employees_Master[JoingDate],"&lt;"&amp;A294,Employees_Master[ExitDate],0)</f>
        <v>13</v>
      </c>
      <c r="D294" s="2">
        <f>COUNTIFS(Employees_Master[Department],B294,Employees_Master[JoingDate],"&lt;"&amp;EDATE(A294,1),Employees_Master[ExitDate],"&gt;="&amp;EDATE(A294,1))+COUNTIFS(Employees_Master[Department],B294,Employees_Master[JoingDate],"&lt;"&amp;EDATE(A294,1),Employees_Master[ExitDate],0)</f>
        <v>13</v>
      </c>
      <c r="E294" s="2">
        <f>COUNTIFS(Exit_Details[Department],B294,Exit_Details[ExitDate],"&gt;="&amp;A294,Exit_Details[ExitDate],"&lt;"&amp;EDATE(A294,1))</f>
        <v>0</v>
      </c>
    </row>
    <row r="295" spans="1:5" x14ac:dyDescent="0.3">
      <c r="A295" s="42">
        <v>46023</v>
      </c>
      <c r="B295" s="30" t="s">
        <v>22</v>
      </c>
      <c r="C295" s="2">
        <f>COUNTIFS(Employees_Master[Department],B295,Employees_Master[JoingDate],"&lt;"&amp;A295,Employees_Master[ExitDate],"&gt;="&amp;A295)+COUNTIFS(Employees_Master[Department],B295,Employees_Master[JoingDate],"&lt;"&amp;A295,Employees_Master[ExitDate],0)</f>
        <v>111</v>
      </c>
      <c r="D295" s="2">
        <f>COUNTIFS(Employees_Master[Department],B295,Employees_Master[JoingDate],"&lt;"&amp;EDATE(A295,1),Employees_Master[ExitDate],"&gt;="&amp;EDATE(A295,1))+COUNTIFS(Employees_Master[Department],B295,Employees_Master[JoingDate],"&lt;"&amp;EDATE(A295,1),Employees_Master[ExitDate],0)</f>
        <v>111</v>
      </c>
      <c r="E295" s="2">
        <f>COUNTIFS(Exit_Details[Department],B295,Exit_Details[ExitDate],"&gt;="&amp;A295,Exit_Details[ExitDate],"&lt;"&amp;EDATE(A295,1))</f>
        <v>4</v>
      </c>
    </row>
    <row r="296" spans="1:5" x14ac:dyDescent="0.3">
      <c r="A296" s="42">
        <v>46023</v>
      </c>
      <c r="B296" s="30" t="s">
        <v>50</v>
      </c>
      <c r="C296" s="2">
        <f>COUNTIFS(Employees_Master[Department],B296,Employees_Master[JoingDate],"&lt;"&amp;A296,Employees_Master[ExitDate],"&gt;="&amp;A296)+COUNTIFS(Employees_Master[Department],B296,Employees_Master[JoingDate],"&lt;"&amp;A296,Employees_Master[ExitDate],0)</f>
        <v>67</v>
      </c>
      <c r="D296" s="2">
        <f>COUNTIFS(Employees_Master[Department],B296,Employees_Master[JoingDate],"&lt;"&amp;EDATE(A296,1),Employees_Master[ExitDate],"&gt;="&amp;EDATE(A296,1))+COUNTIFS(Employees_Master[Department],B296,Employees_Master[JoingDate],"&lt;"&amp;EDATE(A296,1),Employees_Master[ExitDate],0)</f>
        <v>67</v>
      </c>
      <c r="E296" s="2">
        <f>COUNTIFS(Exit_Details[Department],B296,Exit_Details[ExitDate],"&gt;="&amp;A296,Exit_Details[ExitDate],"&lt;"&amp;EDATE(A296,1))</f>
        <v>0</v>
      </c>
    </row>
    <row r="297" spans="1:5" x14ac:dyDescent="0.3">
      <c r="A297" s="42">
        <v>46023</v>
      </c>
      <c r="B297" s="30" t="s">
        <v>9</v>
      </c>
      <c r="C297" s="2">
        <f>COUNTIFS(Employees_Master[Department],B297,Employees_Master[JoingDate],"&lt;"&amp;A297,Employees_Master[ExitDate],"&gt;="&amp;A297)+COUNTIFS(Employees_Master[Department],B297,Employees_Master[JoingDate],"&lt;"&amp;A297,Employees_Master[ExitDate],0)</f>
        <v>481</v>
      </c>
      <c r="D297" s="2">
        <f>COUNTIFS(Employees_Master[Department],B297,Employees_Master[JoingDate],"&lt;"&amp;EDATE(A297,1),Employees_Master[ExitDate],"&gt;="&amp;EDATE(A297,1))+COUNTIFS(Employees_Master[Department],B297,Employees_Master[JoingDate],"&lt;"&amp;EDATE(A297,1),Employees_Master[ExitDate],0)</f>
        <v>481</v>
      </c>
      <c r="E297" s="2">
        <f>COUNTIFS(Exit_Details[Department],B297,Exit_Details[ExitDate],"&gt;="&amp;A297,Exit_Details[ExitDate],"&lt;"&amp;EDATE(A297,1))</f>
        <v>3</v>
      </c>
    </row>
    <row r="298" spans="1:5" x14ac:dyDescent="0.3">
      <c r="A298" s="42">
        <v>46023</v>
      </c>
      <c r="B298" s="30" t="s">
        <v>20</v>
      </c>
      <c r="C298" s="2">
        <f>COUNTIFS(Employees_Master[Department],B298,Employees_Master[JoingDate],"&lt;"&amp;A298,Employees_Master[ExitDate],"&gt;="&amp;A298)+COUNTIFS(Employees_Master[Department],B298,Employees_Master[JoingDate],"&lt;"&amp;A298,Employees_Master[ExitDate],0)</f>
        <v>53</v>
      </c>
      <c r="D298" s="2">
        <f>COUNTIFS(Employees_Master[Department],B298,Employees_Master[JoingDate],"&lt;"&amp;EDATE(A298,1),Employees_Master[ExitDate],"&gt;="&amp;EDATE(A298,1))+COUNTIFS(Employees_Master[Department],B298,Employees_Master[JoingDate],"&lt;"&amp;EDATE(A298,1),Employees_Master[ExitDate],0)</f>
        <v>53</v>
      </c>
      <c r="E298" s="2">
        <f>COUNTIFS(Exit_Details[Department],B298,Exit_Details[ExitDate],"&gt;="&amp;A298,Exit_Details[ExitDate],"&lt;"&amp;EDATE(A298,1))</f>
        <v>0</v>
      </c>
    </row>
    <row r="299" spans="1:5" x14ac:dyDescent="0.3">
      <c r="A299" s="42">
        <v>46023</v>
      </c>
      <c r="B299" s="30" t="s">
        <v>27</v>
      </c>
      <c r="C299" s="2">
        <f>COUNTIFS(Employees_Master[Department],B299,Employees_Master[JoingDate],"&lt;"&amp;A299,Employees_Master[ExitDate],"&gt;="&amp;A299)+COUNTIFS(Employees_Master[Department],B299,Employees_Master[JoingDate],"&lt;"&amp;A299,Employees_Master[ExitDate],0)</f>
        <v>28</v>
      </c>
      <c r="D299" s="2">
        <f>COUNTIFS(Employees_Master[Department],B299,Employees_Master[JoingDate],"&lt;"&amp;EDATE(A299,1),Employees_Master[ExitDate],"&gt;="&amp;EDATE(A299,1))+COUNTIFS(Employees_Master[Department],B299,Employees_Master[JoingDate],"&lt;"&amp;EDATE(A299,1),Employees_Master[ExitDate],0)</f>
        <v>28</v>
      </c>
      <c r="E299" s="2">
        <f>COUNTIFS(Exit_Details[Department],B299,Exit_Details[ExitDate],"&gt;="&amp;A299,Exit_Details[ExitDate],"&lt;"&amp;EDATE(A299,1))</f>
        <v>0</v>
      </c>
    </row>
    <row r="300" spans="1:5" x14ac:dyDescent="0.3">
      <c r="A300" s="42">
        <v>46023</v>
      </c>
      <c r="B300" s="30" t="s">
        <v>58</v>
      </c>
      <c r="C300" s="2">
        <f>COUNTIFS(Employees_Master[Department],B300,Employees_Master[JoingDate],"&lt;"&amp;A300,Employees_Master[ExitDate],"&gt;="&amp;A300)+COUNTIFS(Employees_Master[Department],B300,Employees_Master[JoingDate],"&lt;"&amp;A300,Employees_Master[ExitDate],0)</f>
        <v>47</v>
      </c>
      <c r="D300" s="2">
        <f>COUNTIFS(Employees_Master[Department],B300,Employees_Master[JoingDate],"&lt;"&amp;EDATE(A300,1),Employees_Master[ExitDate],"&gt;="&amp;EDATE(A300,1))+COUNTIFS(Employees_Master[Department],B300,Employees_Master[JoingDate],"&lt;"&amp;EDATE(A300,1),Employees_Master[ExitDate],0)</f>
        <v>47</v>
      </c>
      <c r="E300" s="2">
        <f>COUNTIFS(Exit_Details[Department],B300,Exit_Details[ExitDate],"&gt;="&amp;A300,Exit_Details[ExitDate],"&lt;"&amp;EDATE(A300,1))</f>
        <v>0</v>
      </c>
    </row>
    <row r="301" spans="1:5" x14ac:dyDescent="0.3">
      <c r="A301" s="42">
        <v>46023</v>
      </c>
      <c r="B301" s="30" t="s">
        <v>18</v>
      </c>
      <c r="C301" s="2">
        <f>COUNTIFS(Employees_Master[Department],B301,Employees_Master[JoingDate],"&lt;"&amp;A301,Employees_Master[ExitDate],"&gt;="&amp;A301)+COUNTIFS(Employees_Master[Department],B301,Employees_Master[JoingDate],"&lt;"&amp;A301,Employees_Master[ExitDate],0)</f>
        <v>40</v>
      </c>
      <c r="D301" s="2">
        <f>COUNTIFS(Employees_Master[Department],B301,Employees_Master[JoingDate],"&lt;"&amp;EDATE(A301,1),Employees_Master[ExitDate],"&gt;="&amp;EDATE(A301,1))+COUNTIFS(Employees_Master[Department],B301,Employees_Master[JoingDate],"&lt;"&amp;EDATE(A301,1),Employees_Master[ExitDate],0)</f>
        <v>40</v>
      </c>
      <c r="E301" s="2">
        <f>COUNTIFS(Exit_Details[Department],B301,Exit_Details[ExitDate],"&gt;="&amp;A301,Exit_Details[ExitDate],"&lt;"&amp;EDATE(A301,1))</f>
        <v>0</v>
      </c>
    </row>
    <row r="302" spans="1:5" x14ac:dyDescent="0.3">
      <c r="A302" s="42">
        <v>46054</v>
      </c>
      <c r="B302" s="30" t="s">
        <v>29</v>
      </c>
      <c r="C302" s="2">
        <f>COUNTIFS(Employees_Master[Department],B302,Employees_Master[JoingDate],"&lt;"&amp;A302,Employees_Master[ExitDate],"&gt;="&amp;A302)+COUNTIFS(Employees_Master[Department],B302,Employees_Master[JoingDate],"&lt;"&amp;A302,Employees_Master[ExitDate],0)</f>
        <v>80</v>
      </c>
      <c r="D302" s="2">
        <f>COUNTIFS(Employees_Master[Department],B302,Employees_Master[JoingDate],"&lt;"&amp;EDATE(A302,1),Employees_Master[ExitDate],"&gt;="&amp;EDATE(A302,1))+COUNTIFS(Employees_Master[Department],B302,Employees_Master[JoingDate],"&lt;"&amp;EDATE(A302,1),Employees_Master[ExitDate],0)</f>
        <v>80</v>
      </c>
      <c r="E302" s="2">
        <f>COUNTIFS(Exit_Details[Department],B302,Exit_Details[ExitDate],"&gt;="&amp;A302,Exit_Details[ExitDate],"&lt;"&amp;EDATE(A302,1))</f>
        <v>0</v>
      </c>
    </row>
    <row r="303" spans="1:5" x14ac:dyDescent="0.3">
      <c r="A303" s="42">
        <v>46054</v>
      </c>
      <c r="B303" s="30" t="s">
        <v>37</v>
      </c>
      <c r="C303" s="2">
        <f>COUNTIFS(Employees_Master[Department],B303,Employees_Master[JoingDate],"&lt;"&amp;A303,Employees_Master[ExitDate],"&gt;="&amp;A303)+COUNTIFS(Employees_Master[Department],B303,Employees_Master[JoingDate],"&lt;"&amp;A303,Employees_Master[ExitDate],0)</f>
        <v>136</v>
      </c>
      <c r="D303" s="2">
        <f>COUNTIFS(Employees_Master[Department],B303,Employees_Master[JoingDate],"&lt;"&amp;EDATE(A303,1),Employees_Master[ExitDate],"&gt;="&amp;EDATE(A303,1))+COUNTIFS(Employees_Master[Department],B303,Employees_Master[JoingDate],"&lt;"&amp;EDATE(A303,1),Employees_Master[ExitDate],0)</f>
        <v>136</v>
      </c>
      <c r="E303" s="2">
        <f>COUNTIFS(Exit_Details[Department],B303,Exit_Details[ExitDate],"&gt;="&amp;A303,Exit_Details[ExitDate],"&lt;"&amp;EDATE(A303,1))</f>
        <v>1</v>
      </c>
    </row>
    <row r="304" spans="1:5" x14ac:dyDescent="0.3">
      <c r="A304" s="42">
        <v>46054</v>
      </c>
      <c r="B304" s="30" t="s">
        <v>24</v>
      </c>
      <c r="C304" s="2">
        <f>COUNTIFS(Employees_Master[Department],B304,Employees_Master[JoingDate],"&lt;"&amp;A304,Employees_Master[ExitDate],"&gt;="&amp;A304)+COUNTIFS(Employees_Master[Department],B304,Employees_Master[JoingDate],"&lt;"&amp;A304,Employees_Master[ExitDate],0)</f>
        <v>117</v>
      </c>
      <c r="D304" s="2">
        <f>COUNTIFS(Employees_Master[Department],B304,Employees_Master[JoingDate],"&lt;"&amp;EDATE(A304,1),Employees_Master[ExitDate],"&gt;="&amp;EDATE(A304,1))+COUNTIFS(Employees_Master[Department],B304,Employees_Master[JoingDate],"&lt;"&amp;EDATE(A304,1),Employees_Master[ExitDate],0)</f>
        <v>117</v>
      </c>
      <c r="E304" s="2">
        <f>COUNTIFS(Exit_Details[Department],B304,Exit_Details[ExitDate],"&gt;="&amp;A304,Exit_Details[ExitDate],"&lt;"&amp;EDATE(A304,1))</f>
        <v>0</v>
      </c>
    </row>
    <row r="305" spans="1:5" x14ac:dyDescent="0.3">
      <c r="A305" s="42">
        <v>46054</v>
      </c>
      <c r="B305" s="30" t="s">
        <v>33</v>
      </c>
      <c r="C305" s="2">
        <f>COUNTIFS(Employees_Master[Department],B305,Employees_Master[JoingDate],"&lt;"&amp;A305,Employees_Master[ExitDate],"&gt;="&amp;A305)+COUNTIFS(Employees_Master[Department],B305,Employees_Master[JoingDate],"&lt;"&amp;A305,Employees_Master[ExitDate],0)</f>
        <v>162</v>
      </c>
      <c r="D305" s="2">
        <f>COUNTIFS(Employees_Master[Department],B305,Employees_Master[JoingDate],"&lt;"&amp;EDATE(A305,1),Employees_Master[ExitDate],"&gt;="&amp;EDATE(A305,1))+COUNTIFS(Employees_Master[Department],B305,Employees_Master[JoingDate],"&lt;"&amp;EDATE(A305,1),Employees_Master[ExitDate],0)</f>
        <v>162</v>
      </c>
      <c r="E305" s="2">
        <f>COUNTIFS(Exit_Details[Department],B305,Exit_Details[ExitDate],"&gt;="&amp;A305,Exit_Details[ExitDate],"&lt;"&amp;EDATE(A305,1))</f>
        <v>1</v>
      </c>
    </row>
    <row r="306" spans="1:5" x14ac:dyDescent="0.3">
      <c r="A306" s="42">
        <v>46054</v>
      </c>
      <c r="B306" s="30" t="s">
        <v>92</v>
      </c>
      <c r="C306" s="2">
        <f>COUNTIFS(Employees_Master[Department],B306,Employees_Master[JoingDate],"&lt;"&amp;A306,Employees_Master[ExitDate],"&gt;="&amp;A306)+COUNTIFS(Employees_Master[Department],B306,Employees_Master[JoingDate],"&lt;"&amp;A306,Employees_Master[ExitDate],0)</f>
        <v>13</v>
      </c>
      <c r="D306" s="2">
        <f>COUNTIFS(Employees_Master[Department],B306,Employees_Master[JoingDate],"&lt;"&amp;EDATE(A306,1),Employees_Master[ExitDate],"&gt;="&amp;EDATE(A306,1))+COUNTIFS(Employees_Master[Department],B306,Employees_Master[JoingDate],"&lt;"&amp;EDATE(A306,1),Employees_Master[ExitDate],0)</f>
        <v>13</v>
      </c>
      <c r="E306" s="2">
        <f>COUNTIFS(Exit_Details[Department],B306,Exit_Details[ExitDate],"&gt;="&amp;A306,Exit_Details[ExitDate],"&lt;"&amp;EDATE(A306,1))</f>
        <v>0</v>
      </c>
    </row>
    <row r="307" spans="1:5" x14ac:dyDescent="0.3">
      <c r="A307" s="42">
        <v>46054</v>
      </c>
      <c r="B307" s="30" t="s">
        <v>22</v>
      </c>
      <c r="C307" s="2">
        <f>COUNTIFS(Employees_Master[Department],B307,Employees_Master[JoingDate],"&lt;"&amp;A307,Employees_Master[ExitDate],"&gt;="&amp;A307)+COUNTIFS(Employees_Master[Department],B307,Employees_Master[JoingDate],"&lt;"&amp;A307,Employees_Master[ExitDate],0)</f>
        <v>111</v>
      </c>
      <c r="D307" s="2">
        <f>COUNTIFS(Employees_Master[Department],B307,Employees_Master[JoingDate],"&lt;"&amp;EDATE(A307,1),Employees_Master[ExitDate],"&gt;="&amp;EDATE(A307,1))+COUNTIFS(Employees_Master[Department],B307,Employees_Master[JoingDate],"&lt;"&amp;EDATE(A307,1),Employees_Master[ExitDate],0)</f>
        <v>111</v>
      </c>
      <c r="E307" s="2">
        <f>COUNTIFS(Exit_Details[Department],B307,Exit_Details[ExitDate],"&gt;="&amp;A307,Exit_Details[ExitDate],"&lt;"&amp;EDATE(A307,1))</f>
        <v>1</v>
      </c>
    </row>
    <row r="308" spans="1:5" x14ac:dyDescent="0.3">
      <c r="A308" s="42">
        <v>46054</v>
      </c>
      <c r="B308" s="30" t="s">
        <v>50</v>
      </c>
      <c r="C308" s="2">
        <f>COUNTIFS(Employees_Master[Department],B308,Employees_Master[JoingDate],"&lt;"&amp;A308,Employees_Master[ExitDate],"&gt;="&amp;A308)+COUNTIFS(Employees_Master[Department],B308,Employees_Master[JoingDate],"&lt;"&amp;A308,Employees_Master[ExitDate],0)</f>
        <v>67</v>
      </c>
      <c r="D308" s="2">
        <f>COUNTIFS(Employees_Master[Department],B308,Employees_Master[JoingDate],"&lt;"&amp;EDATE(A308,1),Employees_Master[ExitDate],"&gt;="&amp;EDATE(A308,1))+COUNTIFS(Employees_Master[Department],B308,Employees_Master[JoingDate],"&lt;"&amp;EDATE(A308,1),Employees_Master[ExitDate],0)</f>
        <v>67</v>
      </c>
      <c r="E308" s="2">
        <f>COUNTIFS(Exit_Details[Department],B308,Exit_Details[ExitDate],"&gt;="&amp;A308,Exit_Details[ExitDate],"&lt;"&amp;EDATE(A308,1))</f>
        <v>0</v>
      </c>
    </row>
    <row r="309" spans="1:5" x14ac:dyDescent="0.3">
      <c r="A309" s="42">
        <v>46054</v>
      </c>
      <c r="B309" s="30" t="s">
        <v>9</v>
      </c>
      <c r="C309" s="2">
        <f>COUNTIFS(Employees_Master[Department],B309,Employees_Master[JoingDate],"&lt;"&amp;A309,Employees_Master[ExitDate],"&gt;="&amp;A309)+COUNTIFS(Employees_Master[Department],B309,Employees_Master[JoingDate],"&lt;"&amp;A309,Employees_Master[ExitDate],0)</f>
        <v>481</v>
      </c>
      <c r="D309" s="2">
        <f>COUNTIFS(Employees_Master[Department],B309,Employees_Master[JoingDate],"&lt;"&amp;EDATE(A309,1),Employees_Master[ExitDate],"&gt;="&amp;EDATE(A309,1))+COUNTIFS(Employees_Master[Department],B309,Employees_Master[JoingDate],"&lt;"&amp;EDATE(A309,1),Employees_Master[ExitDate],0)</f>
        <v>481</v>
      </c>
      <c r="E309" s="2">
        <f>COUNTIFS(Exit_Details[Department],B309,Exit_Details[ExitDate],"&gt;="&amp;A309,Exit_Details[ExitDate],"&lt;"&amp;EDATE(A309,1))</f>
        <v>4</v>
      </c>
    </row>
    <row r="310" spans="1:5" x14ac:dyDescent="0.3">
      <c r="A310" s="42">
        <v>46054</v>
      </c>
      <c r="B310" s="30" t="s">
        <v>20</v>
      </c>
      <c r="C310" s="2">
        <f>COUNTIFS(Employees_Master[Department],B310,Employees_Master[JoingDate],"&lt;"&amp;A310,Employees_Master[ExitDate],"&gt;="&amp;A310)+COUNTIFS(Employees_Master[Department],B310,Employees_Master[JoingDate],"&lt;"&amp;A310,Employees_Master[ExitDate],0)</f>
        <v>53</v>
      </c>
      <c r="D310" s="2">
        <f>COUNTIFS(Employees_Master[Department],B310,Employees_Master[JoingDate],"&lt;"&amp;EDATE(A310,1),Employees_Master[ExitDate],"&gt;="&amp;EDATE(A310,1))+COUNTIFS(Employees_Master[Department],B310,Employees_Master[JoingDate],"&lt;"&amp;EDATE(A310,1),Employees_Master[ExitDate],0)</f>
        <v>53</v>
      </c>
      <c r="E310" s="2">
        <f>COUNTIFS(Exit_Details[Department],B310,Exit_Details[ExitDate],"&gt;="&amp;A310,Exit_Details[ExitDate],"&lt;"&amp;EDATE(A310,1))</f>
        <v>1</v>
      </c>
    </row>
    <row r="311" spans="1:5" x14ac:dyDescent="0.3">
      <c r="A311" s="42">
        <v>46054</v>
      </c>
      <c r="B311" s="30" t="s">
        <v>27</v>
      </c>
      <c r="C311" s="2">
        <f>COUNTIFS(Employees_Master[Department],B311,Employees_Master[JoingDate],"&lt;"&amp;A311,Employees_Master[ExitDate],"&gt;="&amp;A311)+COUNTIFS(Employees_Master[Department],B311,Employees_Master[JoingDate],"&lt;"&amp;A311,Employees_Master[ExitDate],0)</f>
        <v>28</v>
      </c>
      <c r="D311" s="2">
        <f>COUNTIFS(Employees_Master[Department],B311,Employees_Master[JoingDate],"&lt;"&amp;EDATE(A311,1),Employees_Master[ExitDate],"&gt;="&amp;EDATE(A311,1))+COUNTIFS(Employees_Master[Department],B311,Employees_Master[JoingDate],"&lt;"&amp;EDATE(A311,1),Employees_Master[ExitDate],0)</f>
        <v>28</v>
      </c>
      <c r="E311" s="2">
        <f>COUNTIFS(Exit_Details[Department],B311,Exit_Details[ExitDate],"&gt;="&amp;A311,Exit_Details[ExitDate],"&lt;"&amp;EDATE(A311,1))</f>
        <v>2</v>
      </c>
    </row>
    <row r="312" spans="1:5" x14ac:dyDescent="0.3">
      <c r="A312" s="42">
        <v>46054</v>
      </c>
      <c r="B312" s="30" t="s">
        <v>58</v>
      </c>
      <c r="C312" s="2">
        <f>COUNTIFS(Employees_Master[Department],B312,Employees_Master[JoingDate],"&lt;"&amp;A312,Employees_Master[ExitDate],"&gt;="&amp;A312)+COUNTIFS(Employees_Master[Department],B312,Employees_Master[JoingDate],"&lt;"&amp;A312,Employees_Master[ExitDate],0)</f>
        <v>47</v>
      </c>
      <c r="D312" s="2">
        <f>COUNTIFS(Employees_Master[Department],B312,Employees_Master[JoingDate],"&lt;"&amp;EDATE(A312,1),Employees_Master[ExitDate],"&gt;="&amp;EDATE(A312,1))+COUNTIFS(Employees_Master[Department],B312,Employees_Master[JoingDate],"&lt;"&amp;EDATE(A312,1),Employees_Master[ExitDate],0)</f>
        <v>47</v>
      </c>
      <c r="E312" s="2">
        <f>COUNTIFS(Exit_Details[Department],B312,Exit_Details[ExitDate],"&gt;="&amp;A312,Exit_Details[ExitDate],"&lt;"&amp;EDATE(A312,1))</f>
        <v>0</v>
      </c>
    </row>
    <row r="313" spans="1:5" x14ac:dyDescent="0.3">
      <c r="A313" s="42">
        <v>46054</v>
      </c>
      <c r="B313" s="41" t="s">
        <v>18</v>
      </c>
      <c r="C313" s="2">
        <f>COUNTIFS(Employees_Master[Department],B313,Employees_Master[JoingDate],"&lt;"&amp;A313,Employees_Master[ExitDate],"&gt;="&amp;A313)+COUNTIFS(Employees_Master[Department],B313,Employees_Master[JoingDate],"&lt;"&amp;A313,Employees_Master[ExitDate],0)</f>
        <v>40</v>
      </c>
      <c r="D313" s="2">
        <f>COUNTIFS(Employees_Master[Department],B313,Employees_Master[JoingDate],"&lt;"&amp;EDATE(A313,1),Employees_Master[ExitDate],"&gt;="&amp;EDATE(A313,1))+COUNTIFS(Employees_Master[Department],B313,Employees_Master[JoingDate],"&lt;"&amp;EDATE(A313,1),Employees_Master[ExitDate],0)</f>
        <v>40</v>
      </c>
      <c r="E313" s="2">
        <f>COUNTIFS(Exit_Details[Department],B313,Exit_Details[ExitDate],"&gt;="&amp;A313,Exit_Details[ExitDate],"&lt;"&amp;EDATE(A313,1))</f>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A9461-BADB-468A-A4CD-0E1424E0EB68}">
  <sheetPr>
    <tabColor rgb="FFFFFF00"/>
  </sheetPr>
  <dimension ref="A1:N28"/>
  <sheetViews>
    <sheetView workbookViewId="0">
      <pane ySplit="1" topLeftCell="A2" activePane="bottomLeft" state="frozen"/>
      <selection activeCell="B1" sqref="B1"/>
      <selection pane="bottomLeft" activeCell="K12" sqref="K12"/>
    </sheetView>
  </sheetViews>
  <sheetFormatPr defaultRowHeight="14.4" x14ac:dyDescent="0.3"/>
  <cols>
    <col min="1" max="1" width="11.88671875" style="39" bestFit="1" customWidth="1"/>
    <col min="2" max="2" width="12.6640625" customWidth="1"/>
    <col min="3" max="3" width="11.88671875" customWidth="1"/>
    <col min="4" max="4" width="10.109375" customWidth="1"/>
    <col min="5" max="5" width="12.88671875" customWidth="1"/>
    <col min="6" max="6" width="15.6640625" customWidth="1"/>
    <col min="7" max="7" width="19.5546875" style="8" customWidth="1"/>
    <col min="8" max="8" width="20.44140625" style="8" customWidth="1"/>
    <col min="9" max="9" width="23.33203125" style="8" customWidth="1"/>
    <col min="10" max="10" width="12.33203125" style="8" customWidth="1"/>
    <col min="11" max="11" width="18.44140625" customWidth="1"/>
    <col min="12" max="12" width="19.33203125" customWidth="1"/>
    <col min="13" max="13" width="22.109375" customWidth="1"/>
  </cols>
  <sheetData>
    <row r="1" spans="1:14" s="3" customFormat="1" x14ac:dyDescent="0.3">
      <c r="A1" s="45" t="s">
        <v>2323</v>
      </c>
      <c r="B1" s="3" t="s">
        <v>2352</v>
      </c>
      <c r="C1" s="3" t="s">
        <v>2353</v>
      </c>
      <c r="D1" s="3" t="s">
        <v>2355</v>
      </c>
      <c r="E1" s="3" t="s">
        <v>2356</v>
      </c>
      <c r="F1" s="3" t="s">
        <v>2357</v>
      </c>
      <c r="G1" s="7" t="s">
        <v>2358</v>
      </c>
      <c r="H1" s="7" t="s">
        <v>2359</v>
      </c>
      <c r="I1" s="7" t="s">
        <v>2360</v>
      </c>
      <c r="J1" s="7" t="s">
        <v>2361</v>
      </c>
      <c r="K1" s="3" t="s">
        <v>2362</v>
      </c>
      <c r="L1" s="3" t="s">
        <v>2363</v>
      </c>
      <c r="M1" s="3" t="s">
        <v>2364</v>
      </c>
    </row>
    <row r="2" spans="1:14" x14ac:dyDescent="0.3">
      <c r="A2" s="71">
        <v>45292</v>
      </c>
      <c r="B2" s="48">
        <f>COUNTIFS(Employees_Master[JoingDate],"&lt;"&amp;A2,Employees_Master[ExitDate],"&gt;="&amp;A2)+COUNTIFS(Employees_Master[JoingDate],"&lt;"&amp;A2,Employees_Master[ExitDate],0)</f>
        <v>1201</v>
      </c>
      <c r="C2" s="48">
        <f>COUNTIFS(Employees_Master[JoingDate],"&lt;"&amp;EDATE(A2,1),Employees_Master[ExitDate],"&gt;="&amp;EDATE(A2,1))+COUNTIFS(Employees_Master[JoingDate],"&lt;"&amp;EDATE(A2,1),Employees_Master[ExitDate],0)</f>
        <v>1205</v>
      </c>
      <c r="D2" s="48">
        <f>COUNTIFS(Exit_Details[ExitDate],"&gt;="&amp;A2,Exit_Details[ExitDate],"&lt;"&amp;EDATE(A2,1))</f>
        <v>12</v>
      </c>
      <c r="E2" s="48">
        <f>COUNTIFS(Exit_Details[ExitDate],"&gt;="&amp;A2,Exit_Details[ExitDate],"&lt;"&amp;EDATE(A2,1),Exit_Details[ExitType],"Voluntary")</f>
        <v>11</v>
      </c>
      <c r="F2" s="48">
        <f>COUNTIFS(Exit_Details[ExitDate],"&gt;="&amp;A2,Exit_Details[ExitDate],"&lt;"&amp;EDATE(A2,1),Exit_Details[RegrettableAttrition],"Yes")</f>
        <v>5</v>
      </c>
      <c r="G2" s="50">
        <f>IFERROR(D2/AVERAGE(B2,C2),0)</f>
        <v>9.9750623441396506E-3</v>
      </c>
      <c r="H2" s="50">
        <f t="shared" ref="H2:H27" si="0">IFERROR(E2/AVERAGE(B2,C2),0)</f>
        <v>9.14380714879468E-3</v>
      </c>
      <c r="I2" s="50">
        <f t="shared" ref="I2:I27" si="1">IFERROR(F2/AVERAGE(B2,C2),0)</f>
        <v>4.1562759767248547E-3</v>
      </c>
      <c r="J2" s="50">
        <f t="shared" ref="J2:J28" si="2">IFERROR((D3-D2)/D2,0)</f>
        <v>-8.3333333333333329E-2</v>
      </c>
      <c r="K2" s="50">
        <f t="shared" ref="K2:K25" si="3">IFERROR((G3-G2)/G2,0)</f>
        <v>-8.7505171700455076E-2</v>
      </c>
      <c r="L2" s="50">
        <f t="shared" ref="L2:L25" si="4">IFERROR((H3-H2)/H2,0)</f>
        <v>-9.5046451273178664E-2</v>
      </c>
      <c r="M2" s="50">
        <f t="shared" ref="M2:M25" si="5">IFERROR((I3-I2)/I2,0)</f>
        <v>-0.20364087712039727</v>
      </c>
    </row>
    <row r="3" spans="1:14" x14ac:dyDescent="0.3">
      <c r="A3" s="71">
        <v>45323</v>
      </c>
      <c r="B3" s="48">
        <f>COUNTIFS(Employees_Master[JoingDate],"&lt;"&amp;A3,Employees_Master[ExitDate],"&gt;="&amp;A3)+COUNTIFS(Employees_Master[JoingDate],"&lt;"&amp;A3,Employees_Master[ExitDate],0)</f>
        <v>1205</v>
      </c>
      <c r="C3" s="48">
        <f>COUNTIFS(Employees_Master[JoingDate],"&lt;"&amp;EDATE(A3,1),Employees_Master[ExitDate],"&gt;="&amp;EDATE(A3,1))+COUNTIFS(Employees_Master[JoingDate],"&lt;"&amp;EDATE(A3,1),Employees_Master[ExitDate],0)</f>
        <v>1212</v>
      </c>
      <c r="D3" s="48">
        <f>COUNTIFS(Exit_Details[ExitDate],"&gt;="&amp;A3,Exit_Details[ExitDate],"&lt;"&amp;EDATE(A3,1))</f>
        <v>11</v>
      </c>
      <c r="E3" s="48">
        <f>COUNTIFS(Exit_Details[ExitDate],"&gt;="&amp;A3,Exit_Details[ExitDate],"&lt;"&amp;EDATE(A3,1),Exit_Details[ExitType],"Voluntary")</f>
        <v>10</v>
      </c>
      <c r="F3" s="48">
        <f>COUNTIFS(Exit_Details[ExitDate],"&gt;="&amp;A3,Exit_Details[ExitDate],"&lt;"&amp;EDATE(A3,1),Exit_Details[RegrettableAttrition],"Yes")</f>
        <v>4</v>
      </c>
      <c r="G3" s="50">
        <f>IFERROR(D3/AVERAGE(B3,C3),0)</f>
        <v>9.1021928009929667E-3</v>
      </c>
      <c r="H3" s="50">
        <f t="shared" si="0"/>
        <v>8.2747207281754238E-3</v>
      </c>
      <c r="I3" s="50">
        <f t="shared" si="1"/>
        <v>3.3098882912701694E-3</v>
      </c>
      <c r="J3" s="50">
        <f t="shared" si="2"/>
        <v>0.72727272727272729</v>
      </c>
      <c r="K3" s="50">
        <f t="shared" si="3"/>
        <v>0.71520878464181659</v>
      </c>
      <c r="L3" s="50">
        <f t="shared" si="4"/>
        <v>0.19161873459326212</v>
      </c>
      <c r="M3" s="50">
        <f t="shared" si="5"/>
        <v>-0.75174609695973704</v>
      </c>
    </row>
    <row r="4" spans="1:14" x14ac:dyDescent="0.3">
      <c r="A4" s="71">
        <v>45352</v>
      </c>
      <c r="B4" s="48">
        <f>COUNTIFS(Employees_Master[JoingDate],"&lt;"&amp;A4,Employees_Master[ExitDate],"&gt;="&amp;A4)+COUNTIFS(Employees_Master[JoingDate],"&lt;"&amp;A4,Employees_Master[ExitDate],0)</f>
        <v>1212</v>
      </c>
      <c r="C4" s="48">
        <f>COUNTIFS(Employees_Master[JoingDate],"&lt;"&amp;EDATE(A4,1),Employees_Master[ExitDate],"&gt;="&amp;EDATE(A4,1))+COUNTIFS(Employees_Master[JoingDate],"&lt;"&amp;EDATE(A4,1),Employees_Master[ExitDate],0)</f>
        <v>1222</v>
      </c>
      <c r="D4" s="48">
        <f>COUNTIFS(Exit_Details[ExitDate],"&gt;="&amp;A4,Exit_Details[ExitDate],"&lt;"&amp;EDATE(A4,1))</f>
        <v>19</v>
      </c>
      <c r="E4" s="48">
        <f>COUNTIFS(Exit_Details[ExitDate],"&gt;="&amp;A4,Exit_Details[ExitDate],"&lt;"&amp;EDATE(A4,1),Exit_Details[ExitType],"Voluntary")</f>
        <v>12</v>
      </c>
      <c r="F4" s="48">
        <f>COUNTIFS(Exit_Details[ExitDate],"&gt;="&amp;A4,Exit_Details[ExitDate],"&lt;"&amp;EDATE(A4,1),Exit_Details[RegrettableAttrition],"Yes")</f>
        <v>1</v>
      </c>
      <c r="G4" s="50">
        <f t="shared" ref="G4:G27" si="6">IFERROR(D4/AVERAGE(B4,C4),0)</f>
        <v>1.5612161051766639E-2</v>
      </c>
      <c r="H4" s="50">
        <f t="shared" si="0"/>
        <v>9.8603122432210349E-3</v>
      </c>
      <c r="I4" s="50">
        <f t="shared" si="1"/>
        <v>8.2169268693508624E-4</v>
      </c>
      <c r="J4" s="50">
        <f t="shared" si="2"/>
        <v>-0.36842105263157893</v>
      </c>
      <c r="K4" s="50">
        <f t="shared" si="3"/>
        <v>-0.37151955932349268</v>
      </c>
      <c r="L4" s="50">
        <f t="shared" si="4"/>
        <v>-0.33660397928590891</v>
      </c>
      <c r="M4" s="50">
        <f t="shared" si="5"/>
        <v>1.9852820932134099</v>
      </c>
    </row>
    <row r="5" spans="1:14" x14ac:dyDescent="0.3">
      <c r="A5" s="71">
        <v>45383</v>
      </c>
      <c r="B5" s="48">
        <f>COUNTIFS(Employees_Master[JoingDate],"&lt;"&amp;A5,Employees_Master[ExitDate],"&gt;="&amp;A5)+COUNTIFS(Employees_Master[JoingDate],"&lt;"&amp;A5,Employees_Master[ExitDate],0)</f>
        <v>1222</v>
      </c>
      <c r="C5" s="48">
        <f>COUNTIFS(Employees_Master[JoingDate],"&lt;"&amp;EDATE(A5,1),Employees_Master[ExitDate],"&gt;="&amp;EDATE(A5,1))+COUNTIFS(Employees_Master[JoingDate],"&lt;"&amp;EDATE(A5,1),Employees_Master[ExitDate],0)</f>
        <v>1224</v>
      </c>
      <c r="D5" s="48">
        <f>COUNTIFS(Exit_Details[ExitDate],"&gt;="&amp;A5,Exit_Details[ExitDate],"&lt;"&amp;EDATE(A5,1))</f>
        <v>12</v>
      </c>
      <c r="E5" s="48">
        <f>COUNTIFS(Exit_Details[ExitDate],"&gt;="&amp;A5,Exit_Details[ExitDate],"&lt;"&amp;EDATE(A5,1),Exit_Details[ExitType],"Voluntary")</f>
        <v>8</v>
      </c>
      <c r="F5" s="48">
        <f>COUNTIFS(Exit_Details[ExitDate],"&gt;="&amp;A5,Exit_Details[ExitDate],"&lt;"&amp;EDATE(A5,1),Exit_Details[RegrettableAttrition],"Yes")</f>
        <v>3</v>
      </c>
      <c r="G5" s="50">
        <f t="shared" si="6"/>
        <v>9.8119378577269014E-3</v>
      </c>
      <c r="H5" s="50">
        <f t="shared" si="0"/>
        <v>6.5412919051512676E-3</v>
      </c>
      <c r="I5" s="50">
        <f t="shared" si="1"/>
        <v>2.4529844644317253E-3</v>
      </c>
      <c r="J5" s="50">
        <f t="shared" si="2"/>
        <v>0</v>
      </c>
      <c r="K5" s="50">
        <f t="shared" si="3"/>
        <v>-2.0399836801306814E-3</v>
      </c>
      <c r="L5" s="50">
        <f t="shared" si="4"/>
        <v>0.37219502243982039</v>
      </c>
      <c r="M5" s="50">
        <f t="shared" si="5"/>
        <v>-0.33469332245342037</v>
      </c>
    </row>
    <row r="6" spans="1:14" x14ac:dyDescent="0.3">
      <c r="A6" s="71">
        <v>45413</v>
      </c>
      <c r="B6" s="48">
        <f>COUNTIFS(Employees_Master[JoingDate],"&lt;"&amp;A6,Employees_Master[ExitDate],"&gt;="&amp;A6)+COUNTIFS(Employees_Master[JoingDate],"&lt;"&amp;A6,Employees_Master[ExitDate],0)</f>
        <v>1224</v>
      </c>
      <c r="C6" s="48">
        <f>COUNTIFS(Employees_Master[JoingDate],"&lt;"&amp;EDATE(A6,1),Employees_Master[ExitDate],"&gt;="&amp;EDATE(A6,1))+COUNTIFS(Employees_Master[JoingDate],"&lt;"&amp;EDATE(A6,1),Employees_Master[ExitDate],0)</f>
        <v>1227</v>
      </c>
      <c r="D6" s="48">
        <f>COUNTIFS(Exit_Details[ExitDate],"&gt;="&amp;A6,Exit_Details[ExitDate],"&lt;"&amp;EDATE(A6,1))</f>
        <v>12</v>
      </c>
      <c r="E6" s="48">
        <f>COUNTIFS(Exit_Details[ExitDate],"&gt;="&amp;A6,Exit_Details[ExitDate],"&lt;"&amp;EDATE(A6,1),Exit_Details[ExitType],"Voluntary")</f>
        <v>11</v>
      </c>
      <c r="F6" s="48">
        <f>COUNTIFS(Exit_Details[ExitDate],"&gt;="&amp;A6,Exit_Details[ExitDate],"&lt;"&amp;EDATE(A6,1),Exit_Details[RegrettableAttrition],"Yes")</f>
        <v>2</v>
      </c>
      <c r="G6" s="50">
        <f t="shared" si="6"/>
        <v>9.7919216646266821E-3</v>
      </c>
      <c r="H6" s="50">
        <f t="shared" si="0"/>
        <v>8.9759281925744592E-3</v>
      </c>
      <c r="I6" s="50">
        <f t="shared" si="1"/>
        <v>1.6319869441044472E-3</v>
      </c>
      <c r="J6" s="50">
        <f t="shared" si="2"/>
        <v>0.16666666666666666</v>
      </c>
      <c r="K6" s="50">
        <f t="shared" si="3"/>
        <v>0.16287108580723877</v>
      </c>
      <c r="L6" s="50">
        <f t="shared" si="4"/>
        <v>8.7359976339236173E-2</v>
      </c>
      <c r="M6" s="50">
        <f t="shared" si="5"/>
        <v>-3.2533550223668279E-3</v>
      </c>
    </row>
    <row r="7" spans="1:14" x14ac:dyDescent="0.3">
      <c r="A7" s="71">
        <v>45444</v>
      </c>
      <c r="B7" s="48">
        <f>COUNTIFS(Employees_Master[JoingDate],"&lt;"&amp;A7,Employees_Master[ExitDate],"&gt;="&amp;A7)+COUNTIFS(Employees_Master[JoingDate],"&lt;"&amp;A7,Employees_Master[ExitDate],0)</f>
        <v>1227</v>
      </c>
      <c r="C7" s="48">
        <f>COUNTIFS(Employees_Master[JoingDate],"&lt;"&amp;EDATE(A7,1),Employees_Master[ExitDate],"&gt;="&amp;EDATE(A7,1))+COUNTIFS(Employees_Master[JoingDate],"&lt;"&amp;EDATE(A7,1),Employees_Master[ExitDate],0)</f>
        <v>1232</v>
      </c>
      <c r="D7" s="48">
        <f>COUNTIFS(Exit_Details[ExitDate],"&gt;="&amp;A7,Exit_Details[ExitDate],"&lt;"&amp;EDATE(A7,1))</f>
        <v>14</v>
      </c>
      <c r="E7" s="48">
        <f>COUNTIFS(Exit_Details[ExitDate],"&gt;="&amp;A7,Exit_Details[ExitDate],"&lt;"&amp;EDATE(A7,1),Exit_Details[ExitType],"Voluntary")</f>
        <v>12</v>
      </c>
      <c r="F7" s="48">
        <f>COUNTIFS(Exit_Details[ExitDate],"&gt;="&amp;A7,Exit_Details[ExitDate],"&lt;"&amp;EDATE(A7,1),Exit_Details[RegrettableAttrition],"Yes")</f>
        <v>2</v>
      </c>
      <c r="G7" s="50">
        <f t="shared" si="6"/>
        <v>1.1386742578283855E-2</v>
      </c>
      <c r="H7" s="50">
        <f t="shared" si="0"/>
        <v>9.7600650671004468E-3</v>
      </c>
      <c r="I7" s="50">
        <f t="shared" si="1"/>
        <v>1.6266775111834079E-3</v>
      </c>
      <c r="J7" s="50">
        <f t="shared" si="2"/>
        <v>-0.21428571428571427</v>
      </c>
      <c r="K7" s="50">
        <f t="shared" si="3"/>
        <v>-0.22093894009216586</v>
      </c>
      <c r="L7" s="50">
        <f t="shared" si="4"/>
        <v>-9.1095430107526826E-2</v>
      </c>
      <c r="M7" s="50">
        <f t="shared" si="5"/>
        <v>0.98306451612903223</v>
      </c>
      <c r="N7" s="55"/>
    </row>
    <row r="8" spans="1:14" x14ac:dyDescent="0.3">
      <c r="A8" s="71">
        <v>45474</v>
      </c>
      <c r="B8" s="48">
        <f>COUNTIFS(Employees_Master[JoingDate],"&lt;"&amp;A8,Employees_Master[ExitDate],"&gt;="&amp;A8)+COUNTIFS(Employees_Master[JoingDate],"&lt;"&amp;A8,Employees_Master[ExitDate],0)</f>
        <v>1232</v>
      </c>
      <c r="C8" s="48">
        <f>COUNTIFS(Employees_Master[JoingDate],"&lt;"&amp;EDATE(A8,1),Employees_Master[ExitDate],"&gt;="&amp;EDATE(A8,1))+COUNTIFS(Employees_Master[JoingDate],"&lt;"&amp;EDATE(A8,1),Employees_Master[ExitDate],0)</f>
        <v>1248</v>
      </c>
      <c r="D8" s="48">
        <f>COUNTIFS(Exit_Details[ExitDate],"&gt;="&amp;A8,Exit_Details[ExitDate],"&lt;"&amp;EDATE(A8,1))</f>
        <v>11</v>
      </c>
      <c r="E8" s="48">
        <f>COUNTIFS(Exit_Details[ExitDate],"&gt;="&amp;A8,Exit_Details[ExitDate],"&lt;"&amp;EDATE(A8,1),Exit_Details[ExitType],"Voluntary")</f>
        <v>11</v>
      </c>
      <c r="F8" s="48">
        <f>COUNTIFS(Exit_Details[ExitDate],"&gt;="&amp;A8,Exit_Details[ExitDate],"&lt;"&amp;EDATE(A8,1),Exit_Details[RegrettableAttrition],"Yes")</f>
        <v>4</v>
      </c>
      <c r="G8" s="50">
        <f t="shared" si="6"/>
        <v>8.870967741935484E-3</v>
      </c>
      <c r="H8" s="50">
        <f t="shared" si="0"/>
        <v>8.870967741935484E-3</v>
      </c>
      <c r="I8" s="50">
        <f t="shared" si="1"/>
        <v>3.2258064516129032E-3</v>
      </c>
      <c r="J8" s="50">
        <f t="shared" si="2"/>
        <v>-0.18181818181818182</v>
      </c>
      <c r="K8" s="50">
        <f t="shared" si="3"/>
        <v>-0.1883636363636364</v>
      </c>
      <c r="L8" s="50">
        <f t="shared" si="4"/>
        <v>-0.1883636363636364</v>
      </c>
      <c r="M8" s="50">
        <f t="shared" si="5"/>
        <v>-0.752</v>
      </c>
    </row>
    <row r="9" spans="1:14" x14ac:dyDescent="0.3">
      <c r="A9" s="71">
        <v>45505</v>
      </c>
      <c r="B9" s="48">
        <f>COUNTIFS(Employees_Master[JoingDate],"&lt;"&amp;A9,Employees_Master[ExitDate],"&gt;="&amp;A9)+COUNTIFS(Employees_Master[JoingDate],"&lt;"&amp;A9,Employees_Master[ExitDate],0)</f>
        <v>1248</v>
      </c>
      <c r="C9" s="48">
        <f>COUNTIFS(Employees_Master[JoingDate],"&lt;"&amp;EDATE(A9,1),Employees_Master[ExitDate],"&gt;="&amp;EDATE(A9,1))+COUNTIFS(Employees_Master[JoingDate],"&lt;"&amp;EDATE(A9,1),Employees_Master[ExitDate],0)</f>
        <v>1252</v>
      </c>
      <c r="D9" s="48">
        <f>COUNTIFS(Exit_Details[ExitDate],"&gt;="&amp;A9,Exit_Details[ExitDate],"&lt;"&amp;EDATE(A9,1))</f>
        <v>9</v>
      </c>
      <c r="E9" s="48">
        <f>COUNTIFS(Exit_Details[ExitDate],"&gt;="&amp;A9,Exit_Details[ExitDate],"&lt;"&amp;EDATE(A9,1),Exit_Details[ExitType],"Voluntary")</f>
        <v>9</v>
      </c>
      <c r="F9" s="48">
        <f>COUNTIFS(Exit_Details[ExitDate],"&gt;="&amp;A9,Exit_Details[ExitDate],"&lt;"&amp;EDATE(A9,1),Exit_Details[RegrettableAttrition],"Yes")</f>
        <v>1</v>
      </c>
      <c r="G9" s="50">
        <f t="shared" si="6"/>
        <v>7.1999999999999998E-3</v>
      </c>
      <c r="H9" s="50">
        <f t="shared" si="0"/>
        <v>7.1999999999999998E-3</v>
      </c>
      <c r="I9" s="50">
        <f t="shared" si="1"/>
        <v>8.0000000000000004E-4</v>
      </c>
      <c r="J9" s="50">
        <f t="shared" si="2"/>
        <v>0.33333333333333331</v>
      </c>
      <c r="K9" s="50">
        <f t="shared" si="3"/>
        <v>0.33386688008536741</v>
      </c>
      <c r="L9" s="50">
        <f t="shared" si="4"/>
        <v>4.0016006402562865E-4</v>
      </c>
      <c r="M9" s="50">
        <f t="shared" si="5"/>
        <v>1.0008003201280513</v>
      </c>
      <c r="N9" s="53"/>
    </row>
    <row r="10" spans="1:14" x14ac:dyDescent="0.3">
      <c r="A10" s="71">
        <v>45536</v>
      </c>
      <c r="B10" s="48">
        <f>COUNTIFS(Employees_Master[JoingDate],"&lt;"&amp;A10,Employees_Master[ExitDate],"&gt;="&amp;A10)+COUNTIFS(Employees_Master[JoingDate],"&lt;"&amp;A10,Employees_Master[ExitDate],0)</f>
        <v>1252</v>
      </c>
      <c r="C10" s="48">
        <f>COUNTIFS(Employees_Master[JoingDate],"&lt;"&amp;EDATE(A10,1),Employees_Master[ExitDate],"&gt;="&amp;EDATE(A10,1))+COUNTIFS(Employees_Master[JoingDate],"&lt;"&amp;EDATE(A10,1),Employees_Master[ExitDate],0)</f>
        <v>1247</v>
      </c>
      <c r="D10" s="48">
        <f>COUNTIFS(Exit_Details[ExitDate],"&gt;="&amp;A10,Exit_Details[ExitDate],"&lt;"&amp;EDATE(A10,1))</f>
        <v>12</v>
      </c>
      <c r="E10" s="48">
        <f>COUNTIFS(Exit_Details[ExitDate],"&gt;="&amp;A10,Exit_Details[ExitDate],"&lt;"&amp;EDATE(A10,1),Exit_Details[ExitType],"Voluntary")</f>
        <v>9</v>
      </c>
      <c r="F10" s="48">
        <f>COUNTIFS(Exit_Details[ExitDate],"&gt;="&amp;A10,Exit_Details[ExitDate],"&lt;"&amp;EDATE(A10,1),Exit_Details[RegrettableAttrition],"Yes")</f>
        <v>2</v>
      </c>
      <c r="G10" s="50">
        <f t="shared" si="6"/>
        <v>9.6038415366146452E-3</v>
      </c>
      <c r="H10" s="50">
        <f t="shared" si="0"/>
        <v>7.2028811524609843E-3</v>
      </c>
      <c r="I10" s="50">
        <f t="shared" si="1"/>
        <v>1.6006402561024411E-3</v>
      </c>
      <c r="J10" s="50">
        <f t="shared" si="2"/>
        <v>-0.33333333333333331</v>
      </c>
      <c r="K10" s="50">
        <f t="shared" si="3"/>
        <v>-0.33333333333333326</v>
      </c>
      <c r="L10" s="50">
        <f t="shared" si="4"/>
        <v>-0.22222222222222221</v>
      </c>
      <c r="M10" s="50">
        <f t="shared" si="5"/>
        <v>-0.5</v>
      </c>
    </row>
    <row r="11" spans="1:14" x14ac:dyDescent="0.3">
      <c r="A11" s="71">
        <v>45566</v>
      </c>
      <c r="B11" s="48">
        <f>COUNTIFS(Employees_Master[JoingDate],"&lt;"&amp;A11,Employees_Master[ExitDate],"&gt;="&amp;A11)+COUNTIFS(Employees_Master[JoingDate],"&lt;"&amp;A11,Employees_Master[ExitDate],0)</f>
        <v>1247</v>
      </c>
      <c r="C11" s="48">
        <f>COUNTIFS(Employees_Master[JoingDate],"&lt;"&amp;EDATE(A11,1),Employees_Master[ExitDate],"&gt;="&amp;EDATE(A11,1))+COUNTIFS(Employees_Master[JoingDate],"&lt;"&amp;EDATE(A11,1),Employees_Master[ExitDate],0)</f>
        <v>1252</v>
      </c>
      <c r="D11" s="48">
        <f>COUNTIFS(Exit_Details[ExitDate],"&gt;="&amp;A11,Exit_Details[ExitDate],"&lt;"&amp;EDATE(A11,1))</f>
        <v>8</v>
      </c>
      <c r="E11" s="48">
        <f>COUNTIFS(Exit_Details[ExitDate],"&gt;="&amp;A11,Exit_Details[ExitDate],"&lt;"&amp;EDATE(A11,1),Exit_Details[ExitType],"Voluntary")</f>
        <v>7</v>
      </c>
      <c r="F11" s="48">
        <f>COUNTIFS(Exit_Details[ExitDate],"&gt;="&amp;A11,Exit_Details[ExitDate],"&lt;"&amp;EDATE(A11,1),Exit_Details[RegrettableAttrition],"Yes")</f>
        <v>1</v>
      </c>
      <c r="G11" s="50">
        <f t="shared" si="6"/>
        <v>6.4025610244097643E-3</v>
      </c>
      <c r="H11" s="50">
        <f t="shared" si="0"/>
        <v>5.6022408963585435E-3</v>
      </c>
      <c r="I11" s="50">
        <f t="shared" si="1"/>
        <v>8.0032012805122054E-4</v>
      </c>
      <c r="J11" s="50">
        <f t="shared" si="2"/>
        <v>1</v>
      </c>
      <c r="K11" s="50">
        <f t="shared" si="3"/>
        <v>0.9880668257756563</v>
      </c>
      <c r="L11" s="50">
        <f t="shared" si="4"/>
        <v>0.98806682577565641</v>
      </c>
      <c r="M11" s="50">
        <f t="shared" si="5"/>
        <v>0.9880668257756563</v>
      </c>
    </row>
    <row r="12" spans="1:14" x14ac:dyDescent="0.3">
      <c r="A12" s="71">
        <v>45597</v>
      </c>
      <c r="B12" s="48">
        <f>COUNTIFS(Employees_Master[JoingDate],"&lt;"&amp;A12,Employees_Master[ExitDate],"&gt;="&amp;A12)+COUNTIFS(Employees_Master[JoingDate],"&lt;"&amp;A12,Employees_Master[ExitDate],0)</f>
        <v>1252</v>
      </c>
      <c r="C12" s="48">
        <f>COUNTIFS(Employees_Master[JoingDate],"&lt;"&amp;EDATE(A12,1),Employees_Master[ExitDate],"&gt;="&amp;EDATE(A12,1))+COUNTIFS(Employees_Master[JoingDate],"&lt;"&amp;EDATE(A12,1),Employees_Master[ExitDate],0)</f>
        <v>1262</v>
      </c>
      <c r="D12" s="48">
        <f>COUNTIFS(Exit_Details[ExitDate],"&gt;="&amp;A12,Exit_Details[ExitDate],"&lt;"&amp;EDATE(A12,1))</f>
        <v>16</v>
      </c>
      <c r="E12" s="48">
        <f>COUNTIFS(Exit_Details[ExitDate],"&gt;="&amp;A12,Exit_Details[ExitDate],"&lt;"&amp;EDATE(A12,1),Exit_Details[ExitType],"Voluntary")</f>
        <v>14</v>
      </c>
      <c r="F12" s="48">
        <f>COUNTIFS(Exit_Details[ExitDate],"&gt;="&amp;A12,Exit_Details[ExitDate],"&lt;"&amp;EDATE(A12,1),Exit_Details[RegrettableAttrition],"Yes")</f>
        <v>2</v>
      </c>
      <c r="G12" s="50">
        <f t="shared" si="6"/>
        <v>1.2728719172633254E-2</v>
      </c>
      <c r="H12" s="50">
        <f t="shared" si="0"/>
        <v>1.1137629276054098E-2</v>
      </c>
      <c r="I12" s="50">
        <f t="shared" si="1"/>
        <v>1.5910898965791568E-3</v>
      </c>
      <c r="J12" s="50">
        <f t="shared" si="2"/>
        <v>-0.125</v>
      </c>
      <c r="K12" s="50">
        <f t="shared" si="3"/>
        <v>-0.12812128418549343</v>
      </c>
      <c r="L12" s="50">
        <f t="shared" si="4"/>
        <v>-3.5671819262782191E-3</v>
      </c>
      <c r="M12" s="50">
        <f t="shared" si="5"/>
        <v>0.9928656361474435</v>
      </c>
    </row>
    <row r="13" spans="1:14" x14ac:dyDescent="0.3">
      <c r="A13" s="71">
        <v>45627</v>
      </c>
      <c r="B13" s="48">
        <f>COUNTIFS(Employees_Master[JoingDate],"&lt;"&amp;A13,Employees_Master[ExitDate],"&gt;="&amp;A13)+COUNTIFS(Employees_Master[JoingDate],"&lt;"&amp;A13,Employees_Master[ExitDate],0)</f>
        <v>1262</v>
      </c>
      <c r="C13" s="48">
        <f>COUNTIFS(Employees_Master[JoingDate],"&lt;"&amp;EDATE(A13,1),Employees_Master[ExitDate],"&gt;="&amp;EDATE(A13,1))+COUNTIFS(Employees_Master[JoingDate],"&lt;"&amp;EDATE(A13,1),Employees_Master[ExitDate],0)</f>
        <v>1261</v>
      </c>
      <c r="D13" s="48">
        <f>COUNTIFS(Exit_Details[ExitDate],"&gt;="&amp;A13,Exit_Details[ExitDate],"&lt;"&amp;EDATE(A13,1))</f>
        <v>14</v>
      </c>
      <c r="E13" s="48">
        <f>COUNTIFS(Exit_Details[ExitDate],"&gt;="&amp;A13,Exit_Details[ExitDate],"&lt;"&amp;EDATE(A13,1),Exit_Details[ExitType],"Voluntary")</f>
        <v>14</v>
      </c>
      <c r="F13" s="48">
        <f>COUNTIFS(Exit_Details[ExitDate],"&gt;="&amp;A13,Exit_Details[ExitDate],"&lt;"&amp;EDATE(A13,1),Exit_Details[RegrettableAttrition],"Yes")</f>
        <v>4</v>
      </c>
      <c r="G13" s="50">
        <f t="shared" si="6"/>
        <v>1.109789932619897E-2</v>
      </c>
      <c r="H13" s="50">
        <f t="shared" si="0"/>
        <v>1.109789932619897E-2</v>
      </c>
      <c r="I13" s="50">
        <f t="shared" si="1"/>
        <v>3.1708283789139914E-3</v>
      </c>
      <c r="J13" s="50">
        <f t="shared" si="2"/>
        <v>0.21428571428571427</v>
      </c>
      <c r="K13" s="50">
        <f t="shared" si="3"/>
        <v>0.21092603049124783</v>
      </c>
      <c r="L13" s="50">
        <f t="shared" si="4"/>
        <v>-7.3997741389045829E-2</v>
      </c>
      <c r="M13" s="50">
        <f t="shared" si="5"/>
        <v>-0.50138339920948616</v>
      </c>
      <c r="N13" s="53"/>
    </row>
    <row r="14" spans="1:14" x14ac:dyDescent="0.3">
      <c r="A14" s="71">
        <v>45658</v>
      </c>
      <c r="B14" s="48">
        <f>COUNTIFS(Employees_Master[JoingDate],"&lt;"&amp;A14,Employees_Master[ExitDate],"&gt;="&amp;A14)+COUNTIFS(Employees_Master[JoingDate],"&lt;"&amp;A14,Employees_Master[ExitDate],0)</f>
        <v>1261</v>
      </c>
      <c r="C14" s="48">
        <f>COUNTIFS(Employees_Master[JoingDate],"&lt;"&amp;EDATE(A14,1),Employees_Master[ExitDate],"&gt;="&amp;EDATE(A14,1))+COUNTIFS(Employees_Master[JoingDate],"&lt;"&amp;EDATE(A14,1),Employees_Master[ExitDate],0)</f>
        <v>1269</v>
      </c>
      <c r="D14" s="48">
        <f>COUNTIFS(Exit_Details[ExitDate],"&gt;="&amp;A14,Exit_Details[ExitDate],"&lt;"&amp;EDATE(A14,1))</f>
        <v>17</v>
      </c>
      <c r="E14" s="48">
        <f>COUNTIFS(Exit_Details[ExitDate],"&gt;="&amp;A14,Exit_Details[ExitDate],"&lt;"&amp;EDATE(A14,1),Exit_Details[ExitType],"Voluntary")</f>
        <v>13</v>
      </c>
      <c r="F14" s="48">
        <f>COUNTIFS(Exit_Details[ExitDate],"&gt;="&amp;A14,Exit_Details[ExitDate],"&lt;"&amp;EDATE(A14,1),Exit_Details[RegrettableAttrition],"Yes")</f>
        <v>2</v>
      </c>
      <c r="G14" s="50">
        <f t="shared" si="6"/>
        <v>1.3438735177865613E-2</v>
      </c>
      <c r="H14" s="50">
        <f t="shared" si="0"/>
        <v>1.0276679841897233E-2</v>
      </c>
      <c r="I14" s="50">
        <f t="shared" si="1"/>
        <v>1.5810276679841897E-3</v>
      </c>
      <c r="J14" s="50">
        <f t="shared" si="2"/>
        <v>-5.8823529411764705E-2</v>
      </c>
      <c r="K14" s="50">
        <f t="shared" si="3"/>
        <v>-6.4002959674435797E-2</v>
      </c>
      <c r="L14" s="50">
        <f t="shared" si="4"/>
        <v>7.0996613449443607E-2</v>
      </c>
      <c r="M14" s="50">
        <f t="shared" si="5"/>
        <v>1.4862421383647799</v>
      </c>
    </row>
    <row r="15" spans="1:14" x14ac:dyDescent="0.3">
      <c r="A15" s="71">
        <v>45689</v>
      </c>
      <c r="B15" s="48">
        <f>COUNTIFS(Employees_Master[JoingDate],"&lt;"&amp;A15,Employees_Master[ExitDate],"&gt;="&amp;A15)+COUNTIFS(Employees_Master[JoingDate],"&lt;"&amp;A15,Employees_Master[ExitDate],0)</f>
        <v>1269</v>
      </c>
      <c r="C15" s="48">
        <f>COUNTIFS(Employees_Master[JoingDate],"&lt;"&amp;EDATE(A15,1),Employees_Master[ExitDate],"&gt;="&amp;EDATE(A15,1))+COUNTIFS(Employees_Master[JoingDate],"&lt;"&amp;EDATE(A15,1),Employees_Master[ExitDate],0)</f>
        <v>1275</v>
      </c>
      <c r="D15" s="48">
        <f>COUNTIFS(Exit_Details[ExitDate],"&gt;="&amp;A15,Exit_Details[ExitDate],"&lt;"&amp;EDATE(A15,1))</f>
        <v>16</v>
      </c>
      <c r="E15" s="48">
        <f>COUNTIFS(Exit_Details[ExitDate],"&gt;="&amp;A15,Exit_Details[ExitDate],"&lt;"&amp;EDATE(A15,1),Exit_Details[ExitType],"Voluntary")</f>
        <v>14</v>
      </c>
      <c r="F15" s="48">
        <f>COUNTIFS(Exit_Details[ExitDate],"&gt;="&amp;A15,Exit_Details[ExitDate],"&lt;"&amp;EDATE(A15,1),Exit_Details[RegrettableAttrition],"Yes")</f>
        <v>5</v>
      </c>
      <c r="G15" s="50">
        <f t="shared" si="6"/>
        <v>1.2578616352201259E-2</v>
      </c>
      <c r="H15" s="50">
        <f t="shared" si="0"/>
        <v>1.10062893081761E-2</v>
      </c>
      <c r="I15" s="50">
        <f t="shared" si="1"/>
        <v>3.9308176100628931E-3</v>
      </c>
      <c r="J15" s="50">
        <f t="shared" si="2"/>
        <v>0.25</v>
      </c>
      <c r="K15" s="50">
        <f t="shared" si="3"/>
        <v>0.24510571652310101</v>
      </c>
      <c r="L15" s="50">
        <f t="shared" si="4"/>
        <v>0.13838236939254958</v>
      </c>
      <c r="M15" s="50">
        <f t="shared" si="5"/>
        <v>0.39451840250587311</v>
      </c>
    </row>
    <row r="16" spans="1:14" x14ac:dyDescent="0.3">
      <c r="A16" s="71">
        <v>45717</v>
      </c>
      <c r="B16" s="48">
        <f>COUNTIFS(Employees_Master[JoingDate],"&lt;"&amp;A16,Employees_Master[ExitDate],"&gt;="&amp;A16)+COUNTIFS(Employees_Master[JoingDate],"&lt;"&amp;A16,Employees_Master[ExitDate],0)</f>
        <v>1275</v>
      </c>
      <c r="C16" s="48">
        <f>COUNTIFS(Employees_Master[JoingDate],"&lt;"&amp;EDATE(A16,1),Employees_Master[ExitDate],"&gt;="&amp;EDATE(A16,1))+COUNTIFS(Employees_Master[JoingDate],"&lt;"&amp;EDATE(A16,1),Employees_Master[ExitDate],0)</f>
        <v>1279</v>
      </c>
      <c r="D16" s="48">
        <f>COUNTIFS(Exit_Details[ExitDate],"&gt;="&amp;A16,Exit_Details[ExitDate],"&lt;"&amp;EDATE(A16,1))</f>
        <v>20</v>
      </c>
      <c r="E16" s="48">
        <f>COUNTIFS(Exit_Details[ExitDate],"&gt;="&amp;A16,Exit_Details[ExitDate],"&lt;"&amp;EDATE(A16,1),Exit_Details[ExitType],"Voluntary")</f>
        <v>16</v>
      </c>
      <c r="F16" s="48">
        <f>COUNTIFS(Exit_Details[ExitDate],"&gt;="&amp;A16,Exit_Details[ExitDate],"&lt;"&amp;EDATE(A16,1),Exit_Details[RegrettableAttrition],"Yes")</f>
        <v>7</v>
      </c>
      <c r="G16" s="50">
        <f t="shared" si="6"/>
        <v>1.5661707126076743E-2</v>
      </c>
      <c r="H16" s="50">
        <f t="shared" si="0"/>
        <v>1.2529365700861394E-2</v>
      </c>
      <c r="I16" s="50">
        <f t="shared" si="1"/>
        <v>5.4815974941268596E-3</v>
      </c>
      <c r="J16" s="50">
        <f t="shared" si="2"/>
        <v>-0.3</v>
      </c>
      <c r="K16" s="50">
        <f t="shared" si="3"/>
        <v>-0.30191331511128466</v>
      </c>
      <c r="L16" s="50">
        <f t="shared" si="4"/>
        <v>-0.25204998047637645</v>
      </c>
      <c r="M16" s="50">
        <f t="shared" si="5"/>
        <v>-0.57259998884364371</v>
      </c>
    </row>
    <row r="17" spans="1:13" x14ac:dyDescent="0.3">
      <c r="A17" s="71">
        <v>45748</v>
      </c>
      <c r="B17" s="48">
        <f>COUNTIFS(Employees_Master[JoingDate],"&lt;"&amp;A17,Employees_Master[ExitDate],"&gt;="&amp;A17)+COUNTIFS(Employees_Master[JoingDate],"&lt;"&amp;A17,Employees_Master[ExitDate],0)</f>
        <v>1279</v>
      </c>
      <c r="C17" s="48">
        <f>COUNTIFS(Employees_Master[JoingDate],"&lt;"&amp;EDATE(A17,1),Employees_Master[ExitDate],"&gt;="&amp;EDATE(A17,1))+COUNTIFS(Employees_Master[JoingDate],"&lt;"&amp;EDATE(A17,1),Employees_Master[ExitDate],0)</f>
        <v>1282</v>
      </c>
      <c r="D17" s="48">
        <f>COUNTIFS(Exit_Details[ExitDate],"&gt;="&amp;A17,Exit_Details[ExitDate],"&lt;"&amp;EDATE(A17,1))</f>
        <v>14</v>
      </c>
      <c r="E17" s="48">
        <f>COUNTIFS(Exit_Details[ExitDate],"&gt;="&amp;A17,Exit_Details[ExitDate],"&lt;"&amp;EDATE(A17,1),Exit_Details[ExitType],"Voluntary")</f>
        <v>12</v>
      </c>
      <c r="F17" s="48">
        <f>COUNTIFS(Exit_Details[ExitDate],"&gt;="&amp;A17,Exit_Details[ExitDate],"&lt;"&amp;EDATE(A17,1),Exit_Details[RegrettableAttrition],"Yes")</f>
        <v>3</v>
      </c>
      <c r="G17" s="50">
        <f t="shared" si="6"/>
        <v>1.0933229207340883E-2</v>
      </c>
      <c r="H17" s="50">
        <f t="shared" si="0"/>
        <v>9.3713393205778987E-3</v>
      </c>
      <c r="I17" s="50">
        <f t="shared" si="1"/>
        <v>2.3428348301444747E-3</v>
      </c>
      <c r="J17" s="50">
        <f t="shared" si="2"/>
        <v>-0.2857142857142857</v>
      </c>
      <c r="K17" s="50">
        <f t="shared" si="3"/>
        <v>-0.28849252653219992</v>
      </c>
      <c r="L17" s="50">
        <f t="shared" si="4"/>
        <v>-0.25291715285880972</v>
      </c>
      <c r="M17" s="50">
        <f t="shared" si="5"/>
        <v>-0.33592635809671978</v>
      </c>
    </row>
    <row r="18" spans="1:13" x14ac:dyDescent="0.3">
      <c r="A18" s="71">
        <v>45778</v>
      </c>
      <c r="B18" s="48">
        <f>COUNTIFS(Employees_Master[JoingDate],"&lt;"&amp;A18,Employees_Master[ExitDate],"&gt;="&amp;A18)+COUNTIFS(Employees_Master[JoingDate],"&lt;"&amp;A18,Employees_Master[ExitDate],0)</f>
        <v>1282</v>
      </c>
      <c r="C18" s="48">
        <f>COUNTIFS(Employees_Master[JoingDate],"&lt;"&amp;EDATE(A18,1),Employees_Master[ExitDate],"&gt;="&amp;EDATE(A18,1))+COUNTIFS(Employees_Master[JoingDate],"&lt;"&amp;EDATE(A18,1),Employees_Master[ExitDate],0)</f>
        <v>1289</v>
      </c>
      <c r="D18" s="48">
        <f>COUNTIFS(Exit_Details[ExitDate],"&gt;="&amp;A18,Exit_Details[ExitDate],"&lt;"&amp;EDATE(A18,1))</f>
        <v>10</v>
      </c>
      <c r="E18" s="48">
        <f>COUNTIFS(Exit_Details[ExitDate],"&gt;="&amp;A18,Exit_Details[ExitDate],"&lt;"&amp;EDATE(A18,1),Exit_Details[ExitType],"Voluntary")</f>
        <v>9</v>
      </c>
      <c r="F18" s="48">
        <f>COUNTIFS(Exit_Details[ExitDate],"&gt;="&amp;A18,Exit_Details[ExitDate],"&lt;"&amp;EDATE(A18,1),Exit_Details[RegrettableAttrition],"Yes")</f>
        <v>2</v>
      </c>
      <c r="G18" s="50">
        <f t="shared" si="6"/>
        <v>7.7790742901594706E-3</v>
      </c>
      <c r="H18" s="50">
        <f t="shared" si="0"/>
        <v>7.0011668611435242E-3</v>
      </c>
      <c r="I18" s="50">
        <f t="shared" si="1"/>
        <v>1.5558148580318942E-3</v>
      </c>
      <c r="J18" s="50">
        <f t="shared" si="2"/>
        <v>0.1</v>
      </c>
      <c r="K18" s="50">
        <f t="shared" si="3"/>
        <v>9.2774343122102088E-2</v>
      </c>
      <c r="L18" s="50">
        <f t="shared" si="4"/>
        <v>-0.22733127253992794</v>
      </c>
      <c r="M18" s="50">
        <f t="shared" si="5"/>
        <v>-1</v>
      </c>
    </row>
    <row r="19" spans="1:13" x14ac:dyDescent="0.3">
      <c r="A19" s="71">
        <v>45809</v>
      </c>
      <c r="B19" s="48">
        <f>COUNTIFS(Employees_Master[JoingDate],"&lt;"&amp;A19,Employees_Master[ExitDate],"&gt;="&amp;A19)+COUNTIFS(Employees_Master[JoingDate],"&lt;"&amp;A19,Employees_Master[ExitDate],0)</f>
        <v>1289</v>
      </c>
      <c r="C19" s="48">
        <f>COUNTIFS(Employees_Master[JoingDate],"&lt;"&amp;EDATE(A19,1),Employees_Master[ExitDate],"&gt;="&amp;EDATE(A19,1))+COUNTIFS(Employees_Master[JoingDate],"&lt;"&amp;EDATE(A19,1),Employees_Master[ExitDate],0)</f>
        <v>1299</v>
      </c>
      <c r="D19" s="48">
        <f>COUNTIFS(Exit_Details[ExitDate],"&gt;="&amp;A19,Exit_Details[ExitDate],"&lt;"&amp;EDATE(A19,1))</f>
        <v>11</v>
      </c>
      <c r="E19" s="48">
        <f>COUNTIFS(Exit_Details[ExitDate],"&gt;="&amp;A19,Exit_Details[ExitDate],"&lt;"&amp;EDATE(A19,1),Exit_Details[ExitType],"Voluntary")</f>
        <v>7</v>
      </c>
      <c r="F19" s="48">
        <f>COUNTIFS(Exit_Details[ExitDate],"&gt;="&amp;A19,Exit_Details[ExitDate],"&lt;"&amp;EDATE(A19,1),Exit_Details[RegrettableAttrition],"Yes")</f>
        <v>0</v>
      </c>
      <c r="G19" s="50">
        <f t="shared" si="6"/>
        <v>8.5007727975270481E-3</v>
      </c>
      <c r="H19" s="50">
        <f t="shared" si="0"/>
        <v>5.4095826893353939E-3</v>
      </c>
      <c r="I19" s="50">
        <f t="shared" si="1"/>
        <v>0</v>
      </c>
      <c r="J19" s="50">
        <f t="shared" si="2"/>
        <v>0.45454545454545453</v>
      </c>
      <c r="K19" s="50">
        <f t="shared" si="3"/>
        <v>0.43897692521545734</v>
      </c>
      <c r="L19" s="50">
        <f t="shared" si="4"/>
        <v>1.2612494539100045</v>
      </c>
      <c r="M19" s="50">
        <f t="shared" si="5"/>
        <v>0</v>
      </c>
    </row>
    <row r="20" spans="1:13" x14ac:dyDescent="0.3">
      <c r="A20" s="71">
        <v>45839</v>
      </c>
      <c r="B20" s="48">
        <f>COUNTIFS(Employees_Master[JoingDate],"&lt;"&amp;A20,Employees_Master[ExitDate],"&gt;="&amp;A20)+COUNTIFS(Employees_Master[JoingDate],"&lt;"&amp;A20,Employees_Master[ExitDate],0)</f>
        <v>1299</v>
      </c>
      <c r="C20" s="48">
        <f>COUNTIFS(Employees_Master[JoingDate],"&lt;"&amp;EDATE(A20,1),Employees_Master[ExitDate],"&gt;="&amp;EDATE(A20,1))+COUNTIFS(Employees_Master[JoingDate],"&lt;"&amp;EDATE(A20,1),Employees_Master[ExitDate],0)</f>
        <v>1317</v>
      </c>
      <c r="D20" s="48">
        <f>COUNTIFS(Exit_Details[ExitDate],"&gt;="&amp;A20,Exit_Details[ExitDate],"&lt;"&amp;EDATE(A20,1))</f>
        <v>16</v>
      </c>
      <c r="E20" s="48">
        <f>COUNTIFS(Exit_Details[ExitDate],"&gt;="&amp;A20,Exit_Details[ExitDate],"&lt;"&amp;EDATE(A20,1),Exit_Details[ExitType],"Voluntary")</f>
        <v>16</v>
      </c>
      <c r="F20" s="48">
        <f>COUNTIFS(Exit_Details[ExitDate],"&gt;="&amp;A20,Exit_Details[ExitDate],"&lt;"&amp;EDATE(A20,1),Exit_Details[RegrettableAttrition],"Yes")</f>
        <v>6</v>
      </c>
      <c r="G20" s="50">
        <f t="shared" si="6"/>
        <v>1.2232415902140673E-2</v>
      </c>
      <c r="H20" s="50">
        <f t="shared" si="0"/>
        <v>1.2232415902140673E-2</v>
      </c>
      <c r="I20" s="50">
        <f t="shared" si="1"/>
        <v>4.5871559633027525E-3</v>
      </c>
      <c r="J20" s="50">
        <f t="shared" si="2"/>
        <v>-0.375</v>
      </c>
      <c r="K20" s="50">
        <f t="shared" si="3"/>
        <v>-0.38068181818181818</v>
      </c>
      <c r="L20" s="50">
        <f t="shared" si="4"/>
        <v>-0.38068181818181818</v>
      </c>
      <c r="M20" s="50">
        <f t="shared" si="5"/>
        <v>-0.33939393939393941</v>
      </c>
    </row>
    <row r="21" spans="1:13" x14ac:dyDescent="0.3">
      <c r="A21" s="71">
        <v>45870</v>
      </c>
      <c r="B21" s="48">
        <f>COUNTIFS(Employees_Master[JoingDate],"&lt;"&amp;A21,Employees_Master[ExitDate],"&gt;="&amp;A21)+COUNTIFS(Employees_Master[JoingDate],"&lt;"&amp;A21,Employees_Master[ExitDate],0)</f>
        <v>1317</v>
      </c>
      <c r="C21" s="48">
        <f>COUNTIFS(Employees_Master[JoingDate],"&lt;"&amp;EDATE(A21,1),Employees_Master[ExitDate],"&gt;="&amp;EDATE(A21,1))+COUNTIFS(Employees_Master[JoingDate],"&lt;"&amp;EDATE(A21,1),Employees_Master[ExitDate],0)</f>
        <v>1323</v>
      </c>
      <c r="D21" s="48">
        <f>COUNTIFS(Exit_Details[ExitDate],"&gt;="&amp;A21,Exit_Details[ExitDate],"&lt;"&amp;EDATE(A21,1))</f>
        <v>10</v>
      </c>
      <c r="E21" s="48">
        <f>COUNTIFS(Exit_Details[ExitDate],"&gt;="&amp;A21,Exit_Details[ExitDate],"&lt;"&amp;EDATE(A21,1),Exit_Details[ExitType],"Voluntary")</f>
        <v>10</v>
      </c>
      <c r="F21" s="48">
        <f>COUNTIFS(Exit_Details[ExitDate],"&gt;="&amp;A21,Exit_Details[ExitDate],"&lt;"&amp;EDATE(A21,1),Exit_Details[RegrettableAttrition],"Yes")</f>
        <v>4</v>
      </c>
      <c r="G21" s="50">
        <f t="shared" si="6"/>
        <v>7.575757575757576E-3</v>
      </c>
      <c r="H21" s="50">
        <f t="shared" si="0"/>
        <v>7.575757575757576E-3</v>
      </c>
      <c r="I21" s="50">
        <f t="shared" si="1"/>
        <v>3.0303030303030303E-3</v>
      </c>
      <c r="J21" s="50">
        <f t="shared" si="2"/>
        <v>0.4</v>
      </c>
      <c r="K21" s="50">
        <f t="shared" si="3"/>
        <v>0.39841089670828606</v>
      </c>
      <c r="L21" s="50">
        <f t="shared" si="4"/>
        <v>9.8751418842224756E-2</v>
      </c>
      <c r="M21" s="50">
        <f t="shared" si="5"/>
        <v>-0.50056753688989786</v>
      </c>
    </row>
    <row r="22" spans="1:13" x14ac:dyDescent="0.3">
      <c r="A22" s="71">
        <v>45901</v>
      </c>
      <c r="B22" s="48">
        <f>COUNTIFS(Employees_Master[JoingDate],"&lt;"&amp;A22,Employees_Master[ExitDate],"&gt;="&amp;A22)+COUNTIFS(Employees_Master[JoingDate],"&lt;"&amp;A22,Employees_Master[ExitDate],0)</f>
        <v>1323</v>
      </c>
      <c r="C22" s="48">
        <f>COUNTIFS(Employees_Master[JoingDate],"&lt;"&amp;EDATE(A22,1),Employees_Master[ExitDate],"&gt;="&amp;EDATE(A22,1))+COUNTIFS(Employees_Master[JoingDate],"&lt;"&amp;EDATE(A22,1),Employees_Master[ExitDate],0)</f>
        <v>1320</v>
      </c>
      <c r="D22" s="48">
        <f>COUNTIFS(Exit_Details[ExitDate],"&gt;="&amp;A22,Exit_Details[ExitDate],"&lt;"&amp;EDATE(A22,1))</f>
        <v>14</v>
      </c>
      <c r="E22" s="48">
        <f>COUNTIFS(Exit_Details[ExitDate],"&gt;="&amp;A22,Exit_Details[ExitDate],"&lt;"&amp;EDATE(A22,1),Exit_Details[ExitType],"Voluntary")</f>
        <v>11</v>
      </c>
      <c r="F22" s="48">
        <f>COUNTIFS(Exit_Details[ExitDate],"&gt;="&amp;A22,Exit_Details[ExitDate],"&lt;"&amp;EDATE(A22,1),Exit_Details[RegrettableAttrition],"Yes")</f>
        <v>2</v>
      </c>
      <c r="G22" s="50">
        <f t="shared" si="6"/>
        <v>1.0594021944759743E-2</v>
      </c>
      <c r="H22" s="50">
        <f t="shared" si="0"/>
        <v>8.3238743851683696E-3</v>
      </c>
      <c r="I22" s="50">
        <f t="shared" si="1"/>
        <v>1.5134317063942491E-3</v>
      </c>
      <c r="J22" s="50">
        <f t="shared" si="2"/>
        <v>0.21428571428571427</v>
      </c>
      <c r="K22" s="50">
        <f t="shared" si="3"/>
        <v>0.2133675398325682</v>
      </c>
      <c r="L22" s="50">
        <f t="shared" si="4"/>
        <v>0.27176490805980413</v>
      </c>
      <c r="M22" s="50">
        <f t="shared" si="5"/>
        <v>-7.5614366729679836E-4</v>
      </c>
    </row>
    <row r="23" spans="1:13" x14ac:dyDescent="0.3">
      <c r="A23" s="71">
        <v>45931</v>
      </c>
      <c r="B23" s="48">
        <f>COUNTIFS(Employees_Master[JoingDate],"&lt;"&amp;A23,Employees_Master[ExitDate],"&gt;="&amp;A23)+COUNTIFS(Employees_Master[JoingDate],"&lt;"&amp;A23,Employees_Master[ExitDate],0)</f>
        <v>1320</v>
      </c>
      <c r="C23" s="48">
        <f>COUNTIFS(Employees_Master[JoingDate],"&lt;"&amp;EDATE(A23,1),Employees_Master[ExitDate],"&gt;="&amp;EDATE(A23,1))+COUNTIFS(Employees_Master[JoingDate],"&lt;"&amp;EDATE(A23,1),Employees_Master[ExitDate],0)</f>
        <v>1325</v>
      </c>
      <c r="D23" s="48">
        <f>COUNTIFS(Exit_Details[ExitDate],"&gt;="&amp;A23,Exit_Details[ExitDate],"&lt;"&amp;EDATE(A23,1))</f>
        <v>17</v>
      </c>
      <c r="E23" s="48">
        <f>COUNTIFS(Exit_Details[ExitDate],"&gt;="&amp;A23,Exit_Details[ExitDate],"&lt;"&amp;EDATE(A23,1),Exit_Details[ExitType],"Voluntary")</f>
        <v>14</v>
      </c>
      <c r="F23" s="48">
        <f>COUNTIFS(Exit_Details[ExitDate],"&gt;="&amp;A23,Exit_Details[ExitDate],"&lt;"&amp;EDATE(A23,1),Exit_Details[RegrettableAttrition],"Yes")</f>
        <v>2</v>
      </c>
      <c r="G23" s="50">
        <f t="shared" si="6"/>
        <v>1.2854442344045369E-2</v>
      </c>
      <c r="H23" s="50">
        <f t="shared" si="0"/>
        <v>1.058601134215501E-2</v>
      </c>
      <c r="I23" s="50">
        <f t="shared" si="1"/>
        <v>1.5122873345935729E-3</v>
      </c>
      <c r="J23" s="50">
        <f t="shared" si="2"/>
        <v>0</v>
      </c>
      <c r="K23" s="50">
        <f t="shared" si="3"/>
        <v>-4.890895410082776E-3</v>
      </c>
      <c r="L23" s="50">
        <f t="shared" si="4"/>
        <v>0.13726754810276243</v>
      </c>
      <c r="M23" s="50">
        <f t="shared" si="5"/>
        <v>1.4877727614747929</v>
      </c>
    </row>
    <row r="24" spans="1:13" x14ac:dyDescent="0.3">
      <c r="A24" s="71">
        <v>45962</v>
      </c>
      <c r="B24" s="48">
        <f>COUNTIFS(Employees_Master[JoingDate],"&lt;"&amp;A24,Employees_Master[ExitDate],"&gt;="&amp;A24)+COUNTIFS(Employees_Master[JoingDate],"&lt;"&amp;A24,Employees_Master[ExitDate],0)</f>
        <v>1325</v>
      </c>
      <c r="C24" s="48">
        <f>COUNTIFS(Employees_Master[JoingDate],"&lt;"&amp;EDATE(A24,1),Employees_Master[ExitDate],"&gt;="&amp;EDATE(A24,1))+COUNTIFS(Employees_Master[JoingDate],"&lt;"&amp;EDATE(A24,1),Employees_Master[ExitDate],0)</f>
        <v>1333</v>
      </c>
      <c r="D24" s="48">
        <f>COUNTIFS(Exit_Details[ExitDate],"&gt;="&amp;A24,Exit_Details[ExitDate],"&lt;"&amp;EDATE(A24,1))</f>
        <v>17</v>
      </c>
      <c r="E24" s="48">
        <f>COUNTIFS(Exit_Details[ExitDate],"&gt;="&amp;A24,Exit_Details[ExitDate],"&lt;"&amp;EDATE(A24,1),Exit_Details[ExitType],"Voluntary")</f>
        <v>16</v>
      </c>
      <c r="F24" s="48">
        <f>COUNTIFS(Exit_Details[ExitDate],"&gt;="&amp;A24,Exit_Details[ExitDate],"&lt;"&amp;EDATE(A24,1),Exit_Details[RegrettableAttrition],"Yes")</f>
        <v>5</v>
      </c>
      <c r="G24" s="50">
        <f t="shared" si="6"/>
        <v>1.2791572610985704E-2</v>
      </c>
      <c r="H24" s="50">
        <f t="shared" si="0"/>
        <v>1.2039127163280662E-2</v>
      </c>
      <c r="I24" s="50">
        <f t="shared" si="1"/>
        <v>3.7622272385252069E-3</v>
      </c>
      <c r="J24" s="50">
        <f t="shared" si="2"/>
        <v>-0.23529411764705882</v>
      </c>
      <c r="K24" s="50">
        <f t="shared" si="3"/>
        <v>-0.2390160107472416</v>
      </c>
      <c r="L24" s="50">
        <f t="shared" si="4"/>
        <v>-0.2536503182328716</v>
      </c>
      <c r="M24" s="50">
        <f t="shared" si="5"/>
        <v>-0.40292025458629727</v>
      </c>
    </row>
    <row r="25" spans="1:13" x14ac:dyDescent="0.3">
      <c r="A25" s="71">
        <v>45992</v>
      </c>
      <c r="B25" s="48">
        <f>COUNTIFS(Employees_Master[JoingDate],"&lt;"&amp;A25,Employees_Master[ExitDate],"&gt;="&amp;A25)+COUNTIFS(Employees_Master[JoingDate],"&lt;"&amp;A25,Employees_Master[ExitDate],0)</f>
        <v>1333</v>
      </c>
      <c r="C25" s="48">
        <f>COUNTIFS(Employees_Master[JoingDate],"&lt;"&amp;EDATE(A25,1),Employees_Master[ExitDate],"&gt;="&amp;EDATE(A25,1))+COUNTIFS(Employees_Master[JoingDate],"&lt;"&amp;EDATE(A25,1),Employees_Master[ExitDate],0)</f>
        <v>1338</v>
      </c>
      <c r="D25" s="48">
        <f>COUNTIFS(Exit_Details[ExitDate],"&gt;="&amp;A25,Exit_Details[ExitDate],"&lt;"&amp;EDATE(A25,1))</f>
        <v>13</v>
      </c>
      <c r="E25" s="48">
        <f>COUNTIFS(Exit_Details[ExitDate],"&gt;="&amp;A25,Exit_Details[ExitDate],"&lt;"&amp;EDATE(A25,1),Exit_Details[ExitType],"Voluntary")</f>
        <v>12</v>
      </c>
      <c r="F25" s="48">
        <f>COUNTIFS(Exit_Details[ExitDate],"&gt;="&amp;A25,Exit_Details[ExitDate],"&lt;"&amp;EDATE(A25,1),Exit_Details[RegrettableAttrition],"Yes")</f>
        <v>3</v>
      </c>
      <c r="G25" s="50">
        <f t="shared" si="6"/>
        <v>9.7341819543242235E-3</v>
      </c>
      <c r="H25" s="50">
        <f t="shared" si="0"/>
        <v>8.9853987270685134E-3</v>
      </c>
      <c r="I25" s="50">
        <f t="shared" si="1"/>
        <v>2.2463496817671283E-3</v>
      </c>
      <c r="J25" s="50">
        <f t="shared" si="2"/>
        <v>7.6923076923076927E-2</v>
      </c>
      <c r="K25" s="50">
        <f t="shared" si="3"/>
        <v>7.4910888812234067E-2</v>
      </c>
      <c r="L25" s="50">
        <f t="shared" si="4"/>
        <v>-8.5046088689586352E-2</v>
      </c>
      <c r="M25" s="50">
        <f t="shared" si="5"/>
        <v>0.33084205281514706</v>
      </c>
    </row>
    <row r="26" spans="1:13" x14ac:dyDescent="0.3">
      <c r="A26" s="72">
        <v>46023</v>
      </c>
      <c r="B26" s="49">
        <f>COUNTIFS(Employees_Master[JoingDate],"&lt;"&amp;A26,Employees_Master[ExitDate],"&gt;="&amp;A26)+COUNTIFS(Employees_Master[JoingDate],"&lt;"&amp;A26,Employees_Master[ExitDate],0)</f>
        <v>1338</v>
      </c>
      <c r="C26" s="49">
        <f>COUNTIFS(Employees_Master[JoingDate],"&lt;"&amp;EDATE(A26,1),Employees_Master[ExitDate],"&gt;="&amp;EDATE(A26,1))+COUNTIFS(Employees_Master[JoingDate],"&lt;"&amp;EDATE(A26,1),Employees_Master[ExitDate],0)</f>
        <v>1338</v>
      </c>
      <c r="D26" s="49">
        <f>COUNTIFS(Exit_Details[ExitDate],"&gt;="&amp;A26,Exit_Details[ExitDate],"&lt;"&amp;EDATE(A26,1))</f>
        <v>14</v>
      </c>
      <c r="E26" s="49">
        <f>COUNTIFS(Exit_Details[ExitDate],"&gt;="&amp;A26,Exit_Details[ExitDate],"&lt;"&amp;EDATE(A26,1),Exit_Details[ExitType],"Voluntary")</f>
        <v>11</v>
      </c>
      <c r="F26" s="49">
        <f>COUNTIFS(Exit_Details[ExitDate],"&gt;="&amp;A26,Exit_Details[ExitDate],"&lt;"&amp;EDATE(A26,1),Exit_Details[RegrettableAttrition],"Yes")</f>
        <v>4</v>
      </c>
      <c r="G26" s="51">
        <f t="shared" si="6"/>
        <v>1.0463378176382661E-2</v>
      </c>
      <c r="H26" s="51">
        <f t="shared" si="0"/>
        <v>8.2212257100149483E-3</v>
      </c>
      <c r="I26" s="51">
        <f t="shared" si="1"/>
        <v>2.9895366218236174E-3</v>
      </c>
      <c r="J26" s="51">
        <f t="shared" si="2"/>
        <v>-0.2857142857142857</v>
      </c>
      <c r="K26" s="51">
        <f t="shared" ref="K26:M28" si="7">IFERROR((G27-G26)/G26,0)</f>
        <v>-0.28571428571428575</v>
      </c>
      <c r="L26" s="51">
        <f t="shared" si="7"/>
        <v>-9.0909090909091023E-2</v>
      </c>
      <c r="M26" s="51">
        <f t="shared" si="7"/>
        <v>-0.5</v>
      </c>
    </row>
    <row r="27" spans="1:13" x14ac:dyDescent="0.3">
      <c r="A27" s="71">
        <v>46054</v>
      </c>
      <c r="B27" s="48">
        <f>COUNTIFS(Employees_Master[JoingDate],"&lt;"&amp;A27,Employees_Master[ExitDate],"&gt;="&amp;A27)+COUNTIFS(Employees_Master[JoingDate],"&lt;"&amp;A27,Employees_Master[ExitDate],0)</f>
        <v>1338</v>
      </c>
      <c r="C27" s="48">
        <f>COUNTIFS(Employees_Master[JoingDate],"&lt;"&amp;EDATE(A27,1),Employees_Master[ExitDate],"&gt;="&amp;EDATE(A27,1))+COUNTIFS(Employees_Master[JoingDate],"&lt;"&amp;EDATE(A27,1),Employees_Master[ExitDate],0)</f>
        <v>1338</v>
      </c>
      <c r="D27" s="48">
        <f>COUNTIFS(Exit_Details[ExitDate],"&gt;="&amp;A27,Exit_Details[ExitDate],"&lt;"&amp;EDATE(A27,1))</f>
        <v>10</v>
      </c>
      <c r="E27" s="48">
        <f>COUNTIFS(Exit_Details[ExitDate],"&gt;="&amp;A27,Exit_Details[ExitDate],"&lt;"&amp;EDATE(A27,1),Exit_Details[ExitType],"Voluntary")</f>
        <v>10</v>
      </c>
      <c r="F27" s="48">
        <f>COUNTIFS(Exit_Details[ExitDate],"&gt;="&amp;A27,Exit_Details[ExitDate],"&lt;"&amp;EDATE(A27,1),Exit_Details[RegrettableAttrition],"Yes")</f>
        <v>2</v>
      </c>
      <c r="G27" s="50">
        <f t="shared" si="6"/>
        <v>7.4738415545590429E-3</v>
      </c>
      <c r="H27" s="50">
        <f t="shared" si="0"/>
        <v>7.4738415545590429E-3</v>
      </c>
      <c r="I27" s="50">
        <f t="shared" si="1"/>
        <v>1.4947683109118087E-3</v>
      </c>
      <c r="J27" s="56">
        <f t="shared" si="2"/>
        <v>-0.8</v>
      </c>
      <c r="K27" s="56">
        <f t="shared" si="7"/>
        <v>-0.79999999999999993</v>
      </c>
      <c r="L27" s="56">
        <f t="shared" si="7"/>
        <v>-0.79999999999999993</v>
      </c>
      <c r="M27" s="56">
        <f t="shared" si="7"/>
        <v>-0.5</v>
      </c>
    </row>
    <row r="28" spans="1:13" x14ac:dyDescent="0.3">
      <c r="A28" s="71">
        <v>46082</v>
      </c>
      <c r="B28" s="48">
        <f>COUNTIFS(Employees_Master[JoingDate],"&lt;"&amp;A28,Employees_Master[ExitDate],"&gt;="&amp;A28)+COUNTIFS(Employees_Master[JoingDate],"&lt;"&amp;A28,Employees_Master[ExitDate],0)</f>
        <v>1338</v>
      </c>
      <c r="C28" s="48">
        <f>COUNTIFS(Employees_Master[JoingDate],"&lt;"&amp;EDATE(A28,1),Employees_Master[ExitDate],"&gt;="&amp;EDATE(A28,1))+COUNTIFS(Employees_Master[JoingDate],"&lt;"&amp;EDATE(A28,1),Employees_Master[ExitDate],0)</f>
        <v>1338</v>
      </c>
      <c r="D28" s="48">
        <f>COUNTIFS(Exit_Details[ExitDate],"&gt;="&amp;A28,Exit_Details[ExitDate],"&lt;"&amp;EDATE(A28,1))</f>
        <v>2</v>
      </c>
      <c r="E28" s="48">
        <f>COUNTIFS(Exit_Details[ExitDate],"&gt;="&amp;A28,Exit_Details[ExitDate],"&lt;"&amp;EDATE(A28,1),Exit_Details[ExitType],"Voluntary")</f>
        <v>2</v>
      </c>
      <c r="F28" s="48">
        <f>COUNTIFS(Exit_Details[ExitDate],"&gt;="&amp;A28,Exit_Details[ExitDate],"&lt;"&amp;EDATE(A28,1),Exit_Details[RegrettableAttrition],"Yes")</f>
        <v>1</v>
      </c>
      <c r="G28" s="50">
        <f>IFERROR(D28/AVERAGE(B28,C28),0)</f>
        <v>1.4947683109118087E-3</v>
      </c>
      <c r="H28" s="50">
        <f>IFERROR(E28/AVERAGE(B28,C28),0)</f>
        <v>1.4947683109118087E-3</v>
      </c>
      <c r="I28" s="50">
        <f>IFERROR(F28/AVERAGE(B28,C28),0)</f>
        <v>7.4738415545590436E-4</v>
      </c>
      <c r="J28" s="50">
        <f t="shared" si="2"/>
        <v>-1</v>
      </c>
      <c r="K28" s="54">
        <f t="shared" si="7"/>
        <v>-1</v>
      </c>
      <c r="L28" s="54">
        <f t="shared" si="7"/>
        <v>-1</v>
      </c>
      <c r="M28" s="54">
        <f t="shared" si="7"/>
        <v>-1</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A31E3-47B5-4B90-9764-678914C6D041}">
  <sheetPr>
    <tabColor rgb="FF00B0F0"/>
  </sheetPr>
  <dimension ref="A1:AC988"/>
  <sheetViews>
    <sheetView showGridLines="0" topLeftCell="A2" workbookViewId="0">
      <selection activeCell="AD966" sqref="AD966"/>
    </sheetView>
  </sheetViews>
  <sheetFormatPr defaultRowHeight="14.4" x14ac:dyDescent="0.3"/>
  <cols>
    <col min="1" max="1" width="8" customWidth="1"/>
    <col min="2" max="2" width="12.88671875" customWidth="1"/>
    <col min="3" max="3" width="23.33203125" style="1" customWidth="1"/>
    <col min="4" max="4" width="9" customWidth="1"/>
    <col min="5" max="5" width="25.6640625" customWidth="1"/>
    <col min="6" max="6" width="33" customWidth="1"/>
    <col min="7" max="7" width="16.6640625" customWidth="1"/>
    <col min="8" max="8" width="16.44140625" style="2" customWidth="1"/>
    <col min="9" max="10" width="12.44140625" style="4" customWidth="1"/>
    <col min="11" max="11" width="9.6640625" style="6" customWidth="1"/>
    <col min="12" max="12" width="9.88671875" customWidth="1"/>
    <col min="13" max="13" width="19.44140625" customWidth="1"/>
    <col min="14" max="15" width="19.44140625" style="6" customWidth="1"/>
    <col min="16" max="16" width="27.33203125" style="1" customWidth="1"/>
    <col min="17" max="17" width="19.33203125" customWidth="1"/>
    <col min="18" max="18" width="22.33203125" customWidth="1"/>
    <col min="19" max="19" width="12.44140625" customWidth="1"/>
    <col min="20" max="20" width="12.109375" style="5" customWidth="1"/>
    <col min="21" max="21" width="12.6640625" customWidth="1"/>
    <col min="22" max="23" width="27" customWidth="1"/>
    <col min="24" max="24" width="24.5546875" customWidth="1"/>
    <col min="25" max="25" width="24.44140625" customWidth="1"/>
    <col min="26" max="26" width="18.109375" customWidth="1"/>
    <col min="27" max="27" width="19.33203125" customWidth="1"/>
    <col min="28" max="28" width="20.33203125" customWidth="1"/>
    <col min="29" max="29" width="21.33203125" customWidth="1"/>
    <col min="30" max="30" width="16.88671875" customWidth="1"/>
    <col min="31" max="31" width="12.44140625" bestFit="1" customWidth="1"/>
    <col min="32" max="32" width="27.33203125" bestFit="1" customWidth="1"/>
    <col min="33" max="33" width="19.88671875" bestFit="1" customWidth="1"/>
    <col min="34" max="34" width="20" bestFit="1" customWidth="1"/>
    <col min="35" max="35" width="22.6640625" bestFit="1" customWidth="1"/>
    <col min="36" max="36" width="25.88671875" bestFit="1" customWidth="1"/>
    <col min="37" max="37" width="17.5546875" bestFit="1" customWidth="1"/>
    <col min="38" max="38" width="23.6640625" bestFit="1" customWidth="1"/>
    <col min="39" max="39" width="19.6640625" bestFit="1" customWidth="1"/>
    <col min="40" max="40" width="15" bestFit="1" customWidth="1"/>
    <col min="41" max="41" width="14.6640625" bestFit="1" customWidth="1"/>
    <col min="42" max="42" width="12.109375" bestFit="1" customWidth="1"/>
    <col min="43" max="43" width="12.44140625" bestFit="1" customWidth="1"/>
    <col min="44" max="44" width="23.33203125" bestFit="1" customWidth="1"/>
    <col min="45" max="45" width="19.109375" bestFit="1" customWidth="1"/>
    <col min="46" max="46" width="27.6640625" bestFit="1" customWidth="1"/>
    <col min="47" max="47" width="20.109375" bestFit="1" customWidth="1"/>
    <col min="48" max="48" width="36.88671875" bestFit="1" customWidth="1"/>
    <col min="49" max="49" width="27.6640625" bestFit="1" customWidth="1"/>
    <col min="50" max="50" width="25.33203125" bestFit="1" customWidth="1"/>
    <col min="51" max="51" width="25.109375" bestFit="1" customWidth="1"/>
    <col min="52" max="52" width="24" bestFit="1" customWidth="1"/>
    <col min="53" max="53" width="26.33203125" bestFit="1" customWidth="1"/>
    <col min="54" max="54" width="25.33203125" bestFit="1" customWidth="1"/>
    <col min="55" max="55" width="37" bestFit="1" customWidth="1"/>
    <col min="56" max="56" width="33.5546875" bestFit="1" customWidth="1"/>
    <col min="57" max="57" width="33" bestFit="1" customWidth="1"/>
    <col min="58" max="58" width="27.44140625" bestFit="1" customWidth="1"/>
    <col min="59" max="59" width="18.5546875" bestFit="1" customWidth="1"/>
    <col min="60" max="60" width="19.6640625" bestFit="1" customWidth="1"/>
    <col min="61" max="61" width="20.88671875" bestFit="1" customWidth="1"/>
    <col min="62" max="62" width="21.6640625" bestFit="1" customWidth="1"/>
    <col min="63" max="63" width="18.5546875" bestFit="1" customWidth="1"/>
    <col min="64" max="64" width="16.6640625" bestFit="1" customWidth="1"/>
    <col min="65" max="65" width="16.5546875" customWidth="1"/>
  </cols>
  <sheetData>
    <row r="1" spans="1:29" x14ac:dyDescent="0.3">
      <c r="A1" s="10" t="s">
        <v>2365</v>
      </c>
      <c r="B1" s="10" t="s">
        <v>0</v>
      </c>
      <c r="C1" s="10" t="s">
        <v>2366</v>
      </c>
      <c r="D1" s="10" t="s">
        <v>2</v>
      </c>
      <c r="E1" s="10" t="s">
        <v>1</v>
      </c>
      <c r="F1" s="10" t="s">
        <v>2367</v>
      </c>
      <c r="G1" s="10" t="s">
        <v>2368</v>
      </c>
      <c r="H1" s="10" t="s">
        <v>2369</v>
      </c>
      <c r="I1" s="27" t="s">
        <v>4</v>
      </c>
      <c r="J1" s="27" t="s">
        <v>2370</v>
      </c>
      <c r="K1" s="11" t="s">
        <v>2371</v>
      </c>
      <c r="L1" s="10" t="s">
        <v>2372</v>
      </c>
      <c r="M1" s="10" t="s">
        <v>2373</v>
      </c>
      <c r="N1" s="11" t="s">
        <v>2374</v>
      </c>
      <c r="O1" s="11" t="s">
        <v>2375</v>
      </c>
      <c r="P1" s="10" t="s">
        <v>2376</v>
      </c>
      <c r="Q1" s="10" t="s">
        <v>2377</v>
      </c>
      <c r="R1" s="10" t="s">
        <v>2378</v>
      </c>
      <c r="S1" s="10" t="s">
        <v>2379</v>
      </c>
      <c r="T1" s="12" t="s">
        <v>2380</v>
      </c>
      <c r="U1" s="13" t="s">
        <v>2381</v>
      </c>
      <c r="V1" s="10" t="s">
        <v>2382</v>
      </c>
      <c r="W1" s="10" t="s">
        <v>2383</v>
      </c>
      <c r="X1" s="10" t="s">
        <v>2384</v>
      </c>
      <c r="Y1" s="10" t="s">
        <v>2385</v>
      </c>
      <c r="Z1" s="10" t="s">
        <v>2386</v>
      </c>
      <c r="AA1" s="10" t="s">
        <v>2387</v>
      </c>
      <c r="AB1" s="10" t="s">
        <v>2388</v>
      </c>
      <c r="AC1" s="14" t="s">
        <v>2389</v>
      </c>
    </row>
    <row r="2" spans="1:29" x14ac:dyDescent="0.3">
      <c r="A2" s="15" t="s">
        <v>2390</v>
      </c>
      <c r="B2" s="15" t="s">
        <v>914</v>
      </c>
      <c r="C2" s="16" t="s">
        <v>2391</v>
      </c>
      <c r="D2" s="15" t="s">
        <v>7</v>
      </c>
      <c r="E2" s="16" t="s">
        <v>27</v>
      </c>
      <c r="F2" s="16" t="s">
        <v>2392</v>
      </c>
      <c r="G2" s="17">
        <v>44095</v>
      </c>
      <c r="H2" s="17">
        <v>44197</v>
      </c>
      <c r="I2" s="28">
        <v>44257</v>
      </c>
      <c r="J2" s="28" t="str">
        <f t="shared" ref="J2:J65" si="0">TEXT(I2,"MMMM")</f>
        <v>March</v>
      </c>
      <c r="K2" s="18">
        <f t="shared" ref="K2:K65" si="1">YEAR(I2)</f>
        <v>2021</v>
      </c>
      <c r="L2" s="15" t="s">
        <v>2393</v>
      </c>
      <c r="M2" s="15" t="s">
        <v>2394</v>
      </c>
      <c r="N2" s="18">
        <f>IF(Exit_Details[[#This Row],[RegrettableAttrition]]="Yes",1,0)</f>
        <v>0</v>
      </c>
      <c r="O2" s="18">
        <f>IF(Exit_Details[[#This Row],[ExitType]]="Voluntary",1,0)</f>
        <v>1</v>
      </c>
      <c r="P2" s="16" t="s">
        <v>2395</v>
      </c>
      <c r="Q2" s="16" t="s">
        <v>2396</v>
      </c>
      <c r="R2" s="15">
        <v>0</v>
      </c>
      <c r="S2" s="15" t="s">
        <v>2397</v>
      </c>
      <c r="T2" s="19">
        <v>6.06</v>
      </c>
      <c r="U2" s="15" t="s">
        <v>2398</v>
      </c>
      <c r="V2" s="15" t="s">
        <v>2399</v>
      </c>
      <c r="W2" s="17">
        <v>44197</v>
      </c>
      <c r="X2" s="17">
        <v>44257</v>
      </c>
      <c r="Y2" s="15">
        <v>169000</v>
      </c>
      <c r="Z2" s="15" t="s">
        <v>2400</v>
      </c>
      <c r="AA2" s="15" t="s">
        <v>2401</v>
      </c>
      <c r="AB2" s="15" t="s">
        <v>2402</v>
      </c>
      <c r="AC2" s="20" t="s">
        <v>2403</v>
      </c>
    </row>
    <row r="3" spans="1:29" x14ac:dyDescent="0.3">
      <c r="A3" s="15" t="s">
        <v>2404</v>
      </c>
      <c r="B3" s="15" t="s">
        <v>406</v>
      </c>
      <c r="C3" s="16" t="s">
        <v>2405</v>
      </c>
      <c r="D3" s="15" t="s">
        <v>11</v>
      </c>
      <c r="E3" s="16" t="s">
        <v>50</v>
      </c>
      <c r="F3" s="16" t="s">
        <v>2406</v>
      </c>
      <c r="G3" s="17">
        <v>43621</v>
      </c>
      <c r="H3" s="17">
        <v>44200</v>
      </c>
      <c r="I3" s="28">
        <v>44239</v>
      </c>
      <c r="J3" s="28" t="str">
        <f t="shared" si="0"/>
        <v>February</v>
      </c>
      <c r="K3" s="18">
        <f t="shared" si="1"/>
        <v>2021</v>
      </c>
      <c r="L3" s="15" t="s">
        <v>2393</v>
      </c>
      <c r="M3" s="15" t="s">
        <v>2394</v>
      </c>
      <c r="N3" s="18">
        <f>IF(Exit_Details[[#This Row],[RegrettableAttrition]]="Yes",1,0)</f>
        <v>0</v>
      </c>
      <c r="O3" s="18">
        <f>IF(Exit_Details[[#This Row],[ExitType]]="Voluntary",1,0)</f>
        <v>1</v>
      </c>
      <c r="P3" s="16" t="s">
        <v>2407</v>
      </c>
      <c r="Q3" s="16" t="s">
        <v>2408</v>
      </c>
      <c r="R3" s="15">
        <v>0</v>
      </c>
      <c r="S3" s="15" t="s">
        <v>2397</v>
      </c>
      <c r="T3" s="19">
        <v>7.36</v>
      </c>
      <c r="U3" s="15" t="s">
        <v>2398</v>
      </c>
      <c r="V3" s="15" t="s">
        <v>2409</v>
      </c>
      <c r="W3" s="17">
        <v>44197</v>
      </c>
      <c r="X3" s="17">
        <v>44239</v>
      </c>
      <c r="Y3" s="15">
        <v>1322000</v>
      </c>
      <c r="Z3" s="15" t="s">
        <v>2410</v>
      </c>
      <c r="AA3" s="15" t="s">
        <v>2411</v>
      </c>
      <c r="AB3" s="15" t="s">
        <v>2412</v>
      </c>
      <c r="AC3" s="20" t="s">
        <v>2403</v>
      </c>
    </row>
    <row r="4" spans="1:29" x14ac:dyDescent="0.3">
      <c r="A4" s="15" t="s">
        <v>2413</v>
      </c>
      <c r="B4" s="15" t="s">
        <v>539</v>
      </c>
      <c r="C4" s="16" t="s">
        <v>2414</v>
      </c>
      <c r="D4" s="15" t="s">
        <v>7</v>
      </c>
      <c r="E4" s="16" t="s">
        <v>9</v>
      </c>
      <c r="F4" s="16" t="s">
        <v>2415</v>
      </c>
      <c r="G4" s="17">
        <v>43790</v>
      </c>
      <c r="H4" s="17">
        <v>44200</v>
      </c>
      <c r="I4" s="28">
        <v>44290</v>
      </c>
      <c r="J4" s="28" t="str">
        <f t="shared" si="0"/>
        <v>April</v>
      </c>
      <c r="K4" s="18">
        <f t="shared" si="1"/>
        <v>2021</v>
      </c>
      <c r="L4" s="15" t="s">
        <v>2393</v>
      </c>
      <c r="M4" s="15" t="s">
        <v>2394</v>
      </c>
      <c r="N4" s="18">
        <f>IF(Exit_Details[[#This Row],[RegrettableAttrition]]="Yes",1,0)</f>
        <v>0</v>
      </c>
      <c r="O4" s="18">
        <f>IF(Exit_Details[[#This Row],[ExitType]]="Voluntary",1,0)</f>
        <v>1</v>
      </c>
      <c r="P4" s="16" t="s">
        <v>2416</v>
      </c>
      <c r="Q4" s="16" t="s">
        <v>2417</v>
      </c>
      <c r="R4" s="15">
        <v>0</v>
      </c>
      <c r="S4" s="15" t="s">
        <v>2397</v>
      </c>
      <c r="T4" s="19">
        <v>6.9</v>
      </c>
      <c r="U4" s="15" t="s">
        <v>2398</v>
      </c>
      <c r="V4" s="15" t="s">
        <v>2409</v>
      </c>
      <c r="W4" s="17">
        <v>44197</v>
      </c>
      <c r="X4" s="17">
        <v>44290</v>
      </c>
      <c r="Y4" s="15">
        <v>4325000</v>
      </c>
      <c r="Z4" s="15" t="s">
        <v>2418</v>
      </c>
      <c r="AA4" s="15" t="s">
        <v>2419</v>
      </c>
      <c r="AB4" s="15" t="s">
        <v>2412</v>
      </c>
      <c r="AC4" s="20" t="s">
        <v>2403</v>
      </c>
    </row>
    <row r="5" spans="1:29" x14ac:dyDescent="0.3">
      <c r="A5" s="15" t="s">
        <v>2420</v>
      </c>
      <c r="B5" s="15" t="s">
        <v>289</v>
      </c>
      <c r="C5" s="16" t="s">
        <v>2421</v>
      </c>
      <c r="D5" s="15" t="s">
        <v>7</v>
      </c>
      <c r="E5" s="16" t="s">
        <v>50</v>
      </c>
      <c r="F5" s="16" t="s">
        <v>2422</v>
      </c>
      <c r="G5" s="17">
        <v>43437</v>
      </c>
      <c r="H5" s="17">
        <v>44201</v>
      </c>
      <c r="I5" s="28">
        <v>44261</v>
      </c>
      <c r="J5" s="28" t="str">
        <f t="shared" si="0"/>
        <v>March</v>
      </c>
      <c r="K5" s="18">
        <f t="shared" si="1"/>
        <v>2021</v>
      </c>
      <c r="L5" s="15" t="s">
        <v>2393</v>
      </c>
      <c r="M5" s="15" t="s">
        <v>2394</v>
      </c>
      <c r="N5" s="18">
        <f>IF(Exit_Details[[#This Row],[RegrettableAttrition]]="Yes",1,0)</f>
        <v>0</v>
      </c>
      <c r="O5" s="18">
        <f>IF(Exit_Details[[#This Row],[ExitType]]="Voluntary",1,0)</f>
        <v>1</v>
      </c>
      <c r="P5" s="16" t="s">
        <v>2395</v>
      </c>
      <c r="Q5" s="16" t="s">
        <v>2396</v>
      </c>
      <c r="R5" s="15">
        <v>0</v>
      </c>
      <c r="S5" s="15" t="s">
        <v>2397</v>
      </c>
      <c r="T5" s="19">
        <v>7.87</v>
      </c>
      <c r="U5" s="15" t="s">
        <v>2398</v>
      </c>
      <c r="V5" s="15" t="s">
        <v>2409</v>
      </c>
      <c r="W5" s="17">
        <v>44197</v>
      </c>
      <c r="X5" s="17">
        <v>44261</v>
      </c>
      <c r="Y5" s="15">
        <v>822000</v>
      </c>
      <c r="Z5" s="15" t="s">
        <v>2410</v>
      </c>
      <c r="AA5" s="15" t="s">
        <v>2411</v>
      </c>
      <c r="AB5" s="15" t="s">
        <v>2412</v>
      </c>
      <c r="AC5" s="20" t="s">
        <v>2403</v>
      </c>
    </row>
    <row r="6" spans="1:29" x14ac:dyDescent="0.3">
      <c r="A6" s="15" t="s">
        <v>2423</v>
      </c>
      <c r="B6" s="15" t="s">
        <v>723</v>
      </c>
      <c r="C6" s="16" t="s">
        <v>2424</v>
      </c>
      <c r="D6" s="15" t="s">
        <v>11</v>
      </c>
      <c r="E6" s="16" t="s">
        <v>33</v>
      </c>
      <c r="F6" s="16" t="s">
        <v>2425</v>
      </c>
      <c r="G6" s="17">
        <v>43957</v>
      </c>
      <c r="H6" s="17">
        <v>44201</v>
      </c>
      <c r="I6" s="28">
        <v>44250</v>
      </c>
      <c r="J6" s="28" t="str">
        <f t="shared" si="0"/>
        <v>February</v>
      </c>
      <c r="K6" s="18">
        <f t="shared" si="1"/>
        <v>2021</v>
      </c>
      <c r="L6" s="15" t="s">
        <v>2393</v>
      </c>
      <c r="M6" s="15" t="s">
        <v>2394</v>
      </c>
      <c r="N6" s="18">
        <f>IF(Exit_Details[[#This Row],[RegrettableAttrition]]="Yes",1,0)</f>
        <v>0</v>
      </c>
      <c r="O6" s="18">
        <f>IF(Exit_Details[[#This Row],[ExitType]]="Voluntary",1,0)</f>
        <v>1</v>
      </c>
      <c r="P6" s="16" t="s">
        <v>2416</v>
      </c>
      <c r="Q6" s="16" t="s">
        <v>2417</v>
      </c>
      <c r="R6" s="15">
        <v>0</v>
      </c>
      <c r="S6" s="15" t="s">
        <v>2397</v>
      </c>
      <c r="T6" s="19">
        <v>6.44</v>
      </c>
      <c r="U6" s="15" t="s">
        <v>2398</v>
      </c>
      <c r="V6" s="15" t="s">
        <v>2409</v>
      </c>
      <c r="W6" s="17">
        <v>44197</v>
      </c>
      <c r="X6" s="17">
        <v>44250</v>
      </c>
      <c r="Y6" s="15">
        <v>388000</v>
      </c>
      <c r="Z6" s="15" t="s">
        <v>2426</v>
      </c>
      <c r="AA6" s="15" t="s">
        <v>2427</v>
      </c>
      <c r="AB6" s="15" t="s">
        <v>2402</v>
      </c>
      <c r="AC6" s="20" t="s">
        <v>2403</v>
      </c>
    </row>
    <row r="7" spans="1:29" x14ac:dyDescent="0.3">
      <c r="A7" s="15" t="s">
        <v>2428</v>
      </c>
      <c r="B7" s="15" t="s">
        <v>891</v>
      </c>
      <c r="C7" s="16" t="s">
        <v>2429</v>
      </c>
      <c r="D7" s="15" t="s">
        <v>7</v>
      </c>
      <c r="E7" s="16" t="s">
        <v>9</v>
      </c>
      <c r="F7" s="16" t="s">
        <v>2430</v>
      </c>
      <c r="G7" s="17">
        <v>44081</v>
      </c>
      <c r="H7" s="17">
        <v>44211</v>
      </c>
      <c r="I7" s="28">
        <v>44226</v>
      </c>
      <c r="J7" s="28" t="str">
        <f t="shared" si="0"/>
        <v>January</v>
      </c>
      <c r="K7" s="18">
        <f t="shared" si="1"/>
        <v>2021</v>
      </c>
      <c r="L7" s="15" t="s">
        <v>2431</v>
      </c>
      <c r="M7" s="15" t="s">
        <v>2394</v>
      </c>
      <c r="N7" s="18">
        <f>IF(Exit_Details[[#This Row],[RegrettableAttrition]]="Yes",1,0)</f>
        <v>0</v>
      </c>
      <c r="O7" s="18">
        <f>IF(Exit_Details[[#This Row],[ExitType]]="Voluntary",1,0)</f>
        <v>0</v>
      </c>
      <c r="P7" s="16" t="s">
        <v>2432</v>
      </c>
      <c r="Q7" s="16" t="s">
        <v>2433</v>
      </c>
      <c r="R7" s="15">
        <v>0</v>
      </c>
      <c r="S7" s="15" t="s">
        <v>2397</v>
      </c>
      <c r="T7" s="19">
        <v>6.1</v>
      </c>
      <c r="U7" s="15" t="s">
        <v>2398</v>
      </c>
      <c r="V7" s="15" t="s">
        <v>2409</v>
      </c>
      <c r="W7" s="17">
        <v>44197</v>
      </c>
      <c r="X7" s="17">
        <v>44226</v>
      </c>
      <c r="Y7" s="15">
        <v>424000</v>
      </c>
      <c r="Z7" s="15" t="s">
        <v>2434</v>
      </c>
      <c r="AA7" s="15" t="s">
        <v>2435</v>
      </c>
      <c r="AB7" s="15" t="s">
        <v>2436</v>
      </c>
      <c r="AC7" s="20" t="s">
        <v>2403</v>
      </c>
    </row>
    <row r="8" spans="1:29" x14ac:dyDescent="0.3">
      <c r="A8" s="15" t="s">
        <v>2437</v>
      </c>
      <c r="B8" s="15" t="s">
        <v>849</v>
      </c>
      <c r="C8" s="16" t="s">
        <v>2438</v>
      </c>
      <c r="D8" s="15" t="s">
        <v>11</v>
      </c>
      <c r="E8" s="16" t="s">
        <v>9</v>
      </c>
      <c r="F8" s="16" t="s">
        <v>2439</v>
      </c>
      <c r="G8" s="17">
        <v>44050</v>
      </c>
      <c r="H8" s="17">
        <v>44211</v>
      </c>
      <c r="I8" s="28">
        <v>44301</v>
      </c>
      <c r="J8" s="28" t="str">
        <f t="shared" si="0"/>
        <v>April</v>
      </c>
      <c r="K8" s="18">
        <f t="shared" si="1"/>
        <v>2021</v>
      </c>
      <c r="L8" s="15" t="s">
        <v>2393</v>
      </c>
      <c r="M8" s="15" t="s">
        <v>2394</v>
      </c>
      <c r="N8" s="18">
        <f>IF(Exit_Details[[#This Row],[RegrettableAttrition]]="Yes",1,0)</f>
        <v>0</v>
      </c>
      <c r="O8" s="18">
        <f>IF(Exit_Details[[#This Row],[ExitType]]="Voluntary",1,0)</f>
        <v>1</v>
      </c>
      <c r="P8" s="16" t="s">
        <v>2440</v>
      </c>
      <c r="Q8" s="16" t="s">
        <v>2417</v>
      </c>
      <c r="R8" s="15">
        <v>0</v>
      </c>
      <c r="S8" s="15" t="s">
        <v>2397</v>
      </c>
      <c r="T8" s="19">
        <v>6.19</v>
      </c>
      <c r="U8" s="15" t="s">
        <v>2398</v>
      </c>
      <c r="V8" s="15" t="s">
        <v>2409</v>
      </c>
      <c r="W8" s="17">
        <v>44197</v>
      </c>
      <c r="X8" s="17">
        <v>44301</v>
      </c>
      <c r="Y8" s="15">
        <v>2012000</v>
      </c>
      <c r="Z8" s="15" t="s">
        <v>2400</v>
      </c>
      <c r="AA8" s="15" t="s">
        <v>2401</v>
      </c>
      <c r="AB8" s="15" t="s">
        <v>2402</v>
      </c>
      <c r="AC8" s="20" t="s">
        <v>2403</v>
      </c>
    </row>
    <row r="9" spans="1:29" x14ac:dyDescent="0.3">
      <c r="A9" s="15" t="s">
        <v>2441</v>
      </c>
      <c r="B9" s="15" t="s">
        <v>766</v>
      </c>
      <c r="C9" s="16" t="s">
        <v>2442</v>
      </c>
      <c r="D9" s="15" t="s">
        <v>7</v>
      </c>
      <c r="E9" s="16" t="s">
        <v>58</v>
      </c>
      <c r="F9" s="16" t="s">
        <v>2443</v>
      </c>
      <c r="G9" s="17">
        <v>43990</v>
      </c>
      <c r="H9" s="17">
        <v>44211</v>
      </c>
      <c r="I9" s="28">
        <v>44271</v>
      </c>
      <c r="J9" s="28" t="str">
        <f t="shared" si="0"/>
        <v>March</v>
      </c>
      <c r="K9" s="18">
        <f t="shared" si="1"/>
        <v>2021</v>
      </c>
      <c r="L9" s="15" t="s">
        <v>2393</v>
      </c>
      <c r="M9" s="15" t="s">
        <v>2394</v>
      </c>
      <c r="N9" s="18">
        <f>IF(Exit_Details[[#This Row],[RegrettableAttrition]]="Yes",1,0)</f>
        <v>0</v>
      </c>
      <c r="O9" s="18">
        <f>IF(Exit_Details[[#This Row],[ExitType]]="Voluntary",1,0)</f>
        <v>1</v>
      </c>
      <c r="P9" s="16" t="s">
        <v>2440</v>
      </c>
      <c r="Q9" s="16" t="s">
        <v>2417</v>
      </c>
      <c r="R9" s="15">
        <v>0</v>
      </c>
      <c r="S9" s="15" t="s">
        <v>2397</v>
      </c>
      <c r="T9" s="19">
        <v>6.35</v>
      </c>
      <c r="U9" s="15" t="s">
        <v>2398</v>
      </c>
      <c r="V9" s="15" t="s">
        <v>2409</v>
      </c>
      <c r="W9" s="17">
        <v>44197</v>
      </c>
      <c r="X9" s="17">
        <v>44271</v>
      </c>
      <c r="Y9" s="15">
        <v>579000</v>
      </c>
      <c r="Z9" s="15" t="s">
        <v>2400</v>
      </c>
      <c r="AA9" s="15" t="s">
        <v>2401</v>
      </c>
      <c r="AB9" s="15" t="s">
        <v>2402</v>
      </c>
      <c r="AC9" s="20" t="s">
        <v>2403</v>
      </c>
    </row>
    <row r="10" spans="1:29" x14ac:dyDescent="0.3">
      <c r="A10" s="15" t="s">
        <v>2444</v>
      </c>
      <c r="B10" s="15" t="s">
        <v>724</v>
      </c>
      <c r="C10" s="16" t="s">
        <v>2445</v>
      </c>
      <c r="D10" s="15" t="s">
        <v>7</v>
      </c>
      <c r="E10" s="16" t="s">
        <v>22</v>
      </c>
      <c r="F10" s="16" t="s">
        <v>2446</v>
      </c>
      <c r="G10" s="17">
        <v>43959</v>
      </c>
      <c r="H10" s="17">
        <v>44214</v>
      </c>
      <c r="I10" s="28">
        <v>44274</v>
      </c>
      <c r="J10" s="28" t="str">
        <f t="shared" si="0"/>
        <v>March</v>
      </c>
      <c r="K10" s="18">
        <f t="shared" si="1"/>
        <v>2021</v>
      </c>
      <c r="L10" s="15" t="s">
        <v>2393</v>
      </c>
      <c r="M10" s="15" t="s">
        <v>2394</v>
      </c>
      <c r="N10" s="18">
        <f>IF(Exit_Details[[#This Row],[RegrettableAttrition]]="Yes",1,0)</f>
        <v>0</v>
      </c>
      <c r="O10" s="18">
        <f>IF(Exit_Details[[#This Row],[ExitType]]="Voluntary",1,0)</f>
        <v>1</v>
      </c>
      <c r="P10" s="16" t="s">
        <v>2416</v>
      </c>
      <c r="Q10" s="16" t="s">
        <v>2417</v>
      </c>
      <c r="R10" s="15">
        <v>0</v>
      </c>
      <c r="S10" s="15" t="s">
        <v>2397</v>
      </c>
      <c r="T10" s="19">
        <v>6.44</v>
      </c>
      <c r="U10" s="15" t="s">
        <v>2398</v>
      </c>
      <c r="V10" s="15" t="s">
        <v>2409</v>
      </c>
      <c r="W10" s="17">
        <v>44197</v>
      </c>
      <c r="X10" s="17">
        <v>44274</v>
      </c>
      <c r="Y10" s="15">
        <v>1162000</v>
      </c>
      <c r="Z10" s="15" t="s">
        <v>2400</v>
      </c>
      <c r="AA10" s="15" t="s">
        <v>2401</v>
      </c>
      <c r="AB10" s="15" t="s">
        <v>2402</v>
      </c>
      <c r="AC10" s="20" t="s">
        <v>2403</v>
      </c>
    </row>
    <row r="11" spans="1:29" x14ac:dyDescent="0.3">
      <c r="A11" s="15" t="s">
        <v>2447</v>
      </c>
      <c r="B11" s="15" t="s">
        <v>764</v>
      </c>
      <c r="C11" s="16" t="s">
        <v>2448</v>
      </c>
      <c r="D11" s="15" t="s">
        <v>7</v>
      </c>
      <c r="E11" s="16" t="s">
        <v>24</v>
      </c>
      <c r="F11" s="16" t="s">
        <v>2449</v>
      </c>
      <c r="G11" s="17">
        <v>43987</v>
      </c>
      <c r="H11" s="17">
        <v>44218</v>
      </c>
      <c r="I11" s="28">
        <v>44278</v>
      </c>
      <c r="J11" s="28" t="str">
        <f t="shared" si="0"/>
        <v>March</v>
      </c>
      <c r="K11" s="18">
        <f t="shared" si="1"/>
        <v>2021</v>
      </c>
      <c r="L11" s="15" t="s">
        <v>2393</v>
      </c>
      <c r="M11" s="15" t="s">
        <v>2394</v>
      </c>
      <c r="N11" s="18">
        <f>IF(Exit_Details[[#This Row],[RegrettableAttrition]]="Yes",1,0)</f>
        <v>0</v>
      </c>
      <c r="O11" s="18">
        <f>IF(Exit_Details[[#This Row],[ExitType]]="Voluntary",1,0)</f>
        <v>1</v>
      </c>
      <c r="P11" s="16" t="s">
        <v>2440</v>
      </c>
      <c r="Q11" s="16" t="s">
        <v>2417</v>
      </c>
      <c r="R11" s="15">
        <v>0</v>
      </c>
      <c r="S11" s="15" t="s">
        <v>2397</v>
      </c>
      <c r="T11" s="19">
        <v>6.36</v>
      </c>
      <c r="U11" s="15" t="s">
        <v>2398</v>
      </c>
      <c r="V11" s="15" t="s">
        <v>2409</v>
      </c>
      <c r="W11" s="17">
        <v>44197</v>
      </c>
      <c r="X11" s="17">
        <v>44278</v>
      </c>
      <c r="Y11" s="15">
        <v>473000</v>
      </c>
      <c r="Z11" s="15" t="s">
        <v>2400</v>
      </c>
      <c r="AA11" s="15" t="s">
        <v>2401</v>
      </c>
      <c r="AB11" s="15" t="s">
        <v>2402</v>
      </c>
      <c r="AC11" s="20" t="s">
        <v>2403</v>
      </c>
    </row>
    <row r="12" spans="1:29" x14ac:dyDescent="0.3">
      <c r="A12" s="15" t="s">
        <v>2450</v>
      </c>
      <c r="B12" s="15" t="s">
        <v>911</v>
      </c>
      <c r="C12" s="16" t="s">
        <v>2451</v>
      </c>
      <c r="D12" s="15" t="s">
        <v>7</v>
      </c>
      <c r="E12" s="16" t="s">
        <v>58</v>
      </c>
      <c r="F12" s="16" t="s">
        <v>2452</v>
      </c>
      <c r="G12" s="17">
        <v>44091</v>
      </c>
      <c r="H12" s="17">
        <v>44221</v>
      </c>
      <c r="I12" s="28">
        <v>44281</v>
      </c>
      <c r="J12" s="28" t="str">
        <f t="shared" si="0"/>
        <v>March</v>
      </c>
      <c r="K12" s="18">
        <f t="shared" si="1"/>
        <v>2021</v>
      </c>
      <c r="L12" s="15" t="s">
        <v>2393</v>
      </c>
      <c r="M12" s="15" t="s">
        <v>2394</v>
      </c>
      <c r="N12" s="18">
        <f>IF(Exit_Details[[#This Row],[RegrettableAttrition]]="Yes",1,0)</f>
        <v>0</v>
      </c>
      <c r="O12" s="18">
        <f>IF(Exit_Details[[#This Row],[ExitType]]="Voluntary",1,0)</f>
        <v>1</v>
      </c>
      <c r="P12" s="16" t="s">
        <v>2395</v>
      </c>
      <c r="Q12" s="16" t="s">
        <v>2396</v>
      </c>
      <c r="R12" s="15">
        <v>0</v>
      </c>
      <c r="S12" s="15" t="s">
        <v>2397</v>
      </c>
      <c r="T12" s="19">
        <v>6.07</v>
      </c>
      <c r="U12" s="15" t="s">
        <v>2398</v>
      </c>
      <c r="V12" s="15" t="s">
        <v>2409</v>
      </c>
      <c r="W12" s="17">
        <v>44197</v>
      </c>
      <c r="X12" s="17">
        <v>44281</v>
      </c>
      <c r="Y12" s="15">
        <v>911000</v>
      </c>
      <c r="Z12" s="15" t="s">
        <v>2410</v>
      </c>
      <c r="AA12" s="15" t="s">
        <v>2411</v>
      </c>
      <c r="AB12" s="15" t="s">
        <v>2412</v>
      </c>
      <c r="AC12" s="20" t="s">
        <v>2403</v>
      </c>
    </row>
    <row r="13" spans="1:29" x14ac:dyDescent="0.3">
      <c r="A13" s="15" t="s">
        <v>2453</v>
      </c>
      <c r="B13" s="15" t="s">
        <v>261</v>
      </c>
      <c r="C13" s="16" t="s">
        <v>2454</v>
      </c>
      <c r="D13" s="15" t="s">
        <v>7</v>
      </c>
      <c r="E13" s="16" t="s">
        <v>9</v>
      </c>
      <c r="F13" s="16" t="s">
        <v>2455</v>
      </c>
      <c r="G13" s="17">
        <v>43388</v>
      </c>
      <c r="H13" s="17">
        <v>44221</v>
      </c>
      <c r="I13" s="28">
        <v>44281</v>
      </c>
      <c r="J13" s="28" t="str">
        <f t="shared" si="0"/>
        <v>March</v>
      </c>
      <c r="K13" s="18">
        <f t="shared" si="1"/>
        <v>2021</v>
      </c>
      <c r="L13" s="15" t="s">
        <v>2393</v>
      </c>
      <c r="M13" s="15" t="s">
        <v>2394</v>
      </c>
      <c r="N13" s="18">
        <f>IF(Exit_Details[[#This Row],[RegrettableAttrition]]="Yes",1,0)</f>
        <v>0</v>
      </c>
      <c r="O13" s="18">
        <f>IF(Exit_Details[[#This Row],[ExitType]]="Voluntary",1,0)</f>
        <v>1</v>
      </c>
      <c r="P13" s="16" t="s">
        <v>2407</v>
      </c>
      <c r="Q13" s="16" t="s">
        <v>2408</v>
      </c>
      <c r="R13" s="15">
        <v>0</v>
      </c>
      <c r="S13" s="15" t="s">
        <v>2397</v>
      </c>
      <c r="T13" s="19">
        <v>8</v>
      </c>
      <c r="U13" s="15" t="s">
        <v>2398</v>
      </c>
      <c r="V13" s="15" t="s">
        <v>2409</v>
      </c>
      <c r="W13" s="17">
        <v>44197</v>
      </c>
      <c r="X13" s="17">
        <v>44281</v>
      </c>
      <c r="Y13" s="15">
        <v>1134000</v>
      </c>
      <c r="Z13" s="15" t="s">
        <v>2400</v>
      </c>
      <c r="AA13" s="15" t="s">
        <v>2401</v>
      </c>
      <c r="AB13" s="15" t="s">
        <v>2402</v>
      </c>
      <c r="AC13" s="20" t="s">
        <v>2403</v>
      </c>
    </row>
    <row r="14" spans="1:29" x14ac:dyDescent="0.3">
      <c r="A14" s="15" t="s">
        <v>2456</v>
      </c>
      <c r="B14" s="15" t="s">
        <v>593</v>
      </c>
      <c r="C14" s="16" t="s">
        <v>2457</v>
      </c>
      <c r="D14" s="15" t="s">
        <v>11</v>
      </c>
      <c r="E14" s="16" t="s">
        <v>9</v>
      </c>
      <c r="F14" s="16" t="s">
        <v>2458</v>
      </c>
      <c r="G14" s="17">
        <v>43843</v>
      </c>
      <c r="H14" s="17">
        <v>44223</v>
      </c>
      <c r="I14" s="28">
        <v>44283</v>
      </c>
      <c r="J14" s="28" t="str">
        <f t="shared" si="0"/>
        <v>March</v>
      </c>
      <c r="K14" s="18">
        <f t="shared" si="1"/>
        <v>2021</v>
      </c>
      <c r="L14" s="15" t="s">
        <v>2393</v>
      </c>
      <c r="M14" s="15" t="s">
        <v>2394</v>
      </c>
      <c r="N14" s="18">
        <f>IF(Exit_Details[[#This Row],[RegrettableAttrition]]="Yes",1,0)</f>
        <v>0</v>
      </c>
      <c r="O14" s="18">
        <f>IF(Exit_Details[[#This Row],[ExitType]]="Voluntary",1,0)</f>
        <v>1</v>
      </c>
      <c r="P14" s="16" t="s">
        <v>2395</v>
      </c>
      <c r="Q14" s="16" t="s">
        <v>2396</v>
      </c>
      <c r="R14" s="15">
        <v>0</v>
      </c>
      <c r="S14" s="15" t="s">
        <v>2397</v>
      </c>
      <c r="T14" s="19">
        <v>6.75</v>
      </c>
      <c r="U14" s="15" t="s">
        <v>2398</v>
      </c>
      <c r="V14" s="15" t="s">
        <v>2409</v>
      </c>
      <c r="W14" s="17">
        <v>44197</v>
      </c>
      <c r="X14" s="17">
        <v>44283</v>
      </c>
      <c r="Y14" s="15">
        <v>622000</v>
      </c>
      <c r="Z14" s="15" t="s">
        <v>2434</v>
      </c>
      <c r="AA14" s="15" t="s">
        <v>2435</v>
      </c>
      <c r="AB14" s="15" t="s">
        <v>2436</v>
      </c>
      <c r="AC14" s="20" t="s">
        <v>2403</v>
      </c>
    </row>
    <row r="15" spans="1:29" x14ac:dyDescent="0.3">
      <c r="A15" s="15" t="s">
        <v>2459</v>
      </c>
      <c r="B15" s="15" t="s">
        <v>754</v>
      </c>
      <c r="C15" s="16" t="s">
        <v>2460</v>
      </c>
      <c r="D15" s="15" t="s">
        <v>11</v>
      </c>
      <c r="E15" s="16" t="s">
        <v>33</v>
      </c>
      <c r="F15" s="16" t="s">
        <v>2425</v>
      </c>
      <c r="G15" s="17">
        <v>43983</v>
      </c>
      <c r="H15" s="17">
        <v>44223</v>
      </c>
      <c r="I15" s="28">
        <v>44283</v>
      </c>
      <c r="J15" s="28" t="str">
        <f t="shared" si="0"/>
        <v>March</v>
      </c>
      <c r="K15" s="18">
        <f t="shared" si="1"/>
        <v>2021</v>
      </c>
      <c r="L15" s="15" t="s">
        <v>2393</v>
      </c>
      <c r="M15" s="15" t="s">
        <v>2394</v>
      </c>
      <c r="N15" s="18">
        <f>IF(Exit_Details[[#This Row],[RegrettableAttrition]]="Yes",1,0)</f>
        <v>0</v>
      </c>
      <c r="O15" s="18">
        <f>IF(Exit_Details[[#This Row],[ExitType]]="Voluntary",1,0)</f>
        <v>1</v>
      </c>
      <c r="P15" s="16" t="s">
        <v>2440</v>
      </c>
      <c r="Q15" s="16" t="s">
        <v>2417</v>
      </c>
      <c r="R15" s="15">
        <v>0</v>
      </c>
      <c r="S15" s="15" t="s">
        <v>2397</v>
      </c>
      <c r="T15" s="19">
        <v>6.37</v>
      </c>
      <c r="U15" s="15" t="s">
        <v>2398</v>
      </c>
      <c r="V15" s="15" t="s">
        <v>2399</v>
      </c>
      <c r="W15" s="17">
        <v>44197</v>
      </c>
      <c r="X15" s="17">
        <v>44283</v>
      </c>
      <c r="Y15" s="15">
        <v>410000</v>
      </c>
      <c r="Z15" s="15" t="s">
        <v>2426</v>
      </c>
      <c r="AA15" s="15" t="s">
        <v>2427</v>
      </c>
      <c r="AB15" s="15" t="s">
        <v>2402</v>
      </c>
      <c r="AC15" s="20" t="s">
        <v>2403</v>
      </c>
    </row>
    <row r="16" spans="1:29" x14ac:dyDescent="0.3">
      <c r="A16" s="15" t="s">
        <v>2461</v>
      </c>
      <c r="B16" s="15" t="s">
        <v>686</v>
      </c>
      <c r="C16" s="16" t="s">
        <v>2462</v>
      </c>
      <c r="D16" s="15" t="s">
        <v>7</v>
      </c>
      <c r="E16" s="16" t="s">
        <v>22</v>
      </c>
      <c r="F16" s="16" t="s">
        <v>2446</v>
      </c>
      <c r="G16" s="17">
        <v>43934</v>
      </c>
      <c r="H16" s="17">
        <v>44225</v>
      </c>
      <c r="I16" s="28">
        <v>44285</v>
      </c>
      <c r="J16" s="28" t="str">
        <f t="shared" si="0"/>
        <v>March</v>
      </c>
      <c r="K16" s="18">
        <f t="shared" si="1"/>
        <v>2021</v>
      </c>
      <c r="L16" s="15" t="s">
        <v>2393</v>
      </c>
      <c r="M16" s="15" t="s">
        <v>2394</v>
      </c>
      <c r="N16" s="18">
        <f>IF(Exit_Details[[#This Row],[RegrettableAttrition]]="Yes",1,0)</f>
        <v>0</v>
      </c>
      <c r="O16" s="18">
        <f>IF(Exit_Details[[#This Row],[ExitType]]="Voluntary",1,0)</f>
        <v>1</v>
      </c>
      <c r="P16" s="16" t="s">
        <v>2463</v>
      </c>
      <c r="Q16" s="16" t="s">
        <v>2464</v>
      </c>
      <c r="R16" s="15">
        <v>0</v>
      </c>
      <c r="S16" s="15" t="s">
        <v>2397</v>
      </c>
      <c r="T16" s="19">
        <v>6.5</v>
      </c>
      <c r="U16" s="15" t="s">
        <v>2398</v>
      </c>
      <c r="V16" s="15" t="s">
        <v>2409</v>
      </c>
      <c r="W16" s="17">
        <v>44197</v>
      </c>
      <c r="X16" s="17">
        <v>44285</v>
      </c>
      <c r="Y16" s="15">
        <v>1079000</v>
      </c>
      <c r="Z16" s="15" t="s">
        <v>2465</v>
      </c>
      <c r="AA16" s="15" t="s">
        <v>2466</v>
      </c>
      <c r="AB16" s="15" t="s">
        <v>2402</v>
      </c>
      <c r="AC16" s="20" t="s">
        <v>2403</v>
      </c>
    </row>
    <row r="17" spans="1:29" x14ac:dyDescent="0.3">
      <c r="A17" s="15" t="s">
        <v>2467</v>
      </c>
      <c r="B17" s="15" t="s">
        <v>281</v>
      </c>
      <c r="C17" s="16" t="s">
        <v>2468</v>
      </c>
      <c r="D17" s="15" t="s">
        <v>11</v>
      </c>
      <c r="E17" s="16" t="s">
        <v>50</v>
      </c>
      <c r="F17" s="16" t="s">
        <v>2406</v>
      </c>
      <c r="G17" s="17">
        <v>43427</v>
      </c>
      <c r="H17" s="17">
        <v>44225</v>
      </c>
      <c r="I17" s="28">
        <v>44261</v>
      </c>
      <c r="J17" s="28" t="str">
        <f t="shared" si="0"/>
        <v>March</v>
      </c>
      <c r="K17" s="18">
        <f t="shared" si="1"/>
        <v>2021</v>
      </c>
      <c r="L17" s="15" t="s">
        <v>2393</v>
      </c>
      <c r="M17" s="15" t="s">
        <v>2394</v>
      </c>
      <c r="N17" s="18">
        <f>IF(Exit_Details[[#This Row],[RegrettableAttrition]]="Yes",1,0)</f>
        <v>0</v>
      </c>
      <c r="O17" s="18">
        <f>IF(Exit_Details[[#This Row],[ExitType]]="Voluntary",1,0)</f>
        <v>1</v>
      </c>
      <c r="P17" s="16" t="s">
        <v>2416</v>
      </c>
      <c r="Q17" s="16" t="s">
        <v>2417</v>
      </c>
      <c r="R17" s="15">
        <v>0</v>
      </c>
      <c r="S17" s="15" t="s">
        <v>2397</v>
      </c>
      <c r="T17" s="19">
        <v>7.89</v>
      </c>
      <c r="U17" s="15" t="s">
        <v>2398</v>
      </c>
      <c r="V17" s="15" t="s">
        <v>2409</v>
      </c>
      <c r="W17" s="17">
        <v>44197</v>
      </c>
      <c r="X17" s="17">
        <v>44261</v>
      </c>
      <c r="Y17" s="15">
        <v>1482000</v>
      </c>
      <c r="Z17" s="15" t="s">
        <v>2426</v>
      </c>
      <c r="AA17" s="15" t="s">
        <v>2427</v>
      </c>
      <c r="AB17" s="15" t="s">
        <v>2402</v>
      </c>
      <c r="AC17" s="20" t="s">
        <v>2403</v>
      </c>
    </row>
    <row r="18" spans="1:29" x14ac:dyDescent="0.3">
      <c r="A18" s="15" t="s">
        <v>2469</v>
      </c>
      <c r="B18" s="15" t="s">
        <v>939</v>
      </c>
      <c r="C18" s="16" t="s">
        <v>2470</v>
      </c>
      <c r="D18" s="15" t="s">
        <v>7</v>
      </c>
      <c r="E18" s="16" t="s">
        <v>50</v>
      </c>
      <c r="F18" s="16" t="s">
        <v>2471</v>
      </c>
      <c r="G18" s="17">
        <v>44109</v>
      </c>
      <c r="H18" s="17">
        <v>44228</v>
      </c>
      <c r="I18" s="28">
        <v>44288</v>
      </c>
      <c r="J18" s="28" t="str">
        <f t="shared" si="0"/>
        <v>April</v>
      </c>
      <c r="K18" s="18">
        <f t="shared" si="1"/>
        <v>2021</v>
      </c>
      <c r="L18" s="15" t="s">
        <v>2393</v>
      </c>
      <c r="M18" s="15" t="s">
        <v>2394</v>
      </c>
      <c r="N18" s="18">
        <f>IF(Exit_Details[[#This Row],[RegrettableAttrition]]="Yes",1,0)</f>
        <v>0</v>
      </c>
      <c r="O18" s="18">
        <f>IF(Exit_Details[[#This Row],[ExitType]]="Voluntary",1,0)</f>
        <v>1</v>
      </c>
      <c r="P18" s="16" t="s">
        <v>2407</v>
      </c>
      <c r="Q18" s="16" t="s">
        <v>2408</v>
      </c>
      <c r="R18" s="15">
        <v>0</v>
      </c>
      <c r="S18" s="15" t="s">
        <v>2397</v>
      </c>
      <c r="T18" s="19">
        <v>6.03</v>
      </c>
      <c r="U18" s="15" t="s">
        <v>2398</v>
      </c>
      <c r="V18" s="15" t="s">
        <v>2409</v>
      </c>
      <c r="W18" s="17">
        <v>44197</v>
      </c>
      <c r="X18" s="17">
        <v>44288</v>
      </c>
      <c r="Y18" s="15">
        <v>406000</v>
      </c>
      <c r="Z18" s="15" t="s">
        <v>2418</v>
      </c>
      <c r="AA18" s="15" t="s">
        <v>2419</v>
      </c>
      <c r="AB18" s="15" t="s">
        <v>2412</v>
      </c>
      <c r="AC18" s="20" t="s">
        <v>2403</v>
      </c>
    </row>
    <row r="19" spans="1:29" x14ac:dyDescent="0.3">
      <c r="A19" s="15" t="s">
        <v>2472</v>
      </c>
      <c r="B19" s="15" t="s">
        <v>364</v>
      </c>
      <c r="C19" s="16" t="s">
        <v>2473</v>
      </c>
      <c r="D19" s="15" t="s">
        <v>7</v>
      </c>
      <c r="E19" s="16" t="s">
        <v>9</v>
      </c>
      <c r="F19" s="16" t="s">
        <v>2458</v>
      </c>
      <c r="G19" s="17">
        <v>43557</v>
      </c>
      <c r="H19" s="17">
        <v>44228</v>
      </c>
      <c r="I19" s="28">
        <v>44288</v>
      </c>
      <c r="J19" s="28" t="str">
        <f t="shared" si="0"/>
        <v>April</v>
      </c>
      <c r="K19" s="18">
        <f t="shared" si="1"/>
        <v>2021</v>
      </c>
      <c r="L19" s="15" t="s">
        <v>2393</v>
      </c>
      <c r="M19" s="15" t="s">
        <v>2394</v>
      </c>
      <c r="N19" s="18">
        <f>IF(Exit_Details[[#This Row],[RegrettableAttrition]]="Yes",1,0)</f>
        <v>0</v>
      </c>
      <c r="O19" s="18">
        <f>IF(Exit_Details[[#This Row],[ExitType]]="Voluntary",1,0)</f>
        <v>1</v>
      </c>
      <c r="P19" s="16" t="s">
        <v>2474</v>
      </c>
      <c r="Q19" s="16" t="s">
        <v>2396</v>
      </c>
      <c r="R19" s="15">
        <v>0</v>
      </c>
      <c r="S19" s="15" t="s">
        <v>2397</v>
      </c>
      <c r="T19" s="19">
        <v>7.54</v>
      </c>
      <c r="U19" s="15" t="s">
        <v>2398</v>
      </c>
      <c r="V19" s="15" t="s">
        <v>2409</v>
      </c>
      <c r="W19" s="17">
        <v>44197</v>
      </c>
      <c r="X19" s="17">
        <v>44288</v>
      </c>
      <c r="Y19" s="15">
        <v>675000</v>
      </c>
      <c r="Z19" s="15" t="s">
        <v>2434</v>
      </c>
      <c r="AA19" s="15" t="s">
        <v>2435</v>
      </c>
      <c r="AB19" s="15" t="s">
        <v>2436</v>
      </c>
      <c r="AC19" s="20" t="s">
        <v>2403</v>
      </c>
    </row>
    <row r="20" spans="1:29" x14ac:dyDescent="0.3">
      <c r="A20" s="15" t="s">
        <v>2475</v>
      </c>
      <c r="B20" s="15" t="s">
        <v>758</v>
      </c>
      <c r="C20" s="16" t="s">
        <v>2476</v>
      </c>
      <c r="D20" s="15" t="s">
        <v>7</v>
      </c>
      <c r="E20" s="16" t="s">
        <v>37</v>
      </c>
      <c r="F20" s="16" t="s">
        <v>2477</v>
      </c>
      <c r="G20" s="17">
        <v>43984</v>
      </c>
      <c r="H20" s="17">
        <v>44229</v>
      </c>
      <c r="I20" s="28">
        <v>44289</v>
      </c>
      <c r="J20" s="28" t="str">
        <f t="shared" si="0"/>
        <v>April</v>
      </c>
      <c r="K20" s="18">
        <f t="shared" si="1"/>
        <v>2021</v>
      </c>
      <c r="L20" s="15" t="s">
        <v>2393</v>
      </c>
      <c r="M20" s="15" t="s">
        <v>2394</v>
      </c>
      <c r="N20" s="18">
        <f>IF(Exit_Details[[#This Row],[RegrettableAttrition]]="Yes",1,0)</f>
        <v>0</v>
      </c>
      <c r="O20" s="18">
        <f>IF(Exit_Details[[#This Row],[ExitType]]="Voluntary",1,0)</f>
        <v>1</v>
      </c>
      <c r="P20" s="16" t="s">
        <v>2463</v>
      </c>
      <c r="Q20" s="16" t="s">
        <v>2464</v>
      </c>
      <c r="R20" s="15">
        <v>0</v>
      </c>
      <c r="S20" s="15" t="s">
        <v>2397</v>
      </c>
      <c r="T20" s="19">
        <v>6.37</v>
      </c>
      <c r="U20" s="15" t="s">
        <v>2398</v>
      </c>
      <c r="V20" s="15" t="s">
        <v>2409</v>
      </c>
      <c r="W20" s="17">
        <v>44197</v>
      </c>
      <c r="X20" s="17">
        <v>44289</v>
      </c>
      <c r="Y20" s="15">
        <v>311000</v>
      </c>
      <c r="Z20" s="15" t="s">
        <v>2400</v>
      </c>
      <c r="AA20" s="15" t="s">
        <v>2401</v>
      </c>
      <c r="AB20" s="15" t="s">
        <v>2402</v>
      </c>
      <c r="AC20" s="20" t="s">
        <v>2403</v>
      </c>
    </row>
    <row r="21" spans="1:29" x14ac:dyDescent="0.3">
      <c r="A21" s="15" t="s">
        <v>2478</v>
      </c>
      <c r="B21" s="15" t="s">
        <v>611</v>
      </c>
      <c r="C21" s="16" t="s">
        <v>2479</v>
      </c>
      <c r="D21" s="15" t="s">
        <v>11</v>
      </c>
      <c r="E21" s="16" t="s">
        <v>9</v>
      </c>
      <c r="F21" s="16" t="s">
        <v>2458</v>
      </c>
      <c r="G21" s="17">
        <v>43857</v>
      </c>
      <c r="H21" s="17">
        <v>44230</v>
      </c>
      <c r="I21" s="28">
        <v>44290</v>
      </c>
      <c r="J21" s="28" t="str">
        <f t="shared" si="0"/>
        <v>April</v>
      </c>
      <c r="K21" s="18">
        <f t="shared" si="1"/>
        <v>2021</v>
      </c>
      <c r="L21" s="15" t="s">
        <v>2393</v>
      </c>
      <c r="M21" s="15" t="s">
        <v>2394</v>
      </c>
      <c r="N21" s="18">
        <f>IF(Exit_Details[[#This Row],[RegrettableAttrition]]="Yes",1,0)</f>
        <v>0</v>
      </c>
      <c r="O21" s="18">
        <f>IF(Exit_Details[[#This Row],[ExitType]]="Voluntary",1,0)</f>
        <v>1</v>
      </c>
      <c r="P21" s="16" t="s">
        <v>2480</v>
      </c>
      <c r="Q21" s="16" t="s">
        <v>2481</v>
      </c>
      <c r="R21" s="15">
        <v>0</v>
      </c>
      <c r="S21" s="15" t="s">
        <v>2397</v>
      </c>
      <c r="T21" s="19">
        <v>6.72</v>
      </c>
      <c r="U21" s="15" t="s">
        <v>2398</v>
      </c>
      <c r="V21" s="15" t="s">
        <v>2409</v>
      </c>
      <c r="W21" s="17">
        <v>44197</v>
      </c>
      <c r="X21" s="17">
        <v>44290</v>
      </c>
      <c r="Y21" s="15">
        <v>664000</v>
      </c>
      <c r="Z21" s="15" t="s">
        <v>2434</v>
      </c>
      <c r="AA21" s="15" t="s">
        <v>2435</v>
      </c>
      <c r="AB21" s="15" t="s">
        <v>2436</v>
      </c>
      <c r="AC21" s="20" t="s">
        <v>2403</v>
      </c>
    </row>
    <row r="22" spans="1:29" x14ac:dyDescent="0.3">
      <c r="A22" s="15" t="s">
        <v>2482</v>
      </c>
      <c r="B22" s="15" t="s">
        <v>774</v>
      </c>
      <c r="C22" s="16" t="s">
        <v>2483</v>
      </c>
      <c r="D22" s="15" t="s">
        <v>7</v>
      </c>
      <c r="E22" s="16" t="s">
        <v>33</v>
      </c>
      <c r="F22" s="16" t="s">
        <v>2425</v>
      </c>
      <c r="G22" s="17">
        <v>43993</v>
      </c>
      <c r="H22" s="17">
        <v>44235</v>
      </c>
      <c r="I22" s="28">
        <v>44295</v>
      </c>
      <c r="J22" s="28" t="str">
        <f t="shared" si="0"/>
        <v>April</v>
      </c>
      <c r="K22" s="18">
        <f t="shared" si="1"/>
        <v>2021</v>
      </c>
      <c r="L22" s="15" t="s">
        <v>2393</v>
      </c>
      <c r="M22" s="15" t="s">
        <v>2394</v>
      </c>
      <c r="N22" s="18">
        <f>IF(Exit_Details[[#This Row],[RegrettableAttrition]]="Yes",1,0)</f>
        <v>0</v>
      </c>
      <c r="O22" s="18">
        <f>IF(Exit_Details[[#This Row],[ExitType]]="Voluntary",1,0)</f>
        <v>1</v>
      </c>
      <c r="P22" s="16" t="s">
        <v>2440</v>
      </c>
      <c r="Q22" s="16" t="s">
        <v>2417</v>
      </c>
      <c r="R22" s="15">
        <v>0</v>
      </c>
      <c r="S22" s="15" t="s">
        <v>2397</v>
      </c>
      <c r="T22" s="19">
        <v>6.34</v>
      </c>
      <c r="U22" s="15" t="s">
        <v>2398</v>
      </c>
      <c r="V22" s="15" t="s">
        <v>2409</v>
      </c>
      <c r="W22" s="17">
        <v>44197</v>
      </c>
      <c r="X22" s="17">
        <v>44295</v>
      </c>
      <c r="Y22" s="15">
        <v>410000</v>
      </c>
      <c r="Z22" s="15" t="s">
        <v>2426</v>
      </c>
      <c r="AA22" s="15" t="s">
        <v>2427</v>
      </c>
      <c r="AB22" s="15" t="s">
        <v>2402</v>
      </c>
      <c r="AC22" s="20" t="s">
        <v>2403</v>
      </c>
    </row>
    <row r="23" spans="1:29" x14ac:dyDescent="0.3">
      <c r="A23" s="15" t="s">
        <v>2484</v>
      </c>
      <c r="B23" s="15" t="s">
        <v>918</v>
      </c>
      <c r="C23" s="16" t="s">
        <v>2485</v>
      </c>
      <c r="D23" s="15" t="s">
        <v>11</v>
      </c>
      <c r="E23" s="16" t="s">
        <v>33</v>
      </c>
      <c r="F23" s="16" t="s">
        <v>2486</v>
      </c>
      <c r="G23" s="17">
        <v>44097</v>
      </c>
      <c r="H23" s="17">
        <v>44235</v>
      </c>
      <c r="I23" s="28">
        <v>44274</v>
      </c>
      <c r="J23" s="28" t="str">
        <f t="shared" si="0"/>
        <v>March</v>
      </c>
      <c r="K23" s="18">
        <f t="shared" si="1"/>
        <v>2021</v>
      </c>
      <c r="L23" s="15" t="s">
        <v>2393</v>
      </c>
      <c r="M23" s="15" t="s">
        <v>2394</v>
      </c>
      <c r="N23" s="18">
        <f>IF(Exit_Details[[#This Row],[RegrettableAttrition]]="Yes",1,0)</f>
        <v>0</v>
      </c>
      <c r="O23" s="18">
        <f>IF(Exit_Details[[#This Row],[ExitType]]="Voluntary",1,0)</f>
        <v>1</v>
      </c>
      <c r="P23" s="16" t="s">
        <v>2480</v>
      </c>
      <c r="Q23" s="16" t="s">
        <v>2481</v>
      </c>
      <c r="R23" s="15">
        <v>0</v>
      </c>
      <c r="S23" s="15" t="s">
        <v>2397</v>
      </c>
      <c r="T23" s="19">
        <v>6.06</v>
      </c>
      <c r="U23" s="15" t="s">
        <v>2398</v>
      </c>
      <c r="V23" s="15" t="s">
        <v>2399</v>
      </c>
      <c r="W23" s="17">
        <v>44197</v>
      </c>
      <c r="X23" s="17">
        <v>44274</v>
      </c>
      <c r="Y23" s="15">
        <v>435000</v>
      </c>
      <c r="Z23" s="15" t="s">
        <v>2426</v>
      </c>
      <c r="AA23" s="15" t="s">
        <v>2427</v>
      </c>
      <c r="AB23" s="15" t="s">
        <v>2402</v>
      </c>
      <c r="AC23" s="20" t="s">
        <v>2403</v>
      </c>
    </row>
    <row r="24" spans="1:29" x14ac:dyDescent="0.3">
      <c r="A24" s="15" t="s">
        <v>2487</v>
      </c>
      <c r="B24" s="15" t="s">
        <v>591</v>
      </c>
      <c r="C24" s="16" t="s">
        <v>2488</v>
      </c>
      <c r="D24" s="15" t="s">
        <v>7</v>
      </c>
      <c r="E24" s="16" t="s">
        <v>9</v>
      </c>
      <c r="F24" s="16" t="s">
        <v>2489</v>
      </c>
      <c r="G24" s="17">
        <v>43840</v>
      </c>
      <c r="H24" s="17">
        <v>44235</v>
      </c>
      <c r="I24" s="28">
        <v>44295</v>
      </c>
      <c r="J24" s="28" t="str">
        <f t="shared" si="0"/>
        <v>April</v>
      </c>
      <c r="K24" s="18">
        <f t="shared" si="1"/>
        <v>2021</v>
      </c>
      <c r="L24" s="15" t="s">
        <v>2393</v>
      </c>
      <c r="M24" s="15" t="s">
        <v>2394</v>
      </c>
      <c r="N24" s="18">
        <f>IF(Exit_Details[[#This Row],[RegrettableAttrition]]="Yes",1,0)</f>
        <v>0</v>
      </c>
      <c r="O24" s="18">
        <f>IF(Exit_Details[[#This Row],[ExitType]]="Voluntary",1,0)</f>
        <v>1</v>
      </c>
      <c r="P24" s="16" t="s">
        <v>2395</v>
      </c>
      <c r="Q24" s="16" t="s">
        <v>2396</v>
      </c>
      <c r="R24" s="15">
        <v>0</v>
      </c>
      <c r="S24" s="15" t="s">
        <v>2397</v>
      </c>
      <c r="T24" s="19">
        <v>6.76</v>
      </c>
      <c r="U24" s="15" t="s">
        <v>2398</v>
      </c>
      <c r="V24" s="15" t="s">
        <v>2409</v>
      </c>
      <c r="W24" s="17">
        <v>44197</v>
      </c>
      <c r="X24" s="17">
        <v>44295</v>
      </c>
      <c r="Y24" s="15">
        <v>595000</v>
      </c>
      <c r="Z24" s="15" t="s">
        <v>2418</v>
      </c>
      <c r="AA24" s="15" t="s">
        <v>2419</v>
      </c>
      <c r="AB24" s="15" t="s">
        <v>2412</v>
      </c>
      <c r="AC24" s="20" t="s">
        <v>2403</v>
      </c>
    </row>
    <row r="25" spans="1:29" x14ac:dyDescent="0.3">
      <c r="A25" s="15" t="s">
        <v>2490</v>
      </c>
      <c r="B25" s="15" t="s">
        <v>209</v>
      </c>
      <c r="C25" s="16" t="s">
        <v>2491</v>
      </c>
      <c r="D25" s="15" t="s">
        <v>11</v>
      </c>
      <c r="E25" s="16" t="s">
        <v>33</v>
      </c>
      <c r="F25" s="16" t="s">
        <v>2492</v>
      </c>
      <c r="G25" s="17">
        <v>43278</v>
      </c>
      <c r="H25" s="17">
        <v>44236</v>
      </c>
      <c r="I25" s="28">
        <v>44326</v>
      </c>
      <c r="J25" s="28" t="str">
        <f t="shared" si="0"/>
        <v>May</v>
      </c>
      <c r="K25" s="18">
        <f t="shared" si="1"/>
        <v>2021</v>
      </c>
      <c r="L25" s="15" t="s">
        <v>2393</v>
      </c>
      <c r="M25" s="15" t="s">
        <v>2394</v>
      </c>
      <c r="N25" s="18">
        <f>IF(Exit_Details[[#This Row],[RegrettableAttrition]]="Yes",1,0)</f>
        <v>0</v>
      </c>
      <c r="O25" s="18">
        <f>IF(Exit_Details[[#This Row],[ExitType]]="Voluntary",1,0)</f>
        <v>1</v>
      </c>
      <c r="P25" s="16" t="s">
        <v>2395</v>
      </c>
      <c r="Q25" s="16" t="s">
        <v>2396</v>
      </c>
      <c r="R25" s="15">
        <v>0</v>
      </c>
      <c r="S25" s="15" t="s">
        <v>2397</v>
      </c>
      <c r="T25" s="19">
        <v>8.3000000000000007</v>
      </c>
      <c r="U25" s="15" t="s">
        <v>2398</v>
      </c>
      <c r="V25" s="15" t="s">
        <v>2409</v>
      </c>
      <c r="W25" s="17">
        <v>44197</v>
      </c>
      <c r="X25" s="17">
        <v>44326</v>
      </c>
      <c r="Y25" s="15">
        <v>1208000</v>
      </c>
      <c r="Z25" s="15" t="s">
        <v>2434</v>
      </c>
      <c r="AA25" s="15" t="s">
        <v>2435</v>
      </c>
      <c r="AB25" s="15" t="s">
        <v>2436</v>
      </c>
      <c r="AC25" s="20" t="s">
        <v>2403</v>
      </c>
    </row>
    <row r="26" spans="1:29" x14ac:dyDescent="0.3">
      <c r="A26" s="15" t="s">
        <v>2493</v>
      </c>
      <c r="B26" s="15" t="s">
        <v>296</v>
      </c>
      <c r="C26" s="16" t="s">
        <v>2494</v>
      </c>
      <c r="D26" s="15" t="s">
        <v>11</v>
      </c>
      <c r="E26" s="16" t="s">
        <v>37</v>
      </c>
      <c r="F26" s="16" t="s">
        <v>2495</v>
      </c>
      <c r="G26" s="17">
        <v>43444</v>
      </c>
      <c r="H26" s="17">
        <v>44236</v>
      </c>
      <c r="I26" s="28">
        <v>44296</v>
      </c>
      <c r="J26" s="28" t="str">
        <f t="shared" si="0"/>
        <v>April</v>
      </c>
      <c r="K26" s="18">
        <f t="shared" si="1"/>
        <v>2021</v>
      </c>
      <c r="L26" s="15" t="s">
        <v>2393</v>
      </c>
      <c r="M26" s="15" t="s">
        <v>2394</v>
      </c>
      <c r="N26" s="18">
        <f>IF(Exit_Details[[#This Row],[RegrettableAttrition]]="Yes",1,0)</f>
        <v>0</v>
      </c>
      <c r="O26" s="18">
        <f>IF(Exit_Details[[#This Row],[ExitType]]="Voluntary",1,0)</f>
        <v>1</v>
      </c>
      <c r="P26" s="16" t="s">
        <v>2407</v>
      </c>
      <c r="Q26" s="16" t="s">
        <v>2408</v>
      </c>
      <c r="R26" s="15">
        <v>0</v>
      </c>
      <c r="S26" s="15" t="s">
        <v>2397</v>
      </c>
      <c r="T26" s="19">
        <v>7.85</v>
      </c>
      <c r="U26" s="15" t="s">
        <v>2398</v>
      </c>
      <c r="V26" s="15" t="s">
        <v>2409</v>
      </c>
      <c r="W26" s="17">
        <v>44197</v>
      </c>
      <c r="X26" s="17">
        <v>44296</v>
      </c>
      <c r="Y26" s="15">
        <v>546000</v>
      </c>
      <c r="Z26" s="15" t="s">
        <v>2400</v>
      </c>
      <c r="AA26" s="15" t="s">
        <v>2401</v>
      </c>
      <c r="AB26" s="15" t="s">
        <v>2402</v>
      </c>
      <c r="AC26" s="20" t="s">
        <v>2403</v>
      </c>
    </row>
    <row r="27" spans="1:29" x14ac:dyDescent="0.3">
      <c r="A27" s="15" t="s">
        <v>2496</v>
      </c>
      <c r="B27" s="15" t="s">
        <v>542</v>
      </c>
      <c r="C27" s="16" t="s">
        <v>2497</v>
      </c>
      <c r="D27" s="15" t="s">
        <v>11</v>
      </c>
      <c r="E27" s="16" t="s">
        <v>33</v>
      </c>
      <c r="F27" s="16" t="s">
        <v>2498</v>
      </c>
      <c r="G27" s="17">
        <v>43794</v>
      </c>
      <c r="H27" s="17">
        <v>44236</v>
      </c>
      <c r="I27" s="28">
        <v>44279</v>
      </c>
      <c r="J27" s="28" t="str">
        <f t="shared" si="0"/>
        <v>March</v>
      </c>
      <c r="K27" s="18">
        <f t="shared" si="1"/>
        <v>2021</v>
      </c>
      <c r="L27" s="15" t="s">
        <v>2393</v>
      </c>
      <c r="M27" s="15" t="s">
        <v>2394</v>
      </c>
      <c r="N27" s="18">
        <f>IF(Exit_Details[[#This Row],[RegrettableAttrition]]="Yes",1,0)</f>
        <v>0</v>
      </c>
      <c r="O27" s="18">
        <f>IF(Exit_Details[[#This Row],[ExitType]]="Voluntary",1,0)</f>
        <v>1</v>
      </c>
      <c r="P27" s="16" t="s">
        <v>2480</v>
      </c>
      <c r="Q27" s="16" t="s">
        <v>2481</v>
      </c>
      <c r="R27" s="15">
        <v>0</v>
      </c>
      <c r="S27" s="15" t="s">
        <v>2397</v>
      </c>
      <c r="T27" s="19">
        <v>6.89</v>
      </c>
      <c r="U27" s="15" t="s">
        <v>2398</v>
      </c>
      <c r="V27" s="15" t="s">
        <v>2399</v>
      </c>
      <c r="W27" s="17">
        <v>44197</v>
      </c>
      <c r="X27" s="17">
        <v>44279</v>
      </c>
      <c r="Y27" s="15">
        <v>227000</v>
      </c>
      <c r="Z27" s="15" t="s">
        <v>2426</v>
      </c>
      <c r="AA27" s="15" t="s">
        <v>2427</v>
      </c>
      <c r="AB27" s="15" t="s">
        <v>2402</v>
      </c>
      <c r="AC27" s="20" t="s">
        <v>2403</v>
      </c>
    </row>
    <row r="28" spans="1:29" x14ac:dyDescent="0.3">
      <c r="A28" s="15" t="s">
        <v>2499</v>
      </c>
      <c r="B28" s="15" t="s">
        <v>233</v>
      </c>
      <c r="C28" s="16" t="s">
        <v>2500</v>
      </c>
      <c r="D28" s="15" t="s">
        <v>7</v>
      </c>
      <c r="E28" s="16" t="s">
        <v>58</v>
      </c>
      <c r="F28" s="16" t="s">
        <v>2452</v>
      </c>
      <c r="G28" s="17">
        <v>43325</v>
      </c>
      <c r="H28" s="17">
        <v>44242</v>
      </c>
      <c r="I28" s="28">
        <v>44302</v>
      </c>
      <c r="J28" s="28" t="str">
        <f t="shared" si="0"/>
        <v>April</v>
      </c>
      <c r="K28" s="18">
        <f t="shared" si="1"/>
        <v>2021</v>
      </c>
      <c r="L28" s="15" t="s">
        <v>2393</v>
      </c>
      <c r="M28" s="15" t="s">
        <v>2394</v>
      </c>
      <c r="N28" s="18">
        <f>IF(Exit_Details[[#This Row],[RegrettableAttrition]]="Yes",1,0)</f>
        <v>0</v>
      </c>
      <c r="O28" s="18">
        <f>IF(Exit_Details[[#This Row],[ExitType]]="Voluntary",1,0)</f>
        <v>1</v>
      </c>
      <c r="P28" s="16" t="s">
        <v>2501</v>
      </c>
      <c r="Q28" s="16" t="s">
        <v>2464</v>
      </c>
      <c r="R28" s="15">
        <v>0</v>
      </c>
      <c r="S28" s="15" t="s">
        <v>2397</v>
      </c>
      <c r="T28" s="19">
        <v>8.17</v>
      </c>
      <c r="U28" s="15" t="s">
        <v>2398</v>
      </c>
      <c r="V28" s="15" t="s">
        <v>2409</v>
      </c>
      <c r="W28" s="17">
        <v>44197</v>
      </c>
      <c r="X28" s="17">
        <v>44302</v>
      </c>
      <c r="Y28" s="15">
        <v>1010000</v>
      </c>
      <c r="Z28" s="15" t="s">
        <v>2400</v>
      </c>
      <c r="AA28" s="15" t="s">
        <v>2401</v>
      </c>
      <c r="AB28" s="15" t="s">
        <v>2402</v>
      </c>
      <c r="AC28" s="20" t="s">
        <v>2403</v>
      </c>
    </row>
    <row r="29" spans="1:29" x14ac:dyDescent="0.3">
      <c r="A29" s="15" t="s">
        <v>2502</v>
      </c>
      <c r="B29" s="15" t="s">
        <v>430</v>
      </c>
      <c r="C29" s="16" t="s">
        <v>2503</v>
      </c>
      <c r="D29" s="15" t="s">
        <v>11</v>
      </c>
      <c r="E29" s="16" t="s">
        <v>33</v>
      </c>
      <c r="F29" s="16" t="s">
        <v>2504</v>
      </c>
      <c r="G29" s="17">
        <v>43658</v>
      </c>
      <c r="H29" s="17">
        <v>44242</v>
      </c>
      <c r="I29" s="28">
        <v>44273</v>
      </c>
      <c r="J29" s="28" t="str">
        <f t="shared" si="0"/>
        <v>March</v>
      </c>
      <c r="K29" s="18">
        <f t="shared" si="1"/>
        <v>2021</v>
      </c>
      <c r="L29" s="15" t="s">
        <v>2393</v>
      </c>
      <c r="M29" s="15" t="s">
        <v>2394</v>
      </c>
      <c r="N29" s="18">
        <f>IF(Exit_Details[[#This Row],[RegrettableAttrition]]="Yes",1,0)</f>
        <v>0</v>
      </c>
      <c r="O29" s="18">
        <f>IF(Exit_Details[[#This Row],[ExitType]]="Voluntary",1,0)</f>
        <v>1</v>
      </c>
      <c r="P29" s="16" t="s">
        <v>2440</v>
      </c>
      <c r="Q29" s="16" t="s">
        <v>2417</v>
      </c>
      <c r="R29" s="15">
        <v>0</v>
      </c>
      <c r="S29" s="15" t="s">
        <v>2397</v>
      </c>
      <c r="T29" s="19">
        <v>7.26</v>
      </c>
      <c r="U29" s="15" t="s">
        <v>2398</v>
      </c>
      <c r="V29" s="15" t="s">
        <v>2409</v>
      </c>
      <c r="W29" s="17">
        <v>44197</v>
      </c>
      <c r="X29" s="17">
        <v>44273</v>
      </c>
      <c r="Y29" s="15">
        <v>681000</v>
      </c>
      <c r="Z29" s="15" t="s">
        <v>2426</v>
      </c>
      <c r="AA29" s="15" t="s">
        <v>2427</v>
      </c>
      <c r="AB29" s="15" t="s">
        <v>2402</v>
      </c>
      <c r="AC29" s="20" t="s">
        <v>2403</v>
      </c>
    </row>
    <row r="30" spans="1:29" x14ac:dyDescent="0.3">
      <c r="A30" s="15" t="s">
        <v>2505</v>
      </c>
      <c r="B30" s="15" t="s">
        <v>894</v>
      </c>
      <c r="C30" s="16" t="s">
        <v>2506</v>
      </c>
      <c r="D30" s="15" t="s">
        <v>11</v>
      </c>
      <c r="E30" s="16" t="s">
        <v>9</v>
      </c>
      <c r="F30" s="16" t="s">
        <v>2430</v>
      </c>
      <c r="G30" s="17">
        <v>44081</v>
      </c>
      <c r="H30" s="17">
        <v>44244</v>
      </c>
      <c r="I30" s="28">
        <v>44304</v>
      </c>
      <c r="J30" s="28" t="str">
        <f t="shared" si="0"/>
        <v>April</v>
      </c>
      <c r="K30" s="18">
        <f t="shared" si="1"/>
        <v>2021</v>
      </c>
      <c r="L30" s="15" t="s">
        <v>2393</v>
      </c>
      <c r="M30" s="15" t="s">
        <v>2394</v>
      </c>
      <c r="N30" s="18">
        <f>IF(Exit_Details[[#This Row],[RegrettableAttrition]]="Yes",1,0)</f>
        <v>0</v>
      </c>
      <c r="O30" s="18">
        <f>IF(Exit_Details[[#This Row],[ExitType]]="Voluntary",1,0)</f>
        <v>1</v>
      </c>
      <c r="P30" s="16" t="s">
        <v>2480</v>
      </c>
      <c r="Q30" s="16" t="s">
        <v>2481</v>
      </c>
      <c r="R30" s="15">
        <v>0</v>
      </c>
      <c r="S30" s="15" t="s">
        <v>2397</v>
      </c>
      <c r="T30" s="19">
        <v>6.1</v>
      </c>
      <c r="U30" s="15" t="s">
        <v>2398</v>
      </c>
      <c r="V30" s="15" t="s">
        <v>2409</v>
      </c>
      <c r="W30" s="17">
        <v>44197</v>
      </c>
      <c r="X30" s="17">
        <v>44304</v>
      </c>
      <c r="Y30" s="15">
        <v>388000</v>
      </c>
      <c r="Z30" s="15" t="s">
        <v>2434</v>
      </c>
      <c r="AA30" s="15" t="s">
        <v>2435</v>
      </c>
      <c r="AB30" s="15" t="s">
        <v>2436</v>
      </c>
      <c r="AC30" s="20" t="s">
        <v>2403</v>
      </c>
    </row>
    <row r="31" spans="1:29" x14ac:dyDescent="0.3">
      <c r="A31" s="15" t="s">
        <v>2507</v>
      </c>
      <c r="B31" s="15" t="s">
        <v>120</v>
      </c>
      <c r="C31" s="16" t="s">
        <v>2508</v>
      </c>
      <c r="D31" s="15" t="s">
        <v>7</v>
      </c>
      <c r="E31" s="16" t="s">
        <v>27</v>
      </c>
      <c r="F31" s="16" t="s">
        <v>2509</v>
      </c>
      <c r="G31" s="17">
        <v>42963</v>
      </c>
      <c r="H31" s="17">
        <v>44244</v>
      </c>
      <c r="I31" s="28">
        <v>44278</v>
      </c>
      <c r="J31" s="28" t="str">
        <f t="shared" si="0"/>
        <v>March</v>
      </c>
      <c r="K31" s="18">
        <f t="shared" si="1"/>
        <v>2021</v>
      </c>
      <c r="L31" s="15" t="s">
        <v>2393</v>
      </c>
      <c r="M31" s="15" t="s">
        <v>2394</v>
      </c>
      <c r="N31" s="18">
        <f>IF(Exit_Details[[#This Row],[RegrettableAttrition]]="Yes",1,0)</f>
        <v>0</v>
      </c>
      <c r="O31" s="18">
        <f>IF(Exit_Details[[#This Row],[ExitType]]="Voluntary",1,0)</f>
        <v>1</v>
      </c>
      <c r="P31" s="16" t="s">
        <v>2395</v>
      </c>
      <c r="Q31" s="16" t="s">
        <v>2396</v>
      </c>
      <c r="R31" s="15">
        <v>0</v>
      </c>
      <c r="S31" s="15" t="s">
        <v>2397</v>
      </c>
      <c r="T31" s="19">
        <v>9.16</v>
      </c>
      <c r="U31" s="15" t="s">
        <v>2398</v>
      </c>
      <c r="V31" s="15" t="s">
        <v>2409</v>
      </c>
      <c r="W31" s="17">
        <v>44197</v>
      </c>
      <c r="X31" s="17">
        <v>44278</v>
      </c>
      <c r="Y31" s="15">
        <v>407000</v>
      </c>
      <c r="Z31" s="15" t="s">
        <v>2465</v>
      </c>
      <c r="AA31" s="15" t="s">
        <v>2466</v>
      </c>
      <c r="AB31" s="15" t="s">
        <v>2402</v>
      </c>
      <c r="AC31" s="20" t="s">
        <v>2403</v>
      </c>
    </row>
    <row r="32" spans="1:29" x14ac:dyDescent="0.3">
      <c r="A32" s="15" t="s">
        <v>2510</v>
      </c>
      <c r="B32" s="15" t="s">
        <v>773</v>
      </c>
      <c r="C32" s="16" t="s">
        <v>2511</v>
      </c>
      <c r="D32" s="15" t="s">
        <v>11</v>
      </c>
      <c r="E32" s="16" t="s">
        <v>33</v>
      </c>
      <c r="F32" s="16" t="s">
        <v>2504</v>
      </c>
      <c r="G32" s="17">
        <v>43993</v>
      </c>
      <c r="H32" s="17">
        <v>44249</v>
      </c>
      <c r="I32" s="28">
        <v>44309</v>
      </c>
      <c r="J32" s="28" t="str">
        <f t="shared" si="0"/>
        <v>April</v>
      </c>
      <c r="K32" s="18">
        <f t="shared" si="1"/>
        <v>2021</v>
      </c>
      <c r="L32" s="15" t="s">
        <v>2393</v>
      </c>
      <c r="M32" s="15" t="s">
        <v>2394</v>
      </c>
      <c r="N32" s="18">
        <f>IF(Exit_Details[[#This Row],[RegrettableAttrition]]="Yes",1,0)</f>
        <v>0</v>
      </c>
      <c r="O32" s="18">
        <f>IF(Exit_Details[[#This Row],[ExitType]]="Voluntary",1,0)</f>
        <v>1</v>
      </c>
      <c r="P32" s="16" t="s">
        <v>2440</v>
      </c>
      <c r="Q32" s="16" t="s">
        <v>2417</v>
      </c>
      <c r="R32" s="15">
        <v>0</v>
      </c>
      <c r="S32" s="15" t="s">
        <v>2397</v>
      </c>
      <c r="T32" s="19">
        <v>6.34</v>
      </c>
      <c r="U32" s="15" t="s">
        <v>2398</v>
      </c>
      <c r="V32" s="15" t="s">
        <v>2409</v>
      </c>
      <c r="W32" s="17">
        <v>44197</v>
      </c>
      <c r="X32" s="17">
        <v>44309</v>
      </c>
      <c r="Y32" s="15">
        <v>682000</v>
      </c>
      <c r="Z32" s="15" t="s">
        <v>2400</v>
      </c>
      <c r="AA32" s="15" t="s">
        <v>2401</v>
      </c>
      <c r="AB32" s="15" t="s">
        <v>2402</v>
      </c>
      <c r="AC32" s="20" t="s">
        <v>2403</v>
      </c>
    </row>
    <row r="33" spans="1:29" x14ac:dyDescent="0.3">
      <c r="A33" s="15" t="s">
        <v>2512</v>
      </c>
      <c r="B33" s="15" t="s">
        <v>700</v>
      </c>
      <c r="C33" s="16" t="s">
        <v>2513</v>
      </c>
      <c r="D33" s="15" t="s">
        <v>7</v>
      </c>
      <c r="E33" s="16" t="s">
        <v>18</v>
      </c>
      <c r="F33" s="16" t="s">
        <v>2514</v>
      </c>
      <c r="G33" s="17">
        <v>43944</v>
      </c>
      <c r="H33" s="17">
        <v>44249</v>
      </c>
      <c r="I33" s="28">
        <v>44309</v>
      </c>
      <c r="J33" s="28" t="str">
        <f t="shared" si="0"/>
        <v>April</v>
      </c>
      <c r="K33" s="18">
        <f t="shared" si="1"/>
        <v>2021</v>
      </c>
      <c r="L33" s="15" t="s">
        <v>2393</v>
      </c>
      <c r="M33" s="15" t="s">
        <v>2394</v>
      </c>
      <c r="N33" s="18">
        <f>IF(Exit_Details[[#This Row],[RegrettableAttrition]]="Yes",1,0)</f>
        <v>0</v>
      </c>
      <c r="O33" s="18">
        <f>IF(Exit_Details[[#This Row],[ExitType]]="Voluntary",1,0)</f>
        <v>1</v>
      </c>
      <c r="P33" s="16" t="s">
        <v>2515</v>
      </c>
      <c r="Q33" s="16" t="s">
        <v>2464</v>
      </c>
      <c r="R33" s="15">
        <v>0</v>
      </c>
      <c r="S33" s="15" t="s">
        <v>2397</v>
      </c>
      <c r="T33" s="19">
        <v>6.48</v>
      </c>
      <c r="U33" s="15" t="s">
        <v>2398</v>
      </c>
      <c r="V33" s="15" t="s">
        <v>2409</v>
      </c>
      <c r="W33" s="17">
        <v>44197</v>
      </c>
      <c r="X33" s="17">
        <v>44309</v>
      </c>
      <c r="Y33" s="15">
        <v>308000</v>
      </c>
      <c r="Z33" s="15" t="s">
        <v>2434</v>
      </c>
      <c r="AA33" s="15" t="s">
        <v>2435</v>
      </c>
      <c r="AB33" s="15" t="s">
        <v>2436</v>
      </c>
      <c r="AC33" s="20" t="s">
        <v>2403</v>
      </c>
    </row>
    <row r="34" spans="1:29" x14ac:dyDescent="0.3">
      <c r="A34" s="15" t="s">
        <v>2516</v>
      </c>
      <c r="B34" s="15" t="s">
        <v>636</v>
      </c>
      <c r="C34" s="16" t="s">
        <v>2517</v>
      </c>
      <c r="D34" s="15" t="s">
        <v>7</v>
      </c>
      <c r="E34" s="16" t="s">
        <v>9</v>
      </c>
      <c r="F34" s="16" t="s">
        <v>2518</v>
      </c>
      <c r="G34" s="17">
        <v>43885</v>
      </c>
      <c r="H34" s="17">
        <v>44250</v>
      </c>
      <c r="I34" s="28">
        <v>44293</v>
      </c>
      <c r="J34" s="28" t="str">
        <f t="shared" si="0"/>
        <v>April</v>
      </c>
      <c r="K34" s="18">
        <f t="shared" si="1"/>
        <v>2021</v>
      </c>
      <c r="L34" s="15" t="s">
        <v>2393</v>
      </c>
      <c r="M34" s="15" t="s">
        <v>2394</v>
      </c>
      <c r="N34" s="18">
        <f>IF(Exit_Details[[#This Row],[RegrettableAttrition]]="Yes",1,0)</f>
        <v>0</v>
      </c>
      <c r="O34" s="18">
        <f>IF(Exit_Details[[#This Row],[ExitType]]="Voluntary",1,0)</f>
        <v>1</v>
      </c>
      <c r="P34" s="16" t="s">
        <v>2407</v>
      </c>
      <c r="Q34" s="16" t="s">
        <v>2408</v>
      </c>
      <c r="R34" s="15">
        <v>0</v>
      </c>
      <c r="S34" s="15" t="s">
        <v>2397</v>
      </c>
      <c r="T34" s="19">
        <v>6.64</v>
      </c>
      <c r="U34" s="15" t="s">
        <v>2398</v>
      </c>
      <c r="V34" s="15" t="s">
        <v>2409</v>
      </c>
      <c r="W34" s="17">
        <v>44197</v>
      </c>
      <c r="X34" s="17">
        <v>44293</v>
      </c>
      <c r="Y34" s="15">
        <v>1055000</v>
      </c>
      <c r="Z34" s="15" t="s">
        <v>2465</v>
      </c>
      <c r="AA34" s="15" t="s">
        <v>2466</v>
      </c>
      <c r="AB34" s="15" t="s">
        <v>2402</v>
      </c>
      <c r="AC34" s="20" t="s">
        <v>2403</v>
      </c>
    </row>
    <row r="35" spans="1:29" x14ac:dyDescent="0.3">
      <c r="A35" s="15" t="s">
        <v>2519</v>
      </c>
      <c r="B35" s="15" t="s">
        <v>950</v>
      </c>
      <c r="C35" s="16" t="s">
        <v>2520</v>
      </c>
      <c r="D35" s="15" t="s">
        <v>7</v>
      </c>
      <c r="E35" s="16" t="s">
        <v>33</v>
      </c>
      <c r="F35" s="16" t="s">
        <v>2504</v>
      </c>
      <c r="G35" s="17">
        <v>44116</v>
      </c>
      <c r="H35" s="17">
        <v>44251</v>
      </c>
      <c r="I35" s="28">
        <v>44311</v>
      </c>
      <c r="J35" s="28" t="str">
        <f t="shared" si="0"/>
        <v>April</v>
      </c>
      <c r="K35" s="18">
        <f t="shared" si="1"/>
        <v>2021</v>
      </c>
      <c r="L35" s="15" t="s">
        <v>2393</v>
      </c>
      <c r="M35" s="15" t="s">
        <v>2394</v>
      </c>
      <c r="N35" s="18">
        <f>IF(Exit_Details[[#This Row],[RegrettableAttrition]]="Yes",1,0)</f>
        <v>0</v>
      </c>
      <c r="O35" s="18">
        <f>IF(Exit_Details[[#This Row],[ExitType]]="Voluntary",1,0)</f>
        <v>1</v>
      </c>
      <c r="P35" s="16" t="s">
        <v>2407</v>
      </c>
      <c r="Q35" s="16" t="s">
        <v>2408</v>
      </c>
      <c r="R35" s="15">
        <v>0</v>
      </c>
      <c r="S35" s="15" t="s">
        <v>2397</v>
      </c>
      <c r="T35" s="19">
        <v>6.01</v>
      </c>
      <c r="U35" s="15" t="s">
        <v>2398</v>
      </c>
      <c r="V35" s="15" t="s">
        <v>2409</v>
      </c>
      <c r="W35" s="17">
        <v>44197</v>
      </c>
      <c r="X35" s="17">
        <v>44311</v>
      </c>
      <c r="Y35" s="15">
        <v>677000</v>
      </c>
      <c r="Z35" s="15" t="s">
        <v>2434</v>
      </c>
      <c r="AA35" s="15" t="s">
        <v>2435</v>
      </c>
      <c r="AB35" s="15" t="s">
        <v>2436</v>
      </c>
      <c r="AC35" s="20" t="s">
        <v>2403</v>
      </c>
    </row>
    <row r="36" spans="1:29" x14ac:dyDescent="0.3">
      <c r="A36" s="15" t="s">
        <v>2521</v>
      </c>
      <c r="B36" s="15" t="s">
        <v>100</v>
      </c>
      <c r="C36" s="16" t="s">
        <v>2522</v>
      </c>
      <c r="D36" s="15" t="s">
        <v>11</v>
      </c>
      <c r="E36" s="16" t="s">
        <v>9</v>
      </c>
      <c r="F36" s="16" t="s">
        <v>2439</v>
      </c>
      <c r="G36" s="17">
        <v>42877</v>
      </c>
      <c r="H36" s="17">
        <v>44253</v>
      </c>
      <c r="I36" s="28">
        <v>44343</v>
      </c>
      <c r="J36" s="28" t="str">
        <f t="shared" si="0"/>
        <v>May</v>
      </c>
      <c r="K36" s="18">
        <f t="shared" si="1"/>
        <v>2021</v>
      </c>
      <c r="L36" s="15" t="s">
        <v>2393</v>
      </c>
      <c r="M36" s="15" t="s">
        <v>2394</v>
      </c>
      <c r="N36" s="18">
        <f>IF(Exit_Details[[#This Row],[RegrettableAttrition]]="Yes",1,0)</f>
        <v>0</v>
      </c>
      <c r="O36" s="18">
        <f>IF(Exit_Details[[#This Row],[ExitType]]="Voluntary",1,0)</f>
        <v>1</v>
      </c>
      <c r="P36" s="16" t="s">
        <v>2395</v>
      </c>
      <c r="Q36" s="16" t="s">
        <v>2396</v>
      </c>
      <c r="R36" s="15">
        <v>0</v>
      </c>
      <c r="S36" s="15" t="s">
        <v>2397</v>
      </c>
      <c r="T36" s="19">
        <v>9.4</v>
      </c>
      <c r="U36" s="15" t="s">
        <v>2398</v>
      </c>
      <c r="V36" s="15" t="s">
        <v>2409</v>
      </c>
      <c r="W36" s="17">
        <v>44197</v>
      </c>
      <c r="X36" s="17">
        <v>44343</v>
      </c>
      <c r="Y36" s="15">
        <v>1900000</v>
      </c>
      <c r="Z36" s="15" t="s">
        <v>2400</v>
      </c>
      <c r="AA36" s="15" t="s">
        <v>2401</v>
      </c>
      <c r="AB36" s="15" t="s">
        <v>2402</v>
      </c>
      <c r="AC36" s="20" t="s">
        <v>2403</v>
      </c>
    </row>
    <row r="37" spans="1:29" x14ac:dyDescent="0.3">
      <c r="A37" s="15" t="s">
        <v>2523</v>
      </c>
      <c r="B37" s="15" t="s">
        <v>269</v>
      </c>
      <c r="C37" s="16" t="s">
        <v>2524</v>
      </c>
      <c r="D37" s="15" t="s">
        <v>7</v>
      </c>
      <c r="E37" s="16" t="s">
        <v>37</v>
      </c>
      <c r="F37" s="16" t="s">
        <v>2525</v>
      </c>
      <c r="G37" s="17">
        <v>43409</v>
      </c>
      <c r="H37" s="17">
        <v>44257</v>
      </c>
      <c r="I37" s="28">
        <v>44317</v>
      </c>
      <c r="J37" s="28" t="str">
        <f t="shared" si="0"/>
        <v>May</v>
      </c>
      <c r="K37" s="18">
        <f t="shared" si="1"/>
        <v>2021</v>
      </c>
      <c r="L37" s="15" t="s">
        <v>2393</v>
      </c>
      <c r="M37" s="15" t="s">
        <v>2394</v>
      </c>
      <c r="N37" s="18">
        <f>IF(Exit_Details[[#This Row],[RegrettableAttrition]]="Yes",1,0)</f>
        <v>0</v>
      </c>
      <c r="O37" s="18">
        <f>IF(Exit_Details[[#This Row],[ExitType]]="Voluntary",1,0)</f>
        <v>1</v>
      </c>
      <c r="P37" s="16" t="s">
        <v>2463</v>
      </c>
      <c r="Q37" s="16" t="s">
        <v>2464</v>
      </c>
      <c r="R37" s="15">
        <v>0</v>
      </c>
      <c r="S37" s="15" t="s">
        <v>2397</v>
      </c>
      <c r="T37" s="19">
        <v>7.94</v>
      </c>
      <c r="U37" s="15" t="s">
        <v>2398</v>
      </c>
      <c r="V37" s="15" t="s">
        <v>2409</v>
      </c>
      <c r="W37" s="17">
        <v>44197</v>
      </c>
      <c r="X37" s="17">
        <v>44317</v>
      </c>
      <c r="Y37" s="15">
        <v>924000</v>
      </c>
      <c r="Z37" s="15" t="s">
        <v>2426</v>
      </c>
      <c r="AA37" s="15" t="s">
        <v>2427</v>
      </c>
      <c r="AB37" s="15" t="s">
        <v>2402</v>
      </c>
      <c r="AC37" s="20" t="s">
        <v>2403</v>
      </c>
    </row>
    <row r="38" spans="1:29" x14ac:dyDescent="0.3">
      <c r="A38" s="15" t="s">
        <v>2526</v>
      </c>
      <c r="B38" s="15" t="s">
        <v>123</v>
      </c>
      <c r="C38" s="16" t="s">
        <v>2527</v>
      </c>
      <c r="D38" s="15" t="s">
        <v>7</v>
      </c>
      <c r="E38" s="16" t="s">
        <v>9</v>
      </c>
      <c r="F38" s="16" t="s">
        <v>2528</v>
      </c>
      <c r="G38" s="17">
        <v>42970</v>
      </c>
      <c r="H38" s="17">
        <v>44261</v>
      </c>
      <c r="I38" s="28">
        <v>44261</v>
      </c>
      <c r="J38" s="28" t="str">
        <f t="shared" si="0"/>
        <v>March</v>
      </c>
      <c r="K38" s="18">
        <f t="shared" si="1"/>
        <v>2021</v>
      </c>
      <c r="L38" s="15" t="s">
        <v>2431</v>
      </c>
      <c r="M38" s="15" t="s">
        <v>2394</v>
      </c>
      <c r="N38" s="18">
        <f>IF(Exit_Details[[#This Row],[RegrettableAttrition]]="Yes",1,0)</f>
        <v>0</v>
      </c>
      <c r="O38" s="18">
        <f>IF(Exit_Details[[#This Row],[ExitType]]="Voluntary",1,0)</f>
        <v>0</v>
      </c>
      <c r="P38" s="16" t="s">
        <v>2529</v>
      </c>
      <c r="Q38" s="16" t="s">
        <v>2530</v>
      </c>
      <c r="R38" s="15">
        <v>0</v>
      </c>
      <c r="S38" s="15" t="s">
        <v>2397</v>
      </c>
      <c r="T38" s="19">
        <v>9.15</v>
      </c>
      <c r="U38" s="15" t="s">
        <v>2398</v>
      </c>
      <c r="V38" s="15" t="s">
        <v>2409</v>
      </c>
      <c r="W38" s="17">
        <v>44197</v>
      </c>
      <c r="X38" s="17">
        <v>44261</v>
      </c>
      <c r="Y38" s="15">
        <v>1112000</v>
      </c>
      <c r="Z38" s="15" t="s">
        <v>2434</v>
      </c>
      <c r="AA38" s="15" t="s">
        <v>2435</v>
      </c>
      <c r="AB38" s="15" t="s">
        <v>2436</v>
      </c>
      <c r="AC38" s="20" t="s">
        <v>2403</v>
      </c>
    </row>
    <row r="39" spans="1:29" x14ac:dyDescent="0.3">
      <c r="A39" s="15" t="s">
        <v>2531</v>
      </c>
      <c r="B39" s="15" t="s">
        <v>480</v>
      </c>
      <c r="C39" s="16" t="s">
        <v>2532</v>
      </c>
      <c r="D39" s="15" t="s">
        <v>11</v>
      </c>
      <c r="E39" s="16" t="s">
        <v>33</v>
      </c>
      <c r="F39" s="16" t="s">
        <v>2425</v>
      </c>
      <c r="G39" s="17">
        <v>43724</v>
      </c>
      <c r="H39" s="17">
        <v>44267</v>
      </c>
      <c r="I39" s="28">
        <v>44327</v>
      </c>
      <c r="J39" s="28" t="str">
        <f t="shared" si="0"/>
        <v>May</v>
      </c>
      <c r="K39" s="18">
        <f t="shared" si="1"/>
        <v>2021</v>
      </c>
      <c r="L39" s="15" t="s">
        <v>2393</v>
      </c>
      <c r="M39" s="15" t="s">
        <v>2394</v>
      </c>
      <c r="N39" s="18">
        <f>IF(Exit_Details[[#This Row],[RegrettableAttrition]]="Yes",1,0)</f>
        <v>0</v>
      </c>
      <c r="O39" s="18">
        <f>IF(Exit_Details[[#This Row],[ExitType]]="Voluntary",1,0)</f>
        <v>1</v>
      </c>
      <c r="P39" s="16" t="s">
        <v>2416</v>
      </c>
      <c r="Q39" s="16" t="s">
        <v>2417</v>
      </c>
      <c r="R39" s="15">
        <v>0</v>
      </c>
      <c r="S39" s="15" t="s">
        <v>2397</v>
      </c>
      <c r="T39" s="19">
        <v>7.08</v>
      </c>
      <c r="U39" s="15" t="s">
        <v>2398</v>
      </c>
      <c r="V39" s="15" t="s">
        <v>2409</v>
      </c>
      <c r="W39" s="17">
        <v>44197</v>
      </c>
      <c r="X39" s="17">
        <v>44327</v>
      </c>
      <c r="Y39" s="15">
        <v>359000</v>
      </c>
      <c r="Z39" s="15" t="s">
        <v>2434</v>
      </c>
      <c r="AA39" s="15" t="s">
        <v>2435</v>
      </c>
      <c r="AB39" s="15" t="s">
        <v>2436</v>
      </c>
      <c r="AC39" s="20" t="s">
        <v>2403</v>
      </c>
    </row>
    <row r="40" spans="1:29" x14ac:dyDescent="0.3">
      <c r="A40" s="15" t="s">
        <v>2533</v>
      </c>
      <c r="B40" s="15" t="s">
        <v>881</v>
      </c>
      <c r="C40" s="16" t="s">
        <v>2534</v>
      </c>
      <c r="D40" s="15" t="s">
        <v>7</v>
      </c>
      <c r="E40" s="16" t="s">
        <v>50</v>
      </c>
      <c r="F40" s="16" t="s">
        <v>2535</v>
      </c>
      <c r="G40" s="17">
        <v>44075</v>
      </c>
      <c r="H40" s="17">
        <v>44270</v>
      </c>
      <c r="I40" s="28">
        <v>44330</v>
      </c>
      <c r="J40" s="28" t="str">
        <f t="shared" si="0"/>
        <v>May</v>
      </c>
      <c r="K40" s="18">
        <f t="shared" si="1"/>
        <v>2021</v>
      </c>
      <c r="L40" s="15" t="s">
        <v>2393</v>
      </c>
      <c r="M40" s="15" t="s">
        <v>2394</v>
      </c>
      <c r="N40" s="18">
        <f>IF(Exit_Details[[#This Row],[RegrettableAttrition]]="Yes",1,0)</f>
        <v>0</v>
      </c>
      <c r="O40" s="18">
        <f>IF(Exit_Details[[#This Row],[ExitType]]="Voluntary",1,0)</f>
        <v>1</v>
      </c>
      <c r="P40" s="16" t="s">
        <v>2440</v>
      </c>
      <c r="Q40" s="16" t="s">
        <v>2417</v>
      </c>
      <c r="R40" s="15">
        <v>0</v>
      </c>
      <c r="S40" s="15" t="s">
        <v>2397</v>
      </c>
      <c r="T40" s="19">
        <v>6.12</v>
      </c>
      <c r="U40" s="15" t="s">
        <v>2398</v>
      </c>
      <c r="V40" s="15" t="s">
        <v>2409</v>
      </c>
      <c r="W40" s="17">
        <v>44197</v>
      </c>
      <c r="X40" s="17">
        <v>44330</v>
      </c>
      <c r="Y40" s="15">
        <v>758000</v>
      </c>
      <c r="Z40" s="15" t="s">
        <v>2465</v>
      </c>
      <c r="AA40" s="15" t="s">
        <v>2466</v>
      </c>
      <c r="AB40" s="15" t="s">
        <v>2402</v>
      </c>
      <c r="AC40" s="20" t="s">
        <v>2403</v>
      </c>
    </row>
    <row r="41" spans="1:29" x14ac:dyDescent="0.3">
      <c r="A41" s="15" t="s">
        <v>2536</v>
      </c>
      <c r="B41" s="15" t="s">
        <v>734</v>
      </c>
      <c r="C41" s="16" t="s">
        <v>2537</v>
      </c>
      <c r="D41" s="15" t="s">
        <v>7</v>
      </c>
      <c r="E41" s="16" t="s">
        <v>9</v>
      </c>
      <c r="F41" s="16" t="s">
        <v>2458</v>
      </c>
      <c r="G41" s="17">
        <v>43969</v>
      </c>
      <c r="H41" s="17">
        <v>44270</v>
      </c>
      <c r="I41" s="28">
        <v>44330</v>
      </c>
      <c r="J41" s="28" t="str">
        <f t="shared" si="0"/>
        <v>May</v>
      </c>
      <c r="K41" s="18">
        <f t="shared" si="1"/>
        <v>2021</v>
      </c>
      <c r="L41" s="15" t="s">
        <v>2393</v>
      </c>
      <c r="M41" s="15" t="s">
        <v>2394</v>
      </c>
      <c r="N41" s="18">
        <f>IF(Exit_Details[[#This Row],[RegrettableAttrition]]="Yes",1,0)</f>
        <v>0</v>
      </c>
      <c r="O41" s="18">
        <f>IF(Exit_Details[[#This Row],[ExitType]]="Voluntary",1,0)</f>
        <v>1</v>
      </c>
      <c r="P41" s="16" t="s">
        <v>2407</v>
      </c>
      <c r="Q41" s="16" t="s">
        <v>2408</v>
      </c>
      <c r="R41" s="15">
        <v>0</v>
      </c>
      <c r="S41" s="15" t="s">
        <v>2397</v>
      </c>
      <c r="T41" s="19">
        <v>6.41</v>
      </c>
      <c r="U41" s="15" t="s">
        <v>2398</v>
      </c>
      <c r="V41" s="15" t="s">
        <v>2409</v>
      </c>
      <c r="W41" s="17">
        <v>44197</v>
      </c>
      <c r="X41" s="17">
        <v>44330</v>
      </c>
      <c r="Y41" s="15">
        <v>658000</v>
      </c>
      <c r="Z41" s="15" t="s">
        <v>2434</v>
      </c>
      <c r="AA41" s="15" t="s">
        <v>2435</v>
      </c>
      <c r="AB41" s="15" t="s">
        <v>2436</v>
      </c>
      <c r="AC41" s="20" t="s">
        <v>2403</v>
      </c>
    </row>
    <row r="42" spans="1:29" x14ac:dyDescent="0.3">
      <c r="A42" s="15" t="s">
        <v>2538</v>
      </c>
      <c r="B42" s="15" t="s">
        <v>207</v>
      </c>
      <c r="C42" s="16" t="s">
        <v>2539</v>
      </c>
      <c r="D42" s="15" t="s">
        <v>7</v>
      </c>
      <c r="E42" s="16" t="s">
        <v>9</v>
      </c>
      <c r="F42" s="16" t="s">
        <v>2540</v>
      </c>
      <c r="G42" s="17">
        <v>43276</v>
      </c>
      <c r="H42" s="17">
        <v>44270</v>
      </c>
      <c r="I42" s="28">
        <v>44292</v>
      </c>
      <c r="J42" s="28" t="str">
        <f t="shared" si="0"/>
        <v>April</v>
      </c>
      <c r="K42" s="18">
        <f t="shared" si="1"/>
        <v>2021</v>
      </c>
      <c r="L42" s="15" t="s">
        <v>2393</v>
      </c>
      <c r="M42" s="15" t="s">
        <v>2394</v>
      </c>
      <c r="N42" s="18">
        <f>IF(Exit_Details[[#This Row],[RegrettableAttrition]]="Yes",1,0)</f>
        <v>0</v>
      </c>
      <c r="O42" s="18">
        <f>IF(Exit_Details[[#This Row],[ExitType]]="Voluntary",1,0)</f>
        <v>1</v>
      </c>
      <c r="P42" s="16" t="s">
        <v>2407</v>
      </c>
      <c r="Q42" s="16" t="s">
        <v>2408</v>
      </c>
      <c r="R42" s="15">
        <v>0</v>
      </c>
      <c r="S42" s="15" t="s">
        <v>2397</v>
      </c>
      <c r="T42" s="19">
        <v>8.31</v>
      </c>
      <c r="U42" s="15" t="s">
        <v>2398</v>
      </c>
      <c r="V42" s="15" t="s">
        <v>2409</v>
      </c>
      <c r="W42" s="17">
        <v>44197</v>
      </c>
      <c r="X42" s="17">
        <v>44292</v>
      </c>
      <c r="Y42" s="15">
        <v>2733000</v>
      </c>
      <c r="Z42" s="15" t="s">
        <v>2400</v>
      </c>
      <c r="AA42" s="15" t="s">
        <v>2401</v>
      </c>
      <c r="AB42" s="15" t="s">
        <v>2402</v>
      </c>
      <c r="AC42" s="20" t="s">
        <v>2403</v>
      </c>
    </row>
    <row r="43" spans="1:29" x14ac:dyDescent="0.3">
      <c r="A43" s="15" t="s">
        <v>2541</v>
      </c>
      <c r="B43" s="15" t="s">
        <v>727</v>
      </c>
      <c r="C43" s="16" t="s">
        <v>2542</v>
      </c>
      <c r="D43" s="15" t="s">
        <v>7</v>
      </c>
      <c r="E43" s="16" t="s">
        <v>24</v>
      </c>
      <c r="F43" s="16" t="s">
        <v>2543</v>
      </c>
      <c r="G43" s="17">
        <v>43962</v>
      </c>
      <c r="H43" s="17">
        <v>44270</v>
      </c>
      <c r="I43" s="28">
        <v>44330</v>
      </c>
      <c r="J43" s="28" t="str">
        <f t="shared" si="0"/>
        <v>May</v>
      </c>
      <c r="K43" s="18">
        <f t="shared" si="1"/>
        <v>2021</v>
      </c>
      <c r="L43" s="15" t="s">
        <v>2393</v>
      </c>
      <c r="M43" s="15" t="s">
        <v>2394</v>
      </c>
      <c r="N43" s="18">
        <f>IF(Exit_Details[[#This Row],[RegrettableAttrition]]="Yes",1,0)</f>
        <v>0</v>
      </c>
      <c r="O43" s="18">
        <f>IF(Exit_Details[[#This Row],[ExitType]]="Voluntary",1,0)</f>
        <v>1</v>
      </c>
      <c r="P43" s="16" t="s">
        <v>2407</v>
      </c>
      <c r="Q43" s="16" t="s">
        <v>2408</v>
      </c>
      <c r="R43" s="15">
        <v>0</v>
      </c>
      <c r="S43" s="15" t="s">
        <v>2397</v>
      </c>
      <c r="T43" s="19">
        <v>6.43</v>
      </c>
      <c r="U43" s="15" t="s">
        <v>2398</v>
      </c>
      <c r="V43" s="15" t="s">
        <v>2409</v>
      </c>
      <c r="W43" s="17">
        <v>44197</v>
      </c>
      <c r="X43" s="17">
        <v>44330</v>
      </c>
      <c r="Y43" s="15">
        <v>866000</v>
      </c>
      <c r="Z43" s="15" t="s">
        <v>2400</v>
      </c>
      <c r="AA43" s="15" t="s">
        <v>2401</v>
      </c>
      <c r="AB43" s="15" t="s">
        <v>2402</v>
      </c>
      <c r="AC43" s="20" t="s">
        <v>2403</v>
      </c>
    </row>
    <row r="44" spans="1:29" x14ac:dyDescent="0.3">
      <c r="A44" s="15" t="s">
        <v>2544</v>
      </c>
      <c r="B44" s="15" t="s">
        <v>462</v>
      </c>
      <c r="C44" s="16" t="s">
        <v>2545</v>
      </c>
      <c r="D44" s="15" t="s">
        <v>7</v>
      </c>
      <c r="E44" s="16" t="s">
        <v>9</v>
      </c>
      <c r="F44" s="16" t="s">
        <v>2458</v>
      </c>
      <c r="G44" s="17">
        <v>43703</v>
      </c>
      <c r="H44" s="17">
        <v>44271</v>
      </c>
      <c r="I44" s="28">
        <v>44331</v>
      </c>
      <c r="J44" s="28" t="str">
        <f t="shared" si="0"/>
        <v>May</v>
      </c>
      <c r="K44" s="18">
        <f t="shared" si="1"/>
        <v>2021</v>
      </c>
      <c r="L44" s="15" t="s">
        <v>2393</v>
      </c>
      <c r="M44" s="15" t="s">
        <v>2394</v>
      </c>
      <c r="N44" s="18">
        <f>IF(Exit_Details[[#This Row],[RegrettableAttrition]]="Yes",1,0)</f>
        <v>0</v>
      </c>
      <c r="O44" s="18">
        <f>IF(Exit_Details[[#This Row],[ExitType]]="Voluntary",1,0)</f>
        <v>1</v>
      </c>
      <c r="P44" s="16" t="s">
        <v>2407</v>
      </c>
      <c r="Q44" s="16" t="s">
        <v>2408</v>
      </c>
      <c r="R44" s="15">
        <v>0</v>
      </c>
      <c r="S44" s="15" t="s">
        <v>2397</v>
      </c>
      <c r="T44" s="19">
        <v>7.14</v>
      </c>
      <c r="U44" s="15" t="s">
        <v>2398</v>
      </c>
      <c r="V44" s="15" t="s">
        <v>2409</v>
      </c>
      <c r="W44" s="17">
        <v>44197</v>
      </c>
      <c r="X44" s="17">
        <v>44331</v>
      </c>
      <c r="Y44" s="15">
        <v>598000</v>
      </c>
      <c r="Z44" s="15" t="s">
        <v>2418</v>
      </c>
      <c r="AA44" s="15" t="s">
        <v>2419</v>
      </c>
      <c r="AB44" s="15" t="s">
        <v>2412</v>
      </c>
      <c r="AC44" s="20" t="s">
        <v>2403</v>
      </c>
    </row>
    <row r="45" spans="1:29" x14ac:dyDescent="0.3">
      <c r="A45" s="15" t="s">
        <v>2546</v>
      </c>
      <c r="B45" s="15" t="s">
        <v>736</v>
      </c>
      <c r="C45" s="16" t="s">
        <v>2547</v>
      </c>
      <c r="D45" s="15" t="s">
        <v>7</v>
      </c>
      <c r="E45" s="16" t="s">
        <v>33</v>
      </c>
      <c r="F45" s="16" t="s">
        <v>2504</v>
      </c>
      <c r="G45" s="17">
        <v>43971</v>
      </c>
      <c r="H45" s="17">
        <v>44273</v>
      </c>
      <c r="I45" s="28">
        <v>44333</v>
      </c>
      <c r="J45" s="28" t="str">
        <f t="shared" si="0"/>
        <v>May</v>
      </c>
      <c r="K45" s="18">
        <f t="shared" si="1"/>
        <v>2021</v>
      </c>
      <c r="L45" s="15" t="s">
        <v>2393</v>
      </c>
      <c r="M45" s="15" t="s">
        <v>2394</v>
      </c>
      <c r="N45" s="18">
        <f>IF(Exit_Details[[#This Row],[RegrettableAttrition]]="Yes",1,0)</f>
        <v>0</v>
      </c>
      <c r="O45" s="18">
        <f>IF(Exit_Details[[#This Row],[ExitType]]="Voluntary",1,0)</f>
        <v>1</v>
      </c>
      <c r="P45" s="16" t="s">
        <v>2395</v>
      </c>
      <c r="Q45" s="16" t="s">
        <v>2396</v>
      </c>
      <c r="R45" s="15">
        <v>0</v>
      </c>
      <c r="S45" s="15" t="s">
        <v>2397</v>
      </c>
      <c r="T45" s="19">
        <v>6.4</v>
      </c>
      <c r="U45" s="15" t="s">
        <v>2398</v>
      </c>
      <c r="V45" s="15" t="s">
        <v>2409</v>
      </c>
      <c r="W45" s="17">
        <v>44197</v>
      </c>
      <c r="X45" s="17">
        <v>44333</v>
      </c>
      <c r="Y45" s="15">
        <v>541000</v>
      </c>
      <c r="Z45" s="15" t="s">
        <v>2426</v>
      </c>
      <c r="AA45" s="15" t="s">
        <v>2427</v>
      </c>
      <c r="AB45" s="15" t="s">
        <v>2402</v>
      </c>
      <c r="AC45" s="20" t="s">
        <v>2403</v>
      </c>
    </row>
    <row r="46" spans="1:29" x14ac:dyDescent="0.3">
      <c r="A46" s="15" t="s">
        <v>2548</v>
      </c>
      <c r="B46" s="15" t="s">
        <v>515</v>
      </c>
      <c r="C46" s="16" t="s">
        <v>2549</v>
      </c>
      <c r="D46" s="15" t="s">
        <v>7</v>
      </c>
      <c r="E46" s="16" t="s">
        <v>9</v>
      </c>
      <c r="F46" s="16" t="s">
        <v>2455</v>
      </c>
      <c r="G46" s="17">
        <v>43759</v>
      </c>
      <c r="H46" s="17">
        <v>44277</v>
      </c>
      <c r="I46" s="28">
        <v>44337</v>
      </c>
      <c r="J46" s="28" t="str">
        <f t="shared" si="0"/>
        <v>May</v>
      </c>
      <c r="K46" s="18">
        <f t="shared" si="1"/>
        <v>2021</v>
      </c>
      <c r="L46" s="15" t="s">
        <v>2393</v>
      </c>
      <c r="M46" s="15" t="s">
        <v>2394</v>
      </c>
      <c r="N46" s="18">
        <f>IF(Exit_Details[[#This Row],[RegrettableAttrition]]="Yes",1,0)</f>
        <v>0</v>
      </c>
      <c r="O46" s="18">
        <f>IF(Exit_Details[[#This Row],[ExitType]]="Voluntary",1,0)</f>
        <v>1</v>
      </c>
      <c r="P46" s="16" t="s">
        <v>2515</v>
      </c>
      <c r="Q46" s="16" t="s">
        <v>2464</v>
      </c>
      <c r="R46" s="15">
        <v>0</v>
      </c>
      <c r="S46" s="15" t="s">
        <v>2397</v>
      </c>
      <c r="T46" s="19">
        <v>6.98</v>
      </c>
      <c r="U46" s="15" t="s">
        <v>2398</v>
      </c>
      <c r="V46" s="15" t="s">
        <v>2409</v>
      </c>
      <c r="W46" s="17">
        <v>44197</v>
      </c>
      <c r="X46" s="17">
        <v>44337</v>
      </c>
      <c r="Y46" s="15">
        <v>1377000</v>
      </c>
      <c r="Z46" s="15" t="s">
        <v>2465</v>
      </c>
      <c r="AA46" s="15" t="s">
        <v>2466</v>
      </c>
      <c r="AB46" s="15" t="s">
        <v>2402</v>
      </c>
      <c r="AC46" s="20" t="s">
        <v>2403</v>
      </c>
    </row>
    <row r="47" spans="1:29" x14ac:dyDescent="0.3">
      <c r="A47" s="15" t="s">
        <v>2550</v>
      </c>
      <c r="B47" s="15" t="s">
        <v>387</v>
      </c>
      <c r="C47" s="16" t="s">
        <v>2551</v>
      </c>
      <c r="D47" s="15" t="s">
        <v>7</v>
      </c>
      <c r="E47" s="16" t="s">
        <v>27</v>
      </c>
      <c r="F47" s="16" t="s">
        <v>2552</v>
      </c>
      <c r="G47" s="17">
        <v>43591</v>
      </c>
      <c r="H47" s="17">
        <v>44279</v>
      </c>
      <c r="I47" s="28">
        <v>44339</v>
      </c>
      <c r="J47" s="28" t="str">
        <f t="shared" si="0"/>
        <v>May</v>
      </c>
      <c r="K47" s="18">
        <f t="shared" si="1"/>
        <v>2021</v>
      </c>
      <c r="L47" s="15" t="s">
        <v>2393</v>
      </c>
      <c r="M47" s="15" t="s">
        <v>2394</v>
      </c>
      <c r="N47" s="18">
        <f>IF(Exit_Details[[#This Row],[RegrettableAttrition]]="Yes",1,0)</f>
        <v>0</v>
      </c>
      <c r="O47" s="18">
        <f>IF(Exit_Details[[#This Row],[ExitType]]="Voluntary",1,0)</f>
        <v>1</v>
      </c>
      <c r="P47" s="16" t="s">
        <v>2407</v>
      </c>
      <c r="Q47" s="16" t="s">
        <v>2408</v>
      </c>
      <c r="R47" s="15">
        <v>0</v>
      </c>
      <c r="S47" s="15" t="s">
        <v>2397</v>
      </c>
      <c r="T47" s="19">
        <v>7.44</v>
      </c>
      <c r="U47" s="15" t="s">
        <v>2398</v>
      </c>
      <c r="V47" s="15" t="s">
        <v>2409</v>
      </c>
      <c r="W47" s="17">
        <v>44197</v>
      </c>
      <c r="X47" s="17">
        <v>44339</v>
      </c>
      <c r="Y47" s="15">
        <v>303000</v>
      </c>
      <c r="Z47" s="15" t="s">
        <v>2426</v>
      </c>
      <c r="AA47" s="15" t="s">
        <v>2427</v>
      </c>
      <c r="AB47" s="15" t="s">
        <v>2402</v>
      </c>
      <c r="AC47" s="20" t="s">
        <v>2403</v>
      </c>
    </row>
    <row r="48" spans="1:29" x14ac:dyDescent="0.3">
      <c r="A48" s="15" t="s">
        <v>2553</v>
      </c>
      <c r="B48" s="15" t="s">
        <v>649</v>
      </c>
      <c r="C48" s="16" t="s">
        <v>2554</v>
      </c>
      <c r="D48" s="15" t="s">
        <v>7</v>
      </c>
      <c r="E48" s="16" t="s">
        <v>9</v>
      </c>
      <c r="F48" s="16" t="s">
        <v>2528</v>
      </c>
      <c r="G48" s="17">
        <v>43896</v>
      </c>
      <c r="H48" s="17">
        <v>44280</v>
      </c>
      <c r="I48" s="28">
        <v>44340</v>
      </c>
      <c r="J48" s="28" t="str">
        <f t="shared" si="0"/>
        <v>May</v>
      </c>
      <c r="K48" s="18">
        <f t="shared" si="1"/>
        <v>2021</v>
      </c>
      <c r="L48" s="15" t="s">
        <v>2393</v>
      </c>
      <c r="M48" s="15" t="s">
        <v>2394</v>
      </c>
      <c r="N48" s="18">
        <f>IF(Exit_Details[[#This Row],[RegrettableAttrition]]="Yes",1,0)</f>
        <v>0</v>
      </c>
      <c r="O48" s="18">
        <f>IF(Exit_Details[[#This Row],[ExitType]]="Voluntary",1,0)</f>
        <v>1</v>
      </c>
      <c r="P48" s="16" t="s">
        <v>2501</v>
      </c>
      <c r="Q48" s="16" t="s">
        <v>2464</v>
      </c>
      <c r="R48" s="15">
        <v>0</v>
      </c>
      <c r="S48" s="15" t="s">
        <v>2397</v>
      </c>
      <c r="T48" s="19">
        <v>6.61</v>
      </c>
      <c r="U48" s="15" t="s">
        <v>2398</v>
      </c>
      <c r="V48" s="15" t="s">
        <v>2409</v>
      </c>
      <c r="W48" s="17">
        <v>44197</v>
      </c>
      <c r="X48" s="17">
        <v>44340</v>
      </c>
      <c r="Y48" s="15">
        <v>951000</v>
      </c>
      <c r="Z48" s="15" t="s">
        <v>2410</v>
      </c>
      <c r="AA48" s="15" t="s">
        <v>2411</v>
      </c>
      <c r="AB48" s="15" t="s">
        <v>2412</v>
      </c>
      <c r="AC48" s="20" t="s">
        <v>2403</v>
      </c>
    </row>
    <row r="49" spans="1:29" x14ac:dyDescent="0.3">
      <c r="A49" s="15" t="s">
        <v>2555</v>
      </c>
      <c r="B49" s="15" t="s">
        <v>124</v>
      </c>
      <c r="C49" s="16" t="s">
        <v>2556</v>
      </c>
      <c r="D49" s="15" t="s">
        <v>7</v>
      </c>
      <c r="E49" s="16" t="s">
        <v>33</v>
      </c>
      <c r="F49" s="16" t="s">
        <v>2504</v>
      </c>
      <c r="G49" s="17">
        <v>42972</v>
      </c>
      <c r="H49" s="17">
        <v>44280</v>
      </c>
      <c r="I49" s="28">
        <v>44314</v>
      </c>
      <c r="J49" s="28" t="str">
        <f t="shared" si="0"/>
        <v>April</v>
      </c>
      <c r="K49" s="18">
        <f t="shared" si="1"/>
        <v>2021</v>
      </c>
      <c r="L49" s="15" t="s">
        <v>2393</v>
      </c>
      <c r="M49" s="15" t="s">
        <v>2394</v>
      </c>
      <c r="N49" s="18">
        <f>IF(Exit_Details[[#This Row],[RegrettableAttrition]]="Yes",1,0)</f>
        <v>0</v>
      </c>
      <c r="O49" s="18">
        <f>IF(Exit_Details[[#This Row],[ExitType]]="Voluntary",1,0)</f>
        <v>1</v>
      </c>
      <c r="P49" s="16" t="s">
        <v>2407</v>
      </c>
      <c r="Q49" s="16" t="s">
        <v>2408</v>
      </c>
      <c r="R49" s="15">
        <v>0</v>
      </c>
      <c r="S49" s="15" t="s">
        <v>2397</v>
      </c>
      <c r="T49" s="19">
        <v>9.14</v>
      </c>
      <c r="U49" s="15" t="s">
        <v>2398</v>
      </c>
      <c r="V49" s="15" t="s">
        <v>2409</v>
      </c>
      <c r="W49" s="17">
        <v>44197</v>
      </c>
      <c r="X49" s="17">
        <v>44314</v>
      </c>
      <c r="Y49" s="15">
        <v>642000</v>
      </c>
      <c r="Z49" s="15" t="s">
        <v>2418</v>
      </c>
      <c r="AA49" s="15" t="s">
        <v>2419</v>
      </c>
      <c r="AB49" s="15" t="s">
        <v>2412</v>
      </c>
      <c r="AC49" s="20" t="s">
        <v>2403</v>
      </c>
    </row>
    <row r="50" spans="1:29" x14ac:dyDescent="0.3">
      <c r="A50" s="15" t="s">
        <v>2557</v>
      </c>
      <c r="B50" s="15" t="s">
        <v>815</v>
      </c>
      <c r="C50" s="16" t="s">
        <v>2558</v>
      </c>
      <c r="D50" s="15" t="s">
        <v>7</v>
      </c>
      <c r="E50" s="16" t="s">
        <v>9</v>
      </c>
      <c r="F50" s="16" t="s">
        <v>2430</v>
      </c>
      <c r="G50" s="17">
        <v>44025</v>
      </c>
      <c r="H50" s="17">
        <v>44280</v>
      </c>
      <c r="I50" s="28">
        <v>44340</v>
      </c>
      <c r="J50" s="28" t="str">
        <f t="shared" si="0"/>
        <v>May</v>
      </c>
      <c r="K50" s="18">
        <f t="shared" si="1"/>
        <v>2021</v>
      </c>
      <c r="L50" s="15" t="s">
        <v>2393</v>
      </c>
      <c r="M50" s="15" t="s">
        <v>2394</v>
      </c>
      <c r="N50" s="18">
        <f>IF(Exit_Details[[#This Row],[RegrettableAttrition]]="Yes",1,0)</f>
        <v>0</v>
      </c>
      <c r="O50" s="18">
        <f>IF(Exit_Details[[#This Row],[ExitType]]="Voluntary",1,0)</f>
        <v>1</v>
      </c>
      <c r="P50" s="16" t="s">
        <v>2440</v>
      </c>
      <c r="Q50" s="16" t="s">
        <v>2417</v>
      </c>
      <c r="R50" s="15">
        <v>0</v>
      </c>
      <c r="S50" s="15" t="s">
        <v>2397</v>
      </c>
      <c r="T50" s="19">
        <v>6.26</v>
      </c>
      <c r="U50" s="15" t="s">
        <v>2398</v>
      </c>
      <c r="V50" s="15" t="s">
        <v>2409</v>
      </c>
      <c r="W50" s="17">
        <v>44197</v>
      </c>
      <c r="X50" s="17">
        <v>44340</v>
      </c>
      <c r="Y50" s="15">
        <v>358000</v>
      </c>
      <c r="Z50" s="15" t="s">
        <v>2400</v>
      </c>
      <c r="AA50" s="15" t="s">
        <v>2401</v>
      </c>
      <c r="AB50" s="15" t="s">
        <v>2402</v>
      </c>
      <c r="AC50" s="20" t="s">
        <v>2403</v>
      </c>
    </row>
    <row r="51" spans="1:29" x14ac:dyDescent="0.3">
      <c r="A51" s="15" t="s">
        <v>2559</v>
      </c>
      <c r="B51" s="15" t="s">
        <v>217</v>
      </c>
      <c r="C51" s="16" t="s">
        <v>2560</v>
      </c>
      <c r="D51" s="15" t="s">
        <v>11</v>
      </c>
      <c r="E51" s="16" t="s">
        <v>58</v>
      </c>
      <c r="F51" s="16" t="s">
        <v>2561</v>
      </c>
      <c r="G51" s="17">
        <v>43304</v>
      </c>
      <c r="H51" s="17">
        <v>44281</v>
      </c>
      <c r="I51" s="28">
        <v>44302</v>
      </c>
      <c r="J51" s="28" t="str">
        <f t="shared" si="0"/>
        <v>April</v>
      </c>
      <c r="K51" s="18">
        <f t="shared" si="1"/>
        <v>2021</v>
      </c>
      <c r="L51" s="15" t="s">
        <v>2393</v>
      </c>
      <c r="M51" s="15" t="s">
        <v>2394</v>
      </c>
      <c r="N51" s="18">
        <f>IF(Exit_Details[[#This Row],[RegrettableAttrition]]="Yes",1,0)</f>
        <v>0</v>
      </c>
      <c r="O51" s="18">
        <f>IF(Exit_Details[[#This Row],[ExitType]]="Voluntary",1,0)</f>
        <v>1</v>
      </c>
      <c r="P51" s="16" t="s">
        <v>2395</v>
      </c>
      <c r="Q51" s="16" t="s">
        <v>2396</v>
      </c>
      <c r="R51" s="15">
        <v>0</v>
      </c>
      <c r="S51" s="15" t="s">
        <v>2397</v>
      </c>
      <c r="T51" s="19">
        <v>8.23</v>
      </c>
      <c r="U51" s="15" t="s">
        <v>2398</v>
      </c>
      <c r="V51" s="15" t="s">
        <v>2409</v>
      </c>
      <c r="W51" s="17">
        <v>44197</v>
      </c>
      <c r="X51" s="17">
        <v>44302</v>
      </c>
      <c r="Y51" s="15">
        <v>503000</v>
      </c>
      <c r="Z51" s="15" t="s">
        <v>2426</v>
      </c>
      <c r="AA51" s="15" t="s">
        <v>2427</v>
      </c>
      <c r="AB51" s="15" t="s">
        <v>2402</v>
      </c>
      <c r="AC51" s="20" t="s">
        <v>2403</v>
      </c>
    </row>
    <row r="52" spans="1:29" x14ac:dyDescent="0.3">
      <c r="A52" s="15" t="s">
        <v>2562</v>
      </c>
      <c r="B52" s="15" t="s">
        <v>401</v>
      </c>
      <c r="C52" s="16" t="s">
        <v>2563</v>
      </c>
      <c r="D52" s="15" t="s">
        <v>7</v>
      </c>
      <c r="E52" s="16" t="s">
        <v>22</v>
      </c>
      <c r="F52" s="16" t="s">
        <v>2564</v>
      </c>
      <c r="G52" s="17">
        <v>43614</v>
      </c>
      <c r="H52" s="17">
        <v>44285</v>
      </c>
      <c r="I52" s="28">
        <v>44345</v>
      </c>
      <c r="J52" s="28" t="str">
        <f t="shared" si="0"/>
        <v>May</v>
      </c>
      <c r="K52" s="18">
        <f t="shared" si="1"/>
        <v>2021</v>
      </c>
      <c r="L52" s="15" t="s">
        <v>2393</v>
      </c>
      <c r="M52" s="15" t="s">
        <v>2394</v>
      </c>
      <c r="N52" s="18">
        <f>IF(Exit_Details[[#This Row],[RegrettableAttrition]]="Yes",1,0)</f>
        <v>0</v>
      </c>
      <c r="O52" s="18">
        <f>IF(Exit_Details[[#This Row],[ExitType]]="Voluntary",1,0)</f>
        <v>1</v>
      </c>
      <c r="P52" s="16" t="s">
        <v>2395</v>
      </c>
      <c r="Q52" s="16" t="s">
        <v>2396</v>
      </c>
      <c r="R52" s="15">
        <v>0</v>
      </c>
      <c r="S52" s="15" t="s">
        <v>2397</v>
      </c>
      <c r="T52" s="19">
        <v>7.38</v>
      </c>
      <c r="U52" s="15" t="s">
        <v>2398</v>
      </c>
      <c r="V52" s="15" t="s">
        <v>2409</v>
      </c>
      <c r="W52" s="17">
        <v>44197</v>
      </c>
      <c r="X52" s="17">
        <v>44345</v>
      </c>
      <c r="Y52" s="15">
        <v>754000</v>
      </c>
      <c r="Z52" s="15" t="s">
        <v>2434</v>
      </c>
      <c r="AA52" s="15" t="s">
        <v>2435</v>
      </c>
      <c r="AB52" s="15" t="s">
        <v>2436</v>
      </c>
      <c r="AC52" s="20" t="s">
        <v>2403</v>
      </c>
    </row>
    <row r="53" spans="1:29" x14ac:dyDescent="0.3">
      <c r="A53" s="15" t="s">
        <v>2565</v>
      </c>
      <c r="B53" s="15" t="s">
        <v>151</v>
      </c>
      <c r="C53" s="16" t="s">
        <v>2566</v>
      </c>
      <c r="D53" s="15" t="s">
        <v>7</v>
      </c>
      <c r="E53" s="16" t="s">
        <v>9</v>
      </c>
      <c r="F53" s="16" t="s">
        <v>2518</v>
      </c>
      <c r="G53" s="17">
        <v>43111</v>
      </c>
      <c r="H53" s="17">
        <v>44285</v>
      </c>
      <c r="I53" s="28">
        <v>44345</v>
      </c>
      <c r="J53" s="28" t="str">
        <f t="shared" si="0"/>
        <v>May</v>
      </c>
      <c r="K53" s="18">
        <f t="shared" si="1"/>
        <v>2021</v>
      </c>
      <c r="L53" s="15" t="s">
        <v>2393</v>
      </c>
      <c r="M53" s="15" t="s">
        <v>2394</v>
      </c>
      <c r="N53" s="18">
        <f>IF(Exit_Details[[#This Row],[RegrettableAttrition]]="Yes",1,0)</f>
        <v>0</v>
      </c>
      <c r="O53" s="18">
        <f>IF(Exit_Details[[#This Row],[ExitType]]="Voluntary",1,0)</f>
        <v>1</v>
      </c>
      <c r="P53" s="16" t="s">
        <v>2407</v>
      </c>
      <c r="Q53" s="16" t="s">
        <v>2408</v>
      </c>
      <c r="R53" s="15">
        <v>0</v>
      </c>
      <c r="S53" s="15" t="s">
        <v>2397</v>
      </c>
      <c r="T53" s="19">
        <v>8.76</v>
      </c>
      <c r="U53" s="15" t="s">
        <v>2398</v>
      </c>
      <c r="V53" s="15" t="s">
        <v>2409</v>
      </c>
      <c r="W53" s="17">
        <v>44197</v>
      </c>
      <c r="X53" s="17">
        <v>44345</v>
      </c>
      <c r="Y53" s="15">
        <v>1115000</v>
      </c>
      <c r="Z53" s="15" t="s">
        <v>2465</v>
      </c>
      <c r="AA53" s="15" t="s">
        <v>2466</v>
      </c>
      <c r="AB53" s="15" t="s">
        <v>2402</v>
      </c>
      <c r="AC53" s="20" t="s">
        <v>2403</v>
      </c>
    </row>
    <row r="54" spans="1:29" x14ac:dyDescent="0.3">
      <c r="A54" s="15" t="s">
        <v>2567</v>
      </c>
      <c r="B54" s="15" t="s">
        <v>432</v>
      </c>
      <c r="C54" s="16" t="s">
        <v>2568</v>
      </c>
      <c r="D54" s="15" t="s">
        <v>7</v>
      </c>
      <c r="E54" s="16" t="s">
        <v>37</v>
      </c>
      <c r="F54" s="16" t="s">
        <v>2569</v>
      </c>
      <c r="G54" s="17">
        <v>43661</v>
      </c>
      <c r="H54" s="17">
        <v>44285</v>
      </c>
      <c r="I54" s="28">
        <v>44345</v>
      </c>
      <c r="J54" s="28" t="str">
        <f t="shared" si="0"/>
        <v>May</v>
      </c>
      <c r="K54" s="18">
        <f t="shared" si="1"/>
        <v>2021</v>
      </c>
      <c r="L54" s="15" t="s">
        <v>2393</v>
      </c>
      <c r="M54" s="15" t="s">
        <v>2394</v>
      </c>
      <c r="N54" s="18">
        <f>IF(Exit_Details[[#This Row],[RegrettableAttrition]]="Yes",1,0)</f>
        <v>0</v>
      </c>
      <c r="O54" s="18">
        <f>IF(Exit_Details[[#This Row],[ExitType]]="Voluntary",1,0)</f>
        <v>1</v>
      </c>
      <c r="P54" s="16" t="s">
        <v>2395</v>
      </c>
      <c r="Q54" s="16" t="s">
        <v>2396</v>
      </c>
      <c r="R54" s="15">
        <v>0</v>
      </c>
      <c r="S54" s="15" t="s">
        <v>2397</v>
      </c>
      <c r="T54" s="19">
        <v>7.25</v>
      </c>
      <c r="U54" s="15" t="s">
        <v>2398</v>
      </c>
      <c r="V54" s="15" t="s">
        <v>2399</v>
      </c>
      <c r="W54" s="17">
        <v>44197</v>
      </c>
      <c r="X54" s="17">
        <v>44345</v>
      </c>
      <c r="Y54" s="15">
        <v>547000</v>
      </c>
      <c r="Z54" s="15" t="s">
        <v>2400</v>
      </c>
      <c r="AA54" s="15" t="s">
        <v>2401</v>
      </c>
      <c r="AB54" s="15" t="s">
        <v>2402</v>
      </c>
      <c r="AC54" s="20" t="s">
        <v>2403</v>
      </c>
    </row>
    <row r="55" spans="1:29" x14ac:dyDescent="0.3">
      <c r="A55" s="15" t="s">
        <v>2570</v>
      </c>
      <c r="B55" s="15" t="s">
        <v>610</v>
      </c>
      <c r="C55" s="16" t="s">
        <v>2571</v>
      </c>
      <c r="D55" s="15" t="s">
        <v>11</v>
      </c>
      <c r="E55" s="16" t="s">
        <v>50</v>
      </c>
      <c r="F55" s="16" t="s">
        <v>2471</v>
      </c>
      <c r="G55" s="17">
        <v>43857</v>
      </c>
      <c r="H55" s="17">
        <v>44291</v>
      </c>
      <c r="I55" s="28">
        <v>44341</v>
      </c>
      <c r="J55" s="28" t="str">
        <f t="shared" si="0"/>
        <v>May</v>
      </c>
      <c r="K55" s="18">
        <f t="shared" si="1"/>
        <v>2021</v>
      </c>
      <c r="L55" s="15" t="s">
        <v>2393</v>
      </c>
      <c r="M55" s="15" t="s">
        <v>2394</v>
      </c>
      <c r="N55" s="18">
        <f>IF(Exit_Details[[#This Row],[RegrettableAttrition]]="Yes",1,0)</f>
        <v>0</v>
      </c>
      <c r="O55" s="18">
        <f>IF(Exit_Details[[#This Row],[ExitType]]="Voluntary",1,0)</f>
        <v>1</v>
      </c>
      <c r="P55" s="16" t="s">
        <v>2480</v>
      </c>
      <c r="Q55" s="16" t="s">
        <v>2481</v>
      </c>
      <c r="R55" s="15">
        <v>2</v>
      </c>
      <c r="S55" s="15" t="s">
        <v>2397</v>
      </c>
      <c r="T55" s="19">
        <v>6.72</v>
      </c>
      <c r="U55" s="15" t="s">
        <v>2398</v>
      </c>
      <c r="V55" s="15" t="s">
        <v>2409</v>
      </c>
      <c r="W55" s="17">
        <v>44197</v>
      </c>
      <c r="X55" s="17">
        <v>44286</v>
      </c>
      <c r="Y55" s="15">
        <v>333000</v>
      </c>
      <c r="Z55" s="15" t="s">
        <v>2465</v>
      </c>
      <c r="AA55" s="15" t="s">
        <v>2466</v>
      </c>
      <c r="AB55" s="15" t="s">
        <v>2402</v>
      </c>
      <c r="AC55" s="20" t="s">
        <v>2403</v>
      </c>
    </row>
    <row r="56" spans="1:29" x14ac:dyDescent="0.3">
      <c r="A56" s="15" t="s">
        <v>2572</v>
      </c>
      <c r="B56" s="15" t="s">
        <v>693</v>
      </c>
      <c r="C56" s="16" t="s">
        <v>2573</v>
      </c>
      <c r="D56" s="15" t="s">
        <v>11</v>
      </c>
      <c r="E56" s="16" t="s">
        <v>33</v>
      </c>
      <c r="F56" s="16" t="s">
        <v>2498</v>
      </c>
      <c r="G56" s="17">
        <v>43938</v>
      </c>
      <c r="H56" s="17">
        <v>44291</v>
      </c>
      <c r="I56" s="28">
        <v>44351</v>
      </c>
      <c r="J56" s="28" t="str">
        <f t="shared" si="0"/>
        <v>June</v>
      </c>
      <c r="K56" s="18">
        <f t="shared" si="1"/>
        <v>2021</v>
      </c>
      <c r="L56" s="15" t="s">
        <v>2393</v>
      </c>
      <c r="M56" s="15" t="s">
        <v>2394</v>
      </c>
      <c r="N56" s="18">
        <f>IF(Exit_Details[[#This Row],[RegrettableAttrition]]="Yes",1,0)</f>
        <v>0</v>
      </c>
      <c r="O56" s="18">
        <f>IF(Exit_Details[[#This Row],[ExitType]]="Voluntary",1,0)</f>
        <v>1</v>
      </c>
      <c r="P56" s="16" t="s">
        <v>2480</v>
      </c>
      <c r="Q56" s="16" t="s">
        <v>2481</v>
      </c>
      <c r="R56" s="15">
        <v>3</v>
      </c>
      <c r="S56" s="15" t="s">
        <v>2397</v>
      </c>
      <c r="T56" s="19">
        <v>6.49</v>
      </c>
      <c r="U56" s="15" t="s">
        <v>2398</v>
      </c>
      <c r="V56" s="15" t="s">
        <v>2399</v>
      </c>
      <c r="W56" s="17">
        <v>44197</v>
      </c>
      <c r="X56" s="17">
        <v>44286</v>
      </c>
      <c r="Y56" s="15">
        <v>224000</v>
      </c>
      <c r="Z56" s="15" t="s">
        <v>2400</v>
      </c>
      <c r="AA56" s="15" t="s">
        <v>2401</v>
      </c>
      <c r="AB56" s="15" t="s">
        <v>2402</v>
      </c>
      <c r="AC56" s="20" t="s">
        <v>2403</v>
      </c>
    </row>
    <row r="57" spans="1:29" x14ac:dyDescent="0.3">
      <c r="A57" s="15" t="s">
        <v>2574</v>
      </c>
      <c r="B57" s="15" t="s">
        <v>599</v>
      </c>
      <c r="C57" s="16" t="s">
        <v>2575</v>
      </c>
      <c r="D57" s="15" t="s">
        <v>7</v>
      </c>
      <c r="E57" s="16" t="s">
        <v>29</v>
      </c>
      <c r="F57" s="16" t="s">
        <v>2576</v>
      </c>
      <c r="G57" s="17">
        <v>43850</v>
      </c>
      <c r="H57" s="17">
        <v>44291</v>
      </c>
      <c r="I57" s="28">
        <v>44351</v>
      </c>
      <c r="J57" s="28" t="str">
        <f t="shared" si="0"/>
        <v>June</v>
      </c>
      <c r="K57" s="18">
        <f t="shared" si="1"/>
        <v>2021</v>
      </c>
      <c r="L57" s="15" t="s">
        <v>2393</v>
      </c>
      <c r="M57" s="15" t="s">
        <v>2577</v>
      </c>
      <c r="N57" s="18">
        <f>IF(Exit_Details[[#This Row],[RegrettableAttrition]]="Yes",1,0)</f>
        <v>1</v>
      </c>
      <c r="O57" s="18">
        <f>IF(Exit_Details[[#This Row],[ExitType]]="Voluntary",1,0)</f>
        <v>1</v>
      </c>
      <c r="P57" s="16" t="s">
        <v>2395</v>
      </c>
      <c r="Q57" s="16" t="s">
        <v>2396</v>
      </c>
      <c r="R57" s="15">
        <v>4</v>
      </c>
      <c r="S57" s="15" t="s">
        <v>2397</v>
      </c>
      <c r="T57" s="19">
        <v>6.73</v>
      </c>
      <c r="U57" s="15" t="s">
        <v>2398</v>
      </c>
      <c r="V57" s="15" t="s">
        <v>2409</v>
      </c>
      <c r="W57" s="17">
        <v>44197</v>
      </c>
      <c r="X57" s="17">
        <v>44286</v>
      </c>
      <c r="Y57" s="15">
        <v>360000</v>
      </c>
      <c r="Z57" s="15" t="s">
        <v>2434</v>
      </c>
      <c r="AA57" s="15" t="s">
        <v>2435</v>
      </c>
      <c r="AB57" s="15" t="s">
        <v>2436</v>
      </c>
      <c r="AC57" s="20" t="s">
        <v>2403</v>
      </c>
    </row>
    <row r="58" spans="1:29" x14ac:dyDescent="0.3">
      <c r="A58" s="15" t="s">
        <v>2578</v>
      </c>
      <c r="B58" s="15" t="s">
        <v>567</v>
      </c>
      <c r="C58" s="16" t="s">
        <v>2579</v>
      </c>
      <c r="D58" s="15" t="s">
        <v>7</v>
      </c>
      <c r="E58" s="16" t="s">
        <v>33</v>
      </c>
      <c r="F58" s="16" t="s">
        <v>2425</v>
      </c>
      <c r="G58" s="17">
        <v>43816</v>
      </c>
      <c r="H58" s="17">
        <v>44291</v>
      </c>
      <c r="I58" s="28">
        <v>44336</v>
      </c>
      <c r="J58" s="28" t="str">
        <f t="shared" si="0"/>
        <v>May</v>
      </c>
      <c r="K58" s="18">
        <f t="shared" si="1"/>
        <v>2021</v>
      </c>
      <c r="L58" s="15" t="s">
        <v>2393</v>
      </c>
      <c r="M58" s="15" t="s">
        <v>2394</v>
      </c>
      <c r="N58" s="18">
        <f>IF(Exit_Details[[#This Row],[RegrettableAttrition]]="Yes",1,0)</f>
        <v>0</v>
      </c>
      <c r="O58" s="18">
        <f>IF(Exit_Details[[#This Row],[ExitType]]="Voluntary",1,0)</f>
        <v>1</v>
      </c>
      <c r="P58" s="16" t="s">
        <v>2480</v>
      </c>
      <c r="Q58" s="16" t="s">
        <v>2481</v>
      </c>
      <c r="R58" s="15">
        <v>3</v>
      </c>
      <c r="S58" s="15" t="s">
        <v>2397</v>
      </c>
      <c r="T58" s="19">
        <v>6.83</v>
      </c>
      <c r="U58" s="15" t="s">
        <v>2398</v>
      </c>
      <c r="V58" s="15" t="s">
        <v>2409</v>
      </c>
      <c r="W58" s="17">
        <v>44197</v>
      </c>
      <c r="X58" s="17">
        <v>44286</v>
      </c>
      <c r="Y58" s="15">
        <v>322000</v>
      </c>
      <c r="Z58" s="15" t="s">
        <v>2426</v>
      </c>
      <c r="AA58" s="15" t="s">
        <v>2427</v>
      </c>
      <c r="AB58" s="15" t="s">
        <v>2402</v>
      </c>
      <c r="AC58" s="20" t="s">
        <v>2403</v>
      </c>
    </row>
    <row r="59" spans="1:29" x14ac:dyDescent="0.3">
      <c r="A59" s="15" t="s">
        <v>2580</v>
      </c>
      <c r="B59" s="15" t="s">
        <v>358</v>
      </c>
      <c r="C59" s="16" t="s">
        <v>2581</v>
      </c>
      <c r="D59" s="15" t="s">
        <v>11</v>
      </c>
      <c r="E59" s="16" t="s">
        <v>24</v>
      </c>
      <c r="F59" s="16" t="s">
        <v>2582</v>
      </c>
      <c r="G59" s="17">
        <v>43544</v>
      </c>
      <c r="H59" s="17">
        <v>44293</v>
      </c>
      <c r="I59" s="28">
        <v>44323</v>
      </c>
      <c r="J59" s="28" t="str">
        <f t="shared" si="0"/>
        <v>May</v>
      </c>
      <c r="K59" s="18">
        <f t="shared" si="1"/>
        <v>2021</v>
      </c>
      <c r="L59" s="15" t="s">
        <v>2431</v>
      </c>
      <c r="M59" s="15" t="s">
        <v>2394</v>
      </c>
      <c r="N59" s="18">
        <f>IF(Exit_Details[[#This Row],[RegrettableAttrition]]="Yes",1,0)</f>
        <v>0</v>
      </c>
      <c r="O59" s="18">
        <f>IF(Exit_Details[[#This Row],[ExitType]]="Voluntary",1,0)</f>
        <v>0</v>
      </c>
      <c r="P59" s="16" t="s">
        <v>2583</v>
      </c>
      <c r="Q59" s="16" t="s">
        <v>2433</v>
      </c>
      <c r="R59" s="15">
        <v>1</v>
      </c>
      <c r="S59" s="15" t="s">
        <v>2397</v>
      </c>
      <c r="T59" s="19">
        <v>7.57</v>
      </c>
      <c r="U59" s="15" t="s">
        <v>2398</v>
      </c>
      <c r="V59" s="15" t="s">
        <v>2409</v>
      </c>
      <c r="W59" s="17">
        <v>44197</v>
      </c>
      <c r="X59" s="17">
        <v>44323</v>
      </c>
      <c r="Y59" s="15">
        <v>2190000</v>
      </c>
      <c r="Z59" s="15" t="s">
        <v>2434</v>
      </c>
      <c r="AA59" s="15" t="s">
        <v>2435</v>
      </c>
      <c r="AB59" s="15" t="s">
        <v>2436</v>
      </c>
      <c r="AC59" s="20" t="s">
        <v>2403</v>
      </c>
    </row>
    <row r="60" spans="1:29" x14ac:dyDescent="0.3">
      <c r="A60" s="15" t="s">
        <v>2584</v>
      </c>
      <c r="B60" s="15" t="s">
        <v>907</v>
      </c>
      <c r="C60" s="16" t="s">
        <v>2585</v>
      </c>
      <c r="D60" s="15" t="s">
        <v>7</v>
      </c>
      <c r="E60" s="16" t="s">
        <v>22</v>
      </c>
      <c r="F60" s="16" t="s">
        <v>2564</v>
      </c>
      <c r="G60" s="17">
        <v>44088</v>
      </c>
      <c r="H60" s="17">
        <v>44295</v>
      </c>
      <c r="I60" s="28">
        <v>44295</v>
      </c>
      <c r="J60" s="28" t="str">
        <f t="shared" si="0"/>
        <v>April</v>
      </c>
      <c r="K60" s="18">
        <f t="shared" si="1"/>
        <v>2021</v>
      </c>
      <c r="L60" s="15" t="s">
        <v>2431</v>
      </c>
      <c r="M60" s="15" t="s">
        <v>2394</v>
      </c>
      <c r="N60" s="18">
        <f>IF(Exit_Details[[#This Row],[RegrettableAttrition]]="Yes",1,0)</f>
        <v>0</v>
      </c>
      <c r="O60" s="18">
        <f>IF(Exit_Details[[#This Row],[ExitType]]="Voluntary",1,0)</f>
        <v>0</v>
      </c>
      <c r="P60" s="16" t="s">
        <v>2586</v>
      </c>
      <c r="Q60" s="16" t="s">
        <v>2530</v>
      </c>
      <c r="R60" s="15">
        <v>3</v>
      </c>
      <c r="S60" s="15" t="s">
        <v>2397</v>
      </c>
      <c r="T60" s="19">
        <v>6.08</v>
      </c>
      <c r="U60" s="15" t="s">
        <v>2398</v>
      </c>
      <c r="V60" s="15" t="s">
        <v>2409</v>
      </c>
      <c r="W60" s="17">
        <v>44197</v>
      </c>
      <c r="X60" s="17">
        <v>44286</v>
      </c>
      <c r="Y60" s="15">
        <v>712000</v>
      </c>
      <c r="Z60" s="15" t="s">
        <v>2400</v>
      </c>
      <c r="AA60" s="15" t="s">
        <v>2401</v>
      </c>
      <c r="AB60" s="15" t="s">
        <v>2402</v>
      </c>
      <c r="AC60" s="20" t="s">
        <v>2403</v>
      </c>
    </row>
    <row r="61" spans="1:29" x14ac:dyDescent="0.3">
      <c r="A61" s="15" t="s">
        <v>2587</v>
      </c>
      <c r="B61" s="15" t="s">
        <v>81</v>
      </c>
      <c r="C61" s="16" t="s">
        <v>2588</v>
      </c>
      <c r="D61" s="15" t="s">
        <v>7</v>
      </c>
      <c r="E61" s="16" t="s">
        <v>29</v>
      </c>
      <c r="F61" s="16" t="s">
        <v>2589</v>
      </c>
      <c r="G61" s="17">
        <v>42703</v>
      </c>
      <c r="H61" s="17">
        <v>44298</v>
      </c>
      <c r="I61" s="28">
        <v>44358</v>
      </c>
      <c r="J61" s="28" t="str">
        <f t="shared" si="0"/>
        <v>June</v>
      </c>
      <c r="K61" s="18">
        <f t="shared" si="1"/>
        <v>2021</v>
      </c>
      <c r="L61" s="15" t="s">
        <v>2393</v>
      </c>
      <c r="M61" s="15" t="s">
        <v>2394</v>
      </c>
      <c r="N61" s="18">
        <f>IF(Exit_Details[[#This Row],[RegrettableAttrition]]="Yes",1,0)</f>
        <v>0</v>
      </c>
      <c r="O61" s="18">
        <f>IF(Exit_Details[[#This Row],[ExitType]]="Voluntary",1,0)</f>
        <v>1</v>
      </c>
      <c r="P61" s="16" t="s">
        <v>2440</v>
      </c>
      <c r="Q61" s="16" t="s">
        <v>2417</v>
      </c>
      <c r="R61" s="15">
        <v>2</v>
      </c>
      <c r="S61" s="15" t="s">
        <v>2397</v>
      </c>
      <c r="T61" s="19">
        <v>9.8699999999999992</v>
      </c>
      <c r="U61" s="15" t="s">
        <v>2398</v>
      </c>
      <c r="V61" s="15" t="s">
        <v>2409</v>
      </c>
      <c r="W61" s="17">
        <v>44197</v>
      </c>
      <c r="X61" s="17">
        <v>44286</v>
      </c>
      <c r="Y61" s="15">
        <v>1178000</v>
      </c>
      <c r="Z61" s="15" t="s">
        <v>2465</v>
      </c>
      <c r="AA61" s="15" t="s">
        <v>2466</v>
      </c>
      <c r="AB61" s="15" t="s">
        <v>2402</v>
      </c>
      <c r="AC61" s="20" t="s">
        <v>2403</v>
      </c>
    </row>
    <row r="62" spans="1:29" x14ac:dyDescent="0.3">
      <c r="A62" s="15" t="s">
        <v>2590</v>
      </c>
      <c r="B62" s="15" t="s">
        <v>479</v>
      </c>
      <c r="C62" s="16" t="s">
        <v>2591</v>
      </c>
      <c r="D62" s="15" t="s">
        <v>7</v>
      </c>
      <c r="E62" s="16" t="s">
        <v>9</v>
      </c>
      <c r="F62" s="16" t="s">
        <v>2528</v>
      </c>
      <c r="G62" s="17">
        <v>43724</v>
      </c>
      <c r="H62" s="17">
        <v>44298</v>
      </c>
      <c r="I62" s="28">
        <v>44358</v>
      </c>
      <c r="J62" s="28" t="str">
        <f t="shared" si="0"/>
        <v>June</v>
      </c>
      <c r="K62" s="18">
        <f t="shared" si="1"/>
        <v>2021</v>
      </c>
      <c r="L62" s="15" t="s">
        <v>2393</v>
      </c>
      <c r="M62" s="15" t="s">
        <v>2394</v>
      </c>
      <c r="N62" s="18">
        <f>IF(Exit_Details[[#This Row],[RegrettableAttrition]]="Yes",1,0)</f>
        <v>0</v>
      </c>
      <c r="O62" s="18">
        <f>IF(Exit_Details[[#This Row],[ExitType]]="Voluntary",1,0)</f>
        <v>1</v>
      </c>
      <c r="P62" s="16" t="s">
        <v>2440</v>
      </c>
      <c r="Q62" s="16" t="s">
        <v>2417</v>
      </c>
      <c r="R62" s="15">
        <v>1</v>
      </c>
      <c r="S62" s="15" t="s">
        <v>2397</v>
      </c>
      <c r="T62" s="19">
        <v>7.08</v>
      </c>
      <c r="U62" s="15" t="s">
        <v>2398</v>
      </c>
      <c r="V62" s="15" t="s">
        <v>2409</v>
      </c>
      <c r="W62" s="17">
        <v>44197</v>
      </c>
      <c r="X62" s="17">
        <v>44358</v>
      </c>
      <c r="Y62" s="15">
        <v>1269000</v>
      </c>
      <c r="Z62" s="15" t="s">
        <v>2465</v>
      </c>
      <c r="AA62" s="15" t="s">
        <v>2466</v>
      </c>
      <c r="AB62" s="15" t="s">
        <v>2402</v>
      </c>
      <c r="AC62" s="20" t="s">
        <v>2403</v>
      </c>
    </row>
    <row r="63" spans="1:29" x14ac:dyDescent="0.3">
      <c r="A63" s="15" t="s">
        <v>2592</v>
      </c>
      <c r="B63" s="15" t="s">
        <v>838</v>
      </c>
      <c r="C63" s="16" t="s">
        <v>2593</v>
      </c>
      <c r="D63" s="15" t="s">
        <v>11</v>
      </c>
      <c r="E63" s="16" t="s">
        <v>33</v>
      </c>
      <c r="F63" s="16" t="s">
        <v>2498</v>
      </c>
      <c r="G63" s="17">
        <v>44046</v>
      </c>
      <c r="H63" s="17">
        <v>44298</v>
      </c>
      <c r="I63" s="28">
        <v>44358</v>
      </c>
      <c r="J63" s="28" t="str">
        <f t="shared" si="0"/>
        <v>June</v>
      </c>
      <c r="K63" s="18">
        <f t="shared" si="1"/>
        <v>2021</v>
      </c>
      <c r="L63" s="15" t="s">
        <v>2393</v>
      </c>
      <c r="M63" s="15" t="s">
        <v>2394</v>
      </c>
      <c r="N63" s="18">
        <f>IF(Exit_Details[[#This Row],[RegrettableAttrition]]="Yes",1,0)</f>
        <v>0</v>
      </c>
      <c r="O63" s="18">
        <f>IF(Exit_Details[[#This Row],[ExitType]]="Voluntary",1,0)</f>
        <v>1</v>
      </c>
      <c r="P63" s="16" t="s">
        <v>2407</v>
      </c>
      <c r="Q63" s="16" t="s">
        <v>2408</v>
      </c>
      <c r="R63" s="15">
        <v>3</v>
      </c>
      <c r="S63" s="15" t="s">
        <v>2397</v>
      </c>
      <c r="T63" s="19">
        <v>6.2</v>
      </c>
      <c r="U63" s="15" t="s">
        <v>2398</v>
      </c>
      <c r="V63" s="15" t="s">
        <v>2409</v>
      </c>
      <c r="W63" s="17">
        <v>44197</v>
      </c>
      <c r="X63" s="17">
        <v>44286</v>
      </c>
      <c r="Y63" s="15">
        <v>221000</v>
      </c>
      <c r="Z63" s="15" t="s">
        <v>2434</v>
      </c>
      <c r="AA63" s="15" t="s">
        <v>2435</v>
      </c>
      <c r="AB63" s="15" t="s">
        <v>2436</v>
      </c>
      <c r="AC63" s="20" t="s">
        <v>2403</v>
      </c>
    </row>
    <row r="64" spans="1:29" x14ac:dyDescent="0.3">
      <c r="A64" s="15" t="s">
        <v>2594</v>
      </c>
      <c r="B64" s="15" t="s">
        <v>279</v>
      </c>
      <c r="C64" s="16" t="s">
        <v>2595</v>
      </c>
      <c r="D64" s="15" t="s">
        <v>11</v>
      </c>
      <c r="E64" s="16" t="s">
        <v>9</v>
      </c>
      <c r="F64" s="16" t="s">
        <v>2518</v>
      </c>
      <c r="G64" s="17">
        <v>43426</v>
      </c>
      <c r="H64" s="17">
        <v>44300</v>
      </c>
      <c r="I64" s="28">
        <v>44360</v>
      </c>
      <c r="J64" s="28" t="str">
        <f t="shared" si="0"/>
        <v>June</v>
      </c>
      <c r="K64" s="18">
        <f t="shared" si="1"/>
        <v>2021</v>
      </c>
      <c r="L64" s="15" t="s">
        <v>2393</v>
      </c>
      <c r="M64" s="15" t="s">
        <v>2394</v>
      </c>
      <c r="N64" s="18">
        <f>IF(Exit_Details[[#This Row],[RegrettableAttrition]]="Yes",1,0)</f>
        <v>0</v>
      </c>
      <c r="O64" s="18">
        <f>IF(Exit_Details[[#This Row],[ExitType]]="Voluntary",1,0)</f>
        <v>1</v>
      </c>
      <c r="P64" s="16" t="s">
        <v>2407</v>
      </c>
      <c r="Q64" s="16" t="s">
        <v>2408</v>
      </c>
      <c r="R64" s="15">
        <v>3</v>
      </c>
      <c r="S64" s="15" t="s">
        <v>2397</v>
      </c>
      <c r="T64" s="19">
        <v>7.9</v>
      </c>
      <c r="U64" s="15" t="s">
        <v>2398</v>
      </c>
      <c r="V64" s="15" t="s">
        <v>2409</v>
      </c>
      <c r="W64" s="17">
        <v>44197</v>
      </c>
      <c r="X64" s="17">
        <v>44286</v>
      </c>
      <c r="Y64" s="15">
        <v>1011000</v>
      </c>
      <c r="Z64" s="15" t="s">
        <v>2434</v>
      </c>
      <c r="AA64" s="15" t="s">
        <v>2435</v>
      </c>
      <c r="AB64" s="15" t="s">
        <v>2436</v>
      </c>
      <c r="AC64" s="20" t="s">
        <v>2403</v>
      </c>
    </row>
    <row r="65" spans="1:29" x14ac:dyDescent="0.3">
      <c r="A65" s="15" t="s">
        <v>2596</v>
      </c>
      <c r="B65" s="15" t="s">
        <v>673</v>
      </c>
      <c r="C65" s="16" t="s">
        <v>2597</v>
      </c>
      <c r="D65" s="15" t="s">
        <v>7</v>
      </c>
      <c r="E65" s="16" t="s">
        <v>33</v>
      </c>
      <c r="F65" s="16" t="s">
        <v>2486</v>
      </c>
      <c r="G65" s="17">
        <v>43915</v>
      </c>
      <c r="H65" s="17">
        <v>44301</v>
      </c>
      <c r="I65" s="28">
        <v>44361</v>
      </c>
      <c r="J65" s="28" t="str">
        <f t="shared" si="0"/>
        <v>June</v>
      </c>
      <c r="K65" s="18">
        <f t="shared" si="1"/>
        <v>2021</v>
      </c>
      <c r="L65" s="15" t="s">
        <v>2393</v>
      </c>
      <c r="M65" s="15" t="s">
        <v>2394</v>
      </c>
      <c r="N65" s="18">
        <f>IF(Exit_Details[[#This Row],[RegrettableAttrition]]="Yes",1,0)</f>
        <v>0</v>
      </c>
      <c r="O65" s="18">
        <f>IF(Exit_Details[[#This Row],[ExitType]]="Voluntary",1,0)</f>
        <v>1</v>
      </c>
      <c r="P65" s="16" t="s">
        <v>2416</v>
      </c>
      <c r="Q65" s="16" t="s">
        <v>2417</v>
      </c>
      <c r="R65" s="15">
        <v>3</v>
      </c>
      <c r="S65" s="15" t="s">
        <v>2397</v>
      </c>
      <c r="T65" s="19">
        <v>6.56</v>
      </c>
      <c r="U65" s="15" t="s">
        <v>2398</v>
      </c>
      <c r="V65" s="15" t="s">
        <v>2409</v>
      </c>
      <c r="W65" s="17">
        <v>44197</v>
      </c>
      <c r="X65" s="17">
        <v>44286</v>
      </c>
      <c r="Y65" s="15">
        <v>398000</v>
      </c>
      <c r="Z65" s="15" t="s">
        <v>2426</v>
      </c>
      <c r="AA65" s="15" t="s">
        <v>2427</v>
      </c>
      <c r="AB65" s="15" t="s">
        <v>2402</v>
      </c>
      <c r="AC65" s="20" t="s">
        <v>2403</v>
      </c>
    </row>
    <row r="66" spans="1:29" x14ac:dyDescent="0.3">
      <c r="A66" s="15" t="s">
        <v>2598</v>
      </c>
      <c r="B66" s="15" t="s">
        <v>701</v>
      </c>
      <c r="C66" s="16" t="s">
        <v>2599</v>
      </c>
      <c r="D66" s="15" t="s">
        <v>11</v>
      </c>
      <c r="E66" s="16" t="s">
        <v>37</v>
      </c>
      <c r="F66" s="16" t="s">
        <v>2600</v>
      </c>
      <c r="G66" s="17">
        <v>43944</v>
      </c>
      <c r="H66" s="17">
        <v>44303</v>
      </c>
      <c r="I66" s="28">
        <v>44303</v>
      </c>
      <c r="J66" s="28" t="str">
        <f t="shared" ref="J66:J129" si="2">TEXT(I66,"MMMM")</f>
        <v>April</v>
      </c>
      <c r="K66" s="18">
        <f t="shared" ref="K66:K129" si="3">YEAR(I66)</f>
        <v>2021</v>
      </c>
      <c r="L66" s="15" t="s">
        <v>2431</v>
      </c>
      <c r="M66" s="15" t="s">
        <v>2394</v>
      </c>
      <c r="N66" s="18">
        <f>IF(Exit_Details[[#This Row],[RegrettableAttrition]]="Yes",1,0)</f>
        <v>0</v>
      </c>
      <c r="O66" s="18">
        <f>IF(Exit_Details[[#This Row],[ExitType]]="Voluntary",1,0)</f>
        <v>0</v>
      </c>
      <c r="P66" s="16" t="s">
        <v>2529</v>
      </c>
      <c r="Q66" s="16" t="s">
        <v>2530</v>
      </c>
      <c r="R66" s="15">
        <v>2</v>
      </c>
      <c r="S66" s="15" t="s">
        <v>2397</v>
      </c>
      <c r="T66" s="19">
        <v>6.48</v>
      </c>
      <c r="U66" s="15" t="s">
        <v>2398</v>
      </c>
      <c r="V66" s="15" t="s">
        <v>2409</v>
      </c>
      <c r="W66" s="17">
        <v>44197</v>
      </c>
      <c r="X66" s="17">
        <v>44286</v>
      </c>
      <c r="Y66" s="15">
        <v>1825000</v>
      </c>
      <c r="Z66" s="15" t="s">
        <v>2410</v>
      </c>
      <c r="AA66" s="15" t="s">
        <v>2411</v>
      </c>
      <c r="AB66" s="15" t="s">
        <v>2412</v>
      </c>
      <c r="AC66" s="20" t="s">
        <v>2403</v>
      </c>
    </row>
    <row r="67" spans="1:29" x14ac:dyDescent="0.3">
      <c r="A67" s="15" t="s">
        <v>2601</v>
      </c>
      <c r="B67" s="15" t="s">
        <v>564</v>
      </c>
      <c r="C67" s="16" t="s">
        <v>2602</v>
      </c>
      <c r="D67" s="15" t="s">
        <v>7</v>
      </c>
      <c r="E67" s="16" t="s">
        <v>9</v>
      </c>
      <c r="F67" s="16" t="s">
        <v>2439</v>
      </c>
      <c r="G67" s="17">
        <v>43815</v>
      </c>
      <c r="H67" s="17">
        <v>44305</v>
      </c>
      <c r="I67" s="28">
        <v>44395</v>
      </c>
      <c r="J67" s="28" t="str">
        <f t="shared" si="2"/>
        <v>July</v>
      </c>
      <c r="K67" s="18">
        <f t="shared" si="3"/>
        <v>2021</v>
      </c>
      <c r="L67" s="15" t="s">
        <v>2393</v>
      </c>
      <c r="M67" s="15" t="s">
        <v>2394</v>
      </c>
      <c r="N67" s="18">
        <f>IF(Exit_Details[[#This Row],[RegrettableAttrition]]="Yes",1,0)</f>
        <v>0</v>
      </c>
      <c r="O67" s="18">
        <f>IF(Exit_Details[[#This Row],[ExitType]]="Voluntary",1,0)</f>
        <v>1</v>
      </c>
      <c r="P67" s="16" t="s">
        <v>2440</v>
      </c>
      <c r="Q67" s="16" t="s">
        <v>2417</v>
      </c>
      <c r="R67" s="15">
        <v>3</v>
      </c>
      <c r="S67" s="15" t="s">
        <v>2397</v>
      </c>
      <c r="T67" s="19">
        <v>6.83</v>
      </c>
      <c r="U67" s="15" t="s">
        <v>2398</v>
      </c>
      <c r="V67" s="15" t="s">
        <v>2409</v>
      </c>
      <c r="W67" s="17">
        <v>44197</v>
      </c>
      <c r="X67" s="17">
        <v>44286</v>
      </c>
      <c r="Y67" s="15">
        <v>1844000</v>
      </c>
      <c r="Z67" s="15" t="s">
        <v>2418</v>
      </c>
      <c r="AA67" s="15" t="s">
        <v>2419</v>
      </c>
      <c r="AB67" s="15" t="s">
        <v>2412</v>
      </c>
      <c r="AC67" s="20" t="s">
        <v>2403</v>
      </c>
    </row>
    <row r="68" spans="1:29" x14ac:dyDescent="0.3">
      <c r="A68" s="15" t="s">
        <v>2603</v>
      </c>
      <c r="B68" s="15" t="s">
        <v>888</v>
      </c>
      <c r="C68" s="16" t="s">
        <v>2604</v>
      </c>
      <c r="D68" s="15" t="s">
        <v>7</v>
      </c>
      <c r="E68" s="16" t="s">
        <v>33</v>
      </c>
      <c r="F68" s="16" t="s">
        <v>2425</v>
      </c>
      <c r="G68" s="17">
        <v>44081</v>
      </c>
      <c r="H68" s="17">
        <v>44306</v>
      </c>
      <c r="I68" s="28">
        <v>44344</v>
      </c>
      <c r="J68" s="28" t="str">
        <f t="shared" si="2"/>
        <v>May</v>
      </c>
      <c r="K68" s="18">
        <f t="shared" si="3"/>
        <v>2021</v>
      </c>
      <c r="L68" s="15" t="s">
        <v>2393</v>
      </c>
      <c r="M68" s="15" t="s">
        <v>2394</v>
      </c>
      <c r="N68" s="18">
        <f>IF(Exit_Details[[#This Row],[RegrettableAttrition]]="Yes",1,0)</f>
        <v>0</v>
      </c>
      <c r="O68" s="18">
        <f>IF(Exit_Details[[#This Row],[ExitType]]="Voluntary",1,0)</f>
        <v>1</v>
      </c>
      <c r="P68" s="16" t="s">
        <v>2416</v>
      </c>
      <c r="Q68" s="16" t="s">
        <v>2417</v>
      </c>
      <c r="R68" s="15">
        <v>3</v>
      </c>
      <c r="S68" s="15" t="s">
        <v>2397</v>
      </c>
      <c r="T68" s="19">
        <v>6.1</v>
      </c>
      <c r="U68" s="15" t="s">
        <v>2398</v>
      </c>
      <c r="V68" s="15" t="s">
        <v>2399</v>
      </c>
      <c r="W68" s="17">
        <v>44197</v>
      </c>
      <c r="X68" s="17">
        <v>44286</v>
      </c>
      <c r="Y68" s="15">
        <v>312000</v>
      </c>
      <c r="Z68" s="15" t="s">
        <v>2426</v>
      </c>
      <c r="AA68" s="15" t="s">
        <v>2427</v>
      </c>
      <c r="AB68" s="15" t="s">
        <v>2402</v>
      </c>
      <c r="AC68" s="20" t="s">
        <v>2403</v>
      </c>
    </row>
    <row r="69" spans="1:29" x14ac:dyDescent="0.3">
      <c r="A69" s="15" t="s">
        <v>2605</v>
      </c>
      <c r="B69" s="15" t="s">
        <v>282</v>
      </c>
      <c r="C69" s="16" t="s">
        <v>2606</v>
      </c>
      <c r="D69" s="15" t="s">
        <v>11</v>
      </c>
      <c r="E69" s="16" t="s">
        <v>37</v>
      </c>
      <c r="F69" s="16" t="s">
        <v>2495</v>
      </c>
      <c r="G69" s="17">
        <v>43427</v>
      </c>
      <c r="H69" s="17">
        <v>44308</v>
      </c>
      <c r="I69" s="28">
        <v>44368</v>
      </c>
      <c r="J69" s="28" t="str">
        <f t="shared" si="2"/>
        <v>June</v>
      </c>
      <c r="K69" s="18">
        <f t="shared" si="3"/>
        <v>2021</v>
      </c>
      <c r="L69" s="15" t="s">
        <v>2393</v>
      </c>
      <c r="M69" s="15" t="s">
        <v>2394</v>
      </c>
      <c r="N69" s="18">
        <f>IF(Exit_Details[[#This Row],[RegrettableAttrition]]="Yes",1,0)</f>
        <v>0</v>
      </c>
      <c r="O69" s="18">
        <f>IF(Exit_Details[[#This Row],[ExitType]]="Voluntary",1,0)</f>
        <v>1</v>
      </c>
      <c r="P69" s="16" t="s">
        <v>2474</v>
      </c>
      <c r="Q69" s="16" t="s">
        <v>2396</v>
      </c>
      <c r="R69" s="15">
        <v>3</v>
      </c>
      <c r="S69" s="15" t="s">
        <v>2397</v>
      </c>
      <c r="T69" s="19">
        <v>7.89</v>
      </c>
      <c r="U69" s="15" t="s">
        <v>2398</v>
      </c>
      <c r="V69" s="15" t="s">
        <v>2409</v>
      </c>
      <c r="W69" s="17">
        <v>44197</v>
      </c>
      <c r="X69" s="17">
        <v>44286</v>
      </c>
      <c r="Y69" s="15">
        <v>634000</v>
      </c>
      <c r="Z69" s="15" t="s">
        <v>2434</v>
      </c>
      <c r="AA69" s="15" t="s">
        <v>2435</v>
      </c>
      <c r="AB69" s="15" t="s">
        <v>2436</v>
      </c>
      <c r="AC69" s="20" t="s">
        <v>2403</v>
      </c>
    </row>
    <row r="70" spans="1:29" x14ac:dyDescent="0.3">
      <c r="A70" s="15" t="s">
        <v>2607</v>
      </c>
      <c r="B70" s="15" t="s">
        <v>581</v>
      </c>
      <c r="C70" s="16" t="s">
        <v>2608</v>
      </c>
      <c r="D70" s="15" t="s">
        <v>7</v>
      </c>
      <c r="E70" s="16" t="s">
        <v>33</v>
      </c>
      <c r="F70" s="16" t="s">
        <v>2486</v>
      </c>
      <c r="G70" s="17">
        <v>43832</v>
      </c>
      <c r="H70" s="17">
        <v>44312</v>
      </c>
      <c r="I70" s="28">
        <v>44372</v>
      </c>
      <c r="J70" s="28" t="str">
        <f t="shared" si="2"/>
        <v>June</v>
      </c>
      <c r="K70" s="18">
        <f t="shared" si="3"/>
        <v>2021</v>
      </c>
      <c r="L70" s="15" t="s">
        <v>2393</v>
      </c>
      <c r="M70" s="15" t="s">
        <v>2577</v>
      </c>
      <c r="N70" s="18">
        <f>IF(Exit_Details[[#This Row],[RegrettableAttrition]]="Yes",1,0)</f>
        <v>1</v>
      </c>
      <c r="O70" s="18">
        <f>IF(Exit_Details[[#This Row],[ExitType]]="Voluntary",1,0)</f>
        <v>1</v>
      </c>
      <c r="P70" s="16" t="s">
        <v>2416</v>
      </c>
      <c r="Q70" s="16" t="s">
        <v>2417</v>
      </c>
      <c r="R70" s="15">
        <v>5</v>
      </c>
      <c r="S70" s="15" t="s">
        <v>2397</v>
      </c>
      <c r="T70" s="19">
        <v>6.78</v>
      </c>
      <c r="U70" s="15" t="s">
        <v>2398</v>
      </c>
      <c r="V70" s="15" t="s">
        <v>2399</v>
      </c>
      <c r="W70" s="17">
        <v>44197</v>
      </c>
      <c r="X70" s="17">
        <v>44286</v>
      </c>
      <c r="Y70" s="15">
        <v>336000</v>
      </c>
      <c r="Z70" s="15" t="s">
        <v>2426</v>
      </c>
      <c r="AA70" s="15" t="s">
        <v>2427</v>
      </c>
      <c r="AB70" s="15" t="s">
        <v>2402</v>
      </c>
      <c r="AC70" s="20" t="s">
        <v>2403</v>
      </c>
    </row>
    <row r="71" spans="1:29" x14ac:dyDescent="0.3">
      <c r="A71" s="15" t="s">
        <v>2609</v>
      </c>
      <c r="B71" s="15" t="s">
        <v>157</v>
      </c>
      <c r="C71" s="16" t="s">
        <v>2610</v>
      </c>
      <c r="D71" s="15" t="s">
        <v>7</v>
      </c>
      <c r="E71" s="16" t="s">
        <v>33</v>
      </c>
      <c r="F71" s="16" t="s">
        <v>2425</v>
      </c>
      <c r="G71" s="17">
        <v>43137</v>
      </c>
      <c r="H71" s="17">
        <v>44312</v>
      </c>
      <c r="I71" s="28">
        <v>44363</v>
      </c>
      <c r="J71" s="28" t="str">
        <f t="shared" si="2"/>
        <v>June</v>
      </c>
      <c r="K71" s="18">
        <f t="shared" si="3"/>
        <v>2021</v>
      </c>
      <c r="L71" s="15" t="s">
        <v>2393</v>
      </c>
      <c r="M71" s="15" t="s">
        <v>2394</v>
      </c>
      <c r="N71" s="18">
        <f>IF(Exit_Details[[#This Row],[RegrettableAttrition]]="Yes",1,0)</f>
        <v>0</v>
      </c>
      <c r="O71" s="18">
        <f>IF(Exit_Details[[#This Row],[ExitType]]="Voluntary",1,0)</f>
        <v>1</v>
      </c>
      <c r="P71" s="16" t="s">
        <v>2395</v>
      </c>
      <c r="Q71" s="16" t="s">
        <v>2396</v>
      </c>
      <c r="R71" s="15">
        <v>3</v>
      </c>
      <c r="S71" s="15" t="s">
        <v>2397</v>
      </c>
      <c r="T71" s="19">
        <v>8.69</v>
      </c>
      <c r="U71" s="15" t="s">
        <v>2398</v>
      </c>
      <c r="V71" s="15" t="s">
        <v>2409</v>
      </c>
      <c r="W71" s="17">
        <v>44197</v>
      </c>
      <c r="X71" s="17">
        <v>44286</v>
      </c>
      <c r="Y71" s="15">
        <v>445000</v>
      </c>
      <c r="Z71" s="15" t="s">
        <v>2426</v>
      </c>
      <c r="AA71" s="15" t="s">
        <v>2427</v>
      </c>
      <c r="AB71" s="15" t="s">
        <v>2402</v>
      </c>
      <c r="AC71" s="20" t="s">
        <v>2403</v>
      </c>
    </row>
    <row r="72" spans="1:29" x14ac:dyDescent="0.3">
      <c r="A72" s="15" t="s">
        <v>2611</v>
      </c>
      <c r="B72" s="15" t="s">
        <v>584</v>
      </c>
      <c r="C72" s="16" t="s">
        <v>2612</v>
      </c>
      <c r="D72" s="15" t="s">
        <v>7</v>
      </c>
      <c r="E72" s="16" t="s">
        <v>9</v>
      </c>
      <c r="F72" s="16" t="s">
        <v>2439</v>
      </c>
      <c r="G72" s="17">
        <v>43836</v>
      </c>
      <c r="H72" s="17">
        <v>44312</v>
      </c>
      <c r="I72" s="28">
        <v>44402</v>
      </c>
      <c r="J72" s="28" t="str">
        <f t="shared" si="2"/>
        <v>July</v>
      </c>
      <c r="K72" s="18">
        <f t="shared" si="3"/>
        <v>2021</v>
      </c>
      <c r="L72" s="15" t="s">
        <v>2393</v>
      </c>
      <c r="M72" s="15" t="s">
        <v>2394</v>
      </c>
      <c r="N72" s="18">
        <f>IF(Exit_Details[[#This Row],[RegrettableAttrition]]="Yes",1,0)</f>
        <v>0</v>
      </c>
      <c r="O72" s="18">
        <f>IF(Exit_Details[[#This Row],[ExitType]]="Voluntary",1,0)</f>
        <v>1</v>
      </c>
      <c r="P72" s="16" t="s">
        <v>2474</v>
      </c>
      <c r="Q72" s="16" t="s">
        <v>2396</v>
      </c>
      <c r="R72" s="15">
        <v>3</v>
      </c>
      <c r="S72" s="15" t="s">
        <v>2397</v>
      </c>
      <c r="T72" s="19">
        <v>6.77</v>
      </c>
      <c r="U72" s="15" t="s">
        <v>2398</v>
      </c>
      <c r="V72" s="15" t="s">
        <v>2409</v>
      </c>
      <c r="W72" s="17">
        <v>44197</v>
      </c>
      <c r="X72" s="17">
        <v>44286</v>
      </c>
      <c r="Y72" s="15">
        <v>1698000</v>
      </c>
      <c r="Z72" s="15" t="s">
        <v>2434</v>
      </c>
      <c r="AA72" s="15" t="s">
        <v>2435</v>
      </c>
      <c r="AB72" s="15" t="s">
        <v>2436</v>
      </c>
      <c r="AC72" s="20" t="s">
        <v>2403</v>
      </c>
    </row>
    <row r="73" spans="1:29" x14ac:dyDescent="0.3">
      <c r="A73" s="15" t="s">
        <v>2613</v>
      </c>
      <c r="B73" s="15" t="s">
        <v>210</v>
      </c>
      <c r="C73" s="16" t="s">
        <v>2614</v>
      </c>
      <c r="D73" s="15" t="s">
        <v>7</v>
      </c>
      <c r="E73" s="16" t="s">
        <v>20</v>
      </c>
      <c r="F73" s="16" t="s">
        <v>2615</v>
      </c>
      <c r="G73" s="17">
        <v>43279</v>
      </c>
      <c r="H73" s="17">
        <v>44312</v>
      </c>
      <c r="I73" s="28">
        <v>44372</v>
      </c>
      <c r="J73" s="28" t="str">
        <f t="shared" si="2"/>
        <v>June</v>
      </c>
      <c r="K73" s="18">
        <f t="shared" si="3"/>
        <v>2021</v>
      </c>
      <c r="L73" s="15" t="s">
        <v>2393</v>
      </c>
      <c r="M73" s="15" t="s">
        <v>2394</v>
      </c>
      <c r="N73" s="18">
        <f>IF(Exit_Details[[#This Row],[RegrettableAttrition]]="Yes",1,0)</f>
        <v>0</v>
      </c>
      <c r="O73" s="18">
        <f>IF(Exit_Details[[#This Row],[ExitType]]="Voluntary",1,0)</f>
        <v>1</v>
      </c>
      <c r="P73" s="16" t="s">
        <v>2440</v>
      </c>
      <c r="Q73" s="16" t="s">
        <v>2417</v>
      </c>
      <c r="R73" s="15">
        <v>2</v>
      </c>
      <c r="S73" s="15" t="s">
        <v>2397</v>
      </c>
      <c r="T73" s="19">
        <v>8.3000000000000007</v>
      </c>
      <c r="U73" s="15" t="s">
        <v>2398</v>
      </c>
      <c r="V73" s="15" t="s">
        <v>2409</v>
      </c>
      <c r="W73" s="17">
        <v>44197</v>
      </c>
      <c r="X73" s="17">
        <v>44286</v>
      </c>
      <c r="Y73" s="15">
        <v>552000</v>
      </c>
      <c r="Z73" s="15" t="s">
        <v>2434</v>
      </c>
      <c r="AA73" s="15" t="s">
        <v>2435</v>
      </c>
      <c r="AB73" s="15" t="s">
        <v>2436</v>
      </c>
      <c r="AC73" s="20" t="s">
        <v>2403</v>
      </c>
    </row>
    <row r="74" spans="1:29" x14ac:dyDescent="0.3">
      <c r="A74" s="15" t="s">
        <v>2616</v>
      </c>
      <c r="B74" s="15" t="s">
        <v>140</v>
      </c>
      <c r="C74" s="16" t="s">
        <v>2617</v>
      </c>
      <c r="D74" s="15" t="s">
        <v>7</v>
      </c>
      <c r="E74" s="16" t="s">
        <v>9</v>
      </c>
      <c r="F74" s="16" t="s">
        <v>2518</v>
      </c>
      <c r="G74" s="17">
        <v>43046</v>
      </c>
      <c r="H74" s="17">
        <v>44313</v>
      </c>
      <c r="I74" s="28">
        <v>44344</v>
      </c>
      <c r="J74" s="28" t="str">
        <f t="shared" si="2"/>
        <v>May</v>
      </c>
      <c r="K74" s="18">
        <f t="shared" si="3"/>
        <v>2021</v>
      </c>
      <c r="L74" s="15" t="s">
        <v>2393</v>
      </c>
      <c r="M74" s="15" t="s">
        <v>2394</v>
      </c>
      <c r="N74" s="18">
        <f>IF(Exit_Details[[#This Row],[RegrettableAttrition]]="Yes",1,0)</f>
        <v>0</v>
      </c>
      <c r="O74" s="18">
        <f>IF(Exit_Details[[#This Row],[ExitType]]="Voluntary",1,0)</f>
        <v>1</v>
      </c>
      <c r="P74" s="16" t="s">
        <v>2407</v>
      </c>
      <c r="Q74" s="16" t="s">
        <v>2408</v>
      </c>
      <c r="R74" s="15">
        <v>1</v>
      </c>
      <c r="S74" s="15" t="s">
        <v>2397</v>
      </c>
      <c r="T74" s="19">
        <v>8.94</v>
      </c>
      <c r="U74" s="15" t="s">
        <v>2398</v>
      </c>
      <c r="V74" s="15" t="s">
        <v>2409</v>
      </c>
      <c r="W74" s="17">
        <v>44197</v>
      </c>
      <c r="X74" s="17">
        <v>44344</v>
      </c>
      <c r="Y74" s="15">
        <v>941000</v>
      </c>
      <c r="Z74" s="15" t="s">
        <v>2465</v>
      </c>
      <c r="AA74" s="15" t="s">
        <v>2466</v>
      </c>
      <c r="AB74" s="15" t="s">
        <v>2402</v>
      </c>
      <c r="AC74" s="20" t="s">
        <v>2403</v>
      </c>
    </row>
    <row r="75" spans="1:29" x14ac:dyDescent="0.3">
      <c r="A75" s="15" t="s">
        <v>2618</v>
      </c>
      <c r="B75" s="15" t="s">
        <v>732</v>
      </c>
      <c r="C75" s="16" t="s">
        <v>2619</v>
      </c>
      <c r="D75" s="15" t="s">
        <v>7</v>
      </c>
      <c r="E75" s="16" t="s">
        <v>50</v>
      </c>
      <c r="F75" s="16" t="s">
        <v>2471</v>
      </c>
      <c r="G75" s="17">
        <v>43963</v>
      </c>
      <c r="H75" s="17">
        <v>44313</v>
      </c>
      <c r="I75" s="28">
        <v>44365</v>
      </c>
      <c r="J75" s="28" t="str">
        <f t="shared" si="2"/>
        <v>June</v>
      </c>
      <c r="K75" s="18">
        <f t="shared" si="3"/>
        <v>2021</v>
      </c>
      <c r="L75" s="15" t="s">
        <v>2393</v>
      </c>
      <c r="M75" s="15" t="s">
        <v>2577</v>
      </c>
      <c r="N75" s="18">
        <f>IF(Exit_Details[[#This Row],[RegrettableAttrition]]="Yes",1,0)</f>
        <v>1</v>
      </c>
      <c r="O75" s="18">
        <f>IF(Exit_Details[[#This Row],[ExitType]]="Voluntary",1,0)</f>
        <v>1</v>
      </c>
      <c r="P75" s="16" t="s">
        <v>2515</v>
      </c>
      <c r="Q75" s="16" t="s">
        <v>2464</v>
      </c>
      <c r="R75" s="15">
        <v>4</v>
      </c>
      <c r="S75" s="15" t="s">
        <v>2397</v>
      </c>
      <c r="T75" s="19">
        <v>6.43</v>
      </c>
      <c r="U75" s="15" t="s">
        <v>2398</v>
      </c>
      <c r="V75" s="15" t="s">
        <v>2409</v>
      </c>
      <c r="W75" s="17">
        <v>44197</v>
      </c>
      <c r="X75" s="17">
        <v>44286</v>
      </c>
      <c r="Y75" s="15">
        <v>374000</v>
      </c>
      <c r="Z75" s="15" t="s">
        <v>2400</v>
      </c>
      <c r="AA75" s="15" t="s">
        <v>2401</v>
      </c>
      <c r="AB75" s="15" t="s">
        <v>2402</v>
      </c>
      <c r="AC75" s="20" t="s">
        <v>2403</v>
      </c>
    </row>
    <row r="76" spans="1:29" x14ac:dyDescent="0.3">
      <c r="A76" s="15" t="s">
        <v>2620</v>
      </c>
      <c r="B76" s="15" t="s">
        <v>999</v>
      </c>
      <c r="C76" s="16" t="s">
        <v>2621</v>
      </c>
      <c r="D76" s="15" t="s">
        <v>11</v>
      </c>
      <c r="E76" s="16" t="s">
        <v>9</v>
      </c>
      <c r="F76" s="16" t="s">
        <v>2439</v>
      </c>
      <c r="G76" s="17">
        <v>44208</v>
      </c>
      <c r="H76" s="17">
        <v>44318</v>
      </c>
      <c r="I76" s="28">
        <v>44333</v>
      </c>
      <c r="J76" s="28" t="str">
        <f t="shared" si="2"/>
        <v>May</v>
      </c>
      <c r="K76" s="18">
        <f t="shared" si="3"/>
        <v>2021</v>
      </c>
      <c r="L76" s="15" t="s">
        <v>2431</v>
      </c>
      <c r="M76" s="15" t="s">
        <v>2394</v>
      </c>
      <c r="N76" s="18">
        <f>IF(Exit_Details[[#This Row],[RegrettableAttrition]]="Yes",1,0)</f>
        <v>0</v>
      </c>
      <c r="O76" s="18">
        <f>IF(Exit_Details[[#This Row],[ExitType]]="Voluntary",1,0)</f>
        <v>0</v>
      </c>
      <c r="P76" s="16" t="s">
        <v>2432</v>
      </c>
      <c r="Q76" s="16" t="s">
        <v>2433</v>
      </c>
      <c r="R76" s="15">
        <v>0</v>
      </c>
      <c r="S76" s="15" t="s">
        <v>2397</v>
      </c>
      <c r="T76" s="19">
        <v>5.76</v>
      </c>
      <c r="U76" s="15" t="s">
        <v>2398</v>
      </c>
      <c r="V76" s="15" t="s">
        <v>2409</v>
      </c>
      <c r="W76" s="17">
        <v>44208</v>
      </c>
      <c r="X76" s="17">
        <v>44333</v>
      </c>
      <c r="Y76" s="15">
        <v>1966000</v>
      </c>
      <c r="Z76" s="15" t="s">
        <v>2400</v>
      </c>
      <c r="AA76" s="15" t="s">
        <v>2401</v>
      </c>
      <c r="AB76" s="15" t="s">
        <v>2402</v>
      </c>
      <c r="AC76" s="20" t="s">
        <v>2403</v>
      </c>
    </row>
    <row r="77" spans="1:29" x14ac:dyDescent="0.3">
      <c r="A77" s="15" t="s">
        <v>2622</v>
      </c>
      <c r="B77" s="15" t="s">
        <v>682</v>
      </c>
      <c r="C77" s="16" t="s">
        <v>2623</v>
      </c>
      <c r="D77" s="15" t="s">
        <v>11</v>
      </c>
      <c r="E77" s="16" t="s">
        <v>9</v>
      </c>
      <c r="F77" s="16" t="s">
        <v>2458</v>
      </c>
      <c r="G77" s="17">
        <v>43927</v>
      </c>
      <c r="H77" s="17">
        <v>44319</v>
      </c>
      <c r="I77" s="28">
        <v>44344</v>
      </c>
      <c r="J77" s="28" t="str">
        <f t="shared" si="2"/>
        <v>May</v>
      </c>
      <c r="K77" s="18">
        <f t="shared" si="3"/>
        <v>2021</v>
      </c>
      <c r="L77" s="15" t="s">
        <v>2393</v>
      </c>
      <c r="M77" s="15" t="s">
        <v>2394</v>
      </c>
      <c r="N77" s="18">
        <f>IF(Exit_Details[[#This Row],[RegrettableAttrition]]="Yes",1,0)</f>
        <v>0</v>
      </c>
      <c r="O77" s="18">
        <f>IF(Exit_Details[[#This Row],[ExitType]]="Voluntary",1,0)</f>
        <v>1</v>
      </c>
      <c r="P77" s="16" t="s">
        <v>2395</v>
      </c>
      <c r="Q77" s="16" t="s">
        <v>2396</v>
      </c>
      <c r="R77" s="15">
        <v>3</v>
      </c>
      <c r="S77" s="15" t="s">
        <v>2397</v>
      </c>
      <c r="T77" s="19">
        <v>6.52</v>
      </c>
      <c r="U77" s="15" t="s">
        <v>2398</v>
      </c>
      <c r="V77" s="15" t="s">
        <v>2409</v>
      </c>
      <c r="W77" s="17">
        <v>44197</v>
      </c>
      <c r="X77" s="17">
        <v>44286</v>
      </c>
      <c r="Y77" s="15">
        <v>596000</v>
      </c>
      <c r="Z77" s="15" t="s">
        <v>2434</v>
      </c>
      <c r="AA77" s="15" t="s">
        <v>2435</v>
      </c>
      <c r="AB77" s="15" t="s">
        <v>2436</v>
      </c>
      <c r="AC77" s="20" t="s">
        <v>2403</v>
      </c>
    </row>
    <row r="78" spans="1:29" x14ac:dyDescent="0.3">
      <c r="A78" s="15" t="s">
        <v>2624</v>
      </c>
      <c r="B78" s="15" t="s">
        <v>817</v>
      </c>
      <c r="C78" s="16" t="s">
        <v>2625</v>
      </c>
      <c r="D78" s="15" t="s">
        <v>7</v>
      </c>
      <c r="E78" s="16" t="s">
        <v>24</v>
      </c>
      <c r="F78" s="16" t="s">
        <v>2626</v>
      </c>
      <c r="G78" s="17">
        <v>44026</v>
      </c>
      <c r="H78" s="17">
        <v>44319</v>
      </c>
      <c r="I78" s="28">
        <v>44379</v>
      </c>
      <c r="J78" s="28" t="str">
        <f t="shared" si="2"/>
        <v>July</v>
      </c>
      <c r="K78" s="18">
        <f t="shared" si="3"/>
        <v>2021</v>
      </c>
      <c r="L78" s="15" t="s">
        <v>2393</v>
      </c>
      <c r="M78" s="15" t="s">
        <v>2394</v>
      </c>
      <c r="N78" s="18">
        <f>IF(Exit_Details[[#This Row],[RegrettableAttrition]]="Yes",1,0)</f>
        <v>0</v>
      </c>
      <c r="O78" s="18">
        <f>IF(Exit_Details[[#This Row],[ExitType]]="Voluntary",1,0)</f>
        <v>1</v>
      </c>
      <c r="P78" s="16" t="s">
        <v>2416</v>
      </c>
      <c r="Q78" s="16" t="s">
        <v>2417</v>
      </c>
      <c r="R78" s="15">
        <v>3</v>
      </c>
      <c r="S78" s="15" t="s">
        <v>2397</v>
      </c>
      <c r="T78" s="19">
        <v>6.25</v>
      </c>
      <c r="U78" s="15" t="s">
        <v>2398</v>
      </c>
      <c r="V78" s="15" t="s">
        <v>2409</v>
      </c>
      <c r="W78" s="17">
        <v>44197</v>
      </c>
      <c r="X78" s="17">
        <v>44286</v>
      </c>
      <c r="Y78" s="15">
        <v>905000</v>
      </c>
      <c r="Z78" s="15" t="s">
        <v>2400</v>
      </c>
      <c r="AA78" s="15" t="s">
        <v>2401</v>
      </c>
      <c r="AB78" s="15" t="s">
        <v>2402</v>
      </c>
      <c r="AC78" s="20" t="s">
        <v>2403</v>
      </c>
    </row>
    <row r="79" spans="1:29" x14ac:dyDescent="0.3">
      <c r="A79" s="15" t="s">
        <v>2627</v>
      </c>
      <c r="B79" s="15" t="s">
        <v>203</v>
      </c>
      <c r="C79" s="16" t="s">
        <v>2628</v>
      </c>
      <c r="D79" s="15" t="s">
        <v>7</v>
      </c>
      <c r="E79" s="16" t="s">
        <v>9</v>
      </c>
      <c r="F79" s="16" t="s">
        <v>2518</v>
      </c>
      <c r="G79" s="17">
        <v>43265</v>
      </c>
      <c r="H79" s="17">
        <v>44320</v>
      </c>
      <c r="I79" s="28">
        <v>44380</v>
      </c>
      <c r="J79" s="28" t="str">
        <f t="shared" si="2"/>
        <v>July</v>
      </c>
      <c r="K79" s="18">
        <f t="shared" si="3"/>
        <v>2021</v>
      </c>
      <c r="L79" s="15" t="s">
        <v>2393</v>
      </c>
      <c r="M79" s="15" t="s">
        <v>2394</v>
      </c>
      <c r="N79" s="18">
        <f>IF(Exit_Details[[#This Row],[RegrettableAttrition]]="Yes",1,0)</f>
        <v>0</v>
      </c>
      <c r="O79" s="18">
        <f>IF(Exit_Details[[#This Row],[ExitType]]="Voluntary",1,0)</f>
        <v>1</v>
      </c>
      <c r="P79" s="16" t="s">
        <v>2395</v>
      </c>
      <c r="Q79" s="16" t="s">
        <v>2396</v>
      </c>
      <c r="R79" s="15">
        <v>2</v>
      </c>
      <c r="S79" s="15" t="s">
        <v>2397</v>
      </c>
      <c r="T79" s="19">
        <v>8.34</v>
      </c>
      <c r="U79" s="15" t="s">
        <v>2398</v>
      </c>
      <c r="V79" s="15" t="s">
        <v>2409</v>
      </c>
      <c r="W79" s="17">
        <v>44197</v>
      </c>
      <c r="X79" s="17">
        <v>44286</v>
      </c>
      <c r="Y79" s="15">
        <v>1236000</v>
      </c>
      <c r="Z79" s="15" t="s">
        <v>2434</v>
      </c>
      <c r="AA79" s="15" t="s">
        <v>2435</v>
      </c>
      <c r="AB79" s="15" t="s">
        <v>2436</v>
      </c>
      <c r="AC79" s="20" t="s">
        <v>2403</v>
      </c>
    </row>
    <row r="80" spans="1:29" x14ac:dyDescent="0.3">
      <c r="A80" s="15" t="s">
        <v>2629</v>
      </c>
      <c r="B80" s="15" t="s">
        <v>301</v>
      </c>
      <c r="C80" s="16" t="s">
        <v>2630</v>
      </c>
      <c r="D80" s="15" t="s">
        <v>7</v>
      </c>
      <c r="E80" s="16" t="s">
        <v>24</v>
      </c>
      <c r="F80" s="16" t="s">
        <v>2631</v>
      </c>
      <c r="G80" s="17">
        <v>43452</v>
      </c>
      <c r="H80" s="17">
        <v>44320</v>
      </c>
      <c r="I80" s="28">
        <v>44410</v>
      </c>
      <c r="J80" s="28" t="str">
        <f t="shared" si="2"/>
        <v>August</v>
      </c>
      <c r="K80" s="18">
        <f t="shared" si="3"/>
        <v>2021</v>
      </c>
      <c r="L80" s="15" t="s">
        <v>2393</v>
      </c>
      <c r="M80" s="15" t="s">
        <v>2577</v>
      </c>
      <c r="N80" s="18">
        <f>IF(Exit_Details[[#This Row],[RegrettableAttrition]]="Yes",1,0)</f>
        <v>1</v>
      </c>
      <c r="O80" s="18">
        <f>IF(Exit_Details[[#This Row],[ExitType]]="Voluntary",1,0)</f>
        <v>1</v>
      </c>
      <c r="P80" s="16" t="s">
        <v>2416</v>
      </c>
      <c r="Q80" s="16" t="s">
        <v>2417</v>
      </c>
      <c r="R80" s="15">
        <v>5</v>
      </c>
      <c r="S80" s="15" t="s">
        <v>2397</v>
      </c>
      <c r="T80" s="19">
        <v>7.83</v>
      </c>
      <c r="U80" s="15" t="s">
        <v>2398</v>
      </c>
      <c r="V80" s="15" t="s">
        <v>2409</v>
      </c>
      <c r="W80" s="17">
        <v>44197</v>
      </c>
      <c r="X80" s="17">
        <v>44286</v>
      </c>
      <c r="Y80" s="15">
        <v>952000</v>
      </c>
      <c r="Z80" s="15" t="s">
        <v>2410</v>
      </c>
      <c r="AA80" s="15" t="s">
        <v>2411</v>
      </c>
      <c r="AB80" s="15" t="s">
        <v>2412</v>
      </c>
      <c r="AC80" s="20" t="s">
        <v>2403</v>
      </c>
    </row>
    <row r="81" spans="1:29" x14ac:dyDescent="0.3">
      <c r="A81" s="15" t="s">
        <v>2632</v>
      </c>
      <c r="B81" s="15" t="s">
        <v>464</v>
      </c>
      <c r="C81" s="16" t="s">
        <v>2633</v>
      </c>
      <c r="D81" s="15" t="s">
        <v>7</v>
      </c>
      <c r="E81" s="16" t="s">
        <v>50</v>
      </c>
      <c r="F81" s="16" t="s">
        <v>2634</v>
      </c>
      <c r="G81" s="17">
        <v>43703</v>
      </c>
      <c r="H81" s="17">
        <v>44320</v>
      </c>
      <c r="I81" s="28">
        <v>44320</v>
      </c>
      <c r="J81" s="28" t="str">
        <f t="shared" si="2"/>
        <v>May</v>
      </c>
      <c r="K81" s="18">
        <f t="shared" si="3"/>
        <v>2021</v>
      </c>
      <c r="L81" s="15" t="s">
        <v>2431</v>
      </c>
      <c r="M81" s="15" t="s">
        <v>2394</v>
      </c>
      <c r="N81" s="18">
        <f>IF(Exit_Details[[#This Row],[RegrettableAttrition]]="Yes",1,0)</f>
        <v>0</v>
      </c>
      <c r="O81" s="18">
        <f>IF(Exit_Details[[#This Row],[ExitType]]="Voluntary",1,0)</f>
        <v>0</v>
      </c>
      <c r="P81" s="16" t="s">
        <v>2586</v>
      </c>
      <c r="Q81" s="16" t="s">
        <v>2530</v>
      </c>
      <c r="R81" s="15">
        <v>3</v>
      </c>
      <c r="S81" s="15" t="s">
        <v>2397</v>
      </c>
      <c r="T81" s="19">
        <v>7.14</v>
      </c>
      <c r="U81" s="15" t="s">
        <v>2398</v>
      </c>
      <c r="V81" s="15" t="s">
        <v>2409</v>
      </c>
      <c r="W81" s="17">
        <v>44197</v>
      </c>
      <c r="X81" s="17">
        <v>44286</v>
      </c>
      <c r="Y81" s="15">
        <v>1216000</v>
      </c>
      <c r="Z81" s="15" t="s">
        <v>2465</v>
      </c>
      <c r="AA81" s="15" t="s">
        <v>2466</v>
      </c>
      <c r="AB81" s="15" t="s">
        <v>2402</v>
      </c>
      <c r="AC81" s="20" t="s">
        <v>2403</v>
      </c>
    </row>
    <row r="82" spans="1:29" x14ac:dyDescent="0.3">
      <c r="A82" s="15" t="s">
        <v>2635</v>
      </c>
      <c r="B82" s="15" t="s">
        <v>685</v>
      </c>
      <c r="C82" s="16" t="s">
        <v>2636</v>
      </c>
      <c r="D82" s="15" t="s">
        <v>11</v>
      </c>
      <c r="E82" s="16" t="s">
        <v>33</v>
      </c>
      <c r="F82" s="16" t="s">
        <v>2425</v>
      </c>
      <c r="G82" s="17">
        <v>43931</v>
      </c>
      <c r="H82" s="17">
        <v>44321</v>
      </c>
      <c r="I82" s="28">
        <v>44371</v>
      </c>
      <c r="J82" s="28" t="str">
        <f t="shared" si="2"/>
        <v>June</v>
      </c>
      <c r="K82" s="18">
        <f t="shared" si="3"/>
        <v>2021</v>
      </c>
      <c r="L82" s="15" t="s">
        <v>2393</v>
      </c>
      <c r="M82" s="15" t="s">
        <v>2394</v>
      </c>
      <c r="N82" s="18">
        <f>IF(Exit_Details[[#This Row],[RegrettableAttrition]]="Yes",1,0)</f>
        <v>0</v>
      </c>
      <c r="O82" s="18">
        <f>IF(Exit_Details[[#This Row],[ExitType]]="Voluntary",1,0)</f>
        <v>1</v>
      </c>
      <c r="P82" s="16" t="s">
        <v>2463</v>
      </c>
      <c r="Q82" s="16" t="s">
        <v>2464</v>
      </c>
      <c r="R82" s="15">
        <v>3</v>
      </c>
      <c r="S82" s="15" t="s">
        <v>2397</v>
      </c>
      <c r="T82" s="19">
        <v>6.51</v>
      </c>
      <c r="U82" s="15" t="s">
        <v>2398</v>
      </c>
      <c r="V82" s="15" t="s">
        <v>2409</v>
      </c>
      <c r="W82" s="17">
        <v>44197</v>
      </c>
      <c r="X82" s="17">
        <v>44286</v>
      </c>
      <c r="Y82" s="15">
        <v>386000</v>
      </c>
      <c r="Z82" s="15" t="s">
        <v>2465</v>
      </c>
      <c r="AA82" s="15" t="s">
        <v>2466</v>
      </c>
      <c r="AB82" s="15" t="s">
        <v>2402</v>
      </c>
      <c r="AC82" s="20" t="s">
        <v>2403</v>
      </c>
    </row>
    <row r="83" spans="1:29" x14ac:dyDescent="0.3">
      <c r="A83" s="15" t="s">
        <v>2637</v>
      </c>
      <c r="B83" s="15" t="s">
        <v>769</v>
      </c>
      <c r="C83" s="16" t="s">
        <v>2638</v>
      </c>
      <c r="D83" s="15" t="s">
        <v>11</v>
      </c>
      <c r="E83" s="16" t="s">
        <v>37</v>
      </c>
      <c r="F83" s="16" t="s">
        <v>2600</v>
      </c>
      <c r="G83" s="17">
        <v>43991</v>
      </c>
      <c r="H83" s="17">
        <v>44322</v>
      </c>
      <c r="I83" s="28">
        <v>44322</v>
      </c>
      <c r="J83" s="28" t="str">
        <f t="shared" si="2"/>
        <v>May</v>
      </c>
      <c r="K83" s="18">
        <f t="shared" si="3"/>
        <v>2021</v>
      </c>
      <c r="L83" s="15" t="s">
        <v>2431</v>
      </c>
      <c r="M83" s="15" t="s">
        <v>2394</v>
      </c>
      <c r="N83" s="18">
        <f>IF(Exit_Details[[#This Row],[RegrettableAttrition]]="Yes",1,0)</f>
        <v>0</v>
      </c>
      <c r="O83" s="18">
        <f>IF(Exit_Details[[#This Row],[ExitType]]="Voluntary",1,0)</f>
        <v>0</v>
      </c>
      <c r="P83" s="16" t="s">
        <v>2586</v>
      </c>
      <c r="Q83" s="16" t="s">
        <v>2530</v>
      </c>
      <c r="R83" s="15">
        <v>3</v>
      </c>
      <c r="S83" s="15" t="s">
        <v>2397</v>
      </c>
      <c r="T83" s="19">
        <v>6.35</v>
      </c>
      <c r="U83" s="15" t="s">
        <v>2398</v>
      </c>
      <c r="V83" s="15" t="s">
        <v>2409</v>
      </c>
      <c r="W83" s="17">
        <v>44197</v>
      </c>
      <c r="X83" s="17">
        <v>44286</v>
      </c>
      <c r="Y83" s="15">
        <v>1525000</v>
      </c>
      <c r="Z83" s="15" t="s">
        <v>2434</v>
      </c>
      <c r="AA83" s="15" t="s">
        <v>2435</v>
      </c>
      <c r="AB83" s="15" t="s">
        <v>2436</v>
      </c>
      <c r="AC83" s="20" t="s">
        <v>2403</v>
      </c>
    </row>
    <row r="84" spans="1:29" x14ac:dyDescent="0.3">
      <c r="A84" s="15" t="s">
        <v>2639</v>
      </c>
      <c r="B84" s="15" t="s">
        <v>756</v>
      </c>
      <c r="C84" s="16" t="s">
        <v>2640</v>
      </c>
      <c r="D84" s="15" t="s">
        <v>11</v>
      </c>
      <c r="E84" s="16" t="s">
        <v>24</v>
      </c>
      <c r="F84" s="16" t="s">
        <v>2449</v>
      </c>
      <c r="G84" s="17">
        <v>43984</v>
      </c>
      <c r="H84" s="17">
        <v>44326</v>
      </c>
      <c r="I84" s="28">
        <v>44386</v>
      </c>
      <c r="J84" s="28" t="str">
        <f t="shared" si="2"/>
        <v>July</v>
      </c>
      <c r="K84" s="18">
        <f t="shared" si="3"/>
        <v>2021</v>
      </c>
      <c r="L84" s="15" t="s">
        <v>2393</v>
      </c>
      <c r="M84" s="15" t="s">
        <v>2577</v>
      </c>
      <c r="N84" s="18">
        <f>IF(Exit_Details[[#This Row],[RegrettableAttrition]]="Yes",1,0)</f>
        <v>1</v>
      </c>
      <c r="O84" s="18">
        <f>IF(Exit_Details[[#This Row],[ExitType]]="Voluntary",1,0)</f>
        <v>1</v>
      </c>
      <c r="P84" s="16" t="s">
        <v>2515</v>
      </c>
      <c r="Q84" s="16" t="s">
        <v>2464</v>
      </c>
      <c r="R84" s="15">
        <v>4</v>
      </c>
      <c r="S84" s="15" t="s">
        <v>2397</v>
      </c>
      <c r="T84" s="19">
        <v>6.37</v>
      </c>
      <c r="U84" s="15" t="s">
        <v>2398</v>
      </c>
      <c r="V84" s="15" t="s">
        <v>2409</v>
      </c>
      <c r="W84" s="17">
        <v>44197</v>
      </c>
      <c r="X84" s="17">
        <v>44286</v>
      </c>
      <c r="Y84" s="15">
        <v>520000</v>
      </c>
      <c r="Z84" s="15" t="s">
        <v>2410</v>
      </c>
      <c r="AA84" s="15" t="s">
        <v>2411</v>
      </c>
      <c r="AB84" s="15" t="s">
        <v>2412</v>
      </c>
      <c r="AC84" s="20" t="s">
        <v>2403</v>
      </c>
    </row>
    <row r="85" spans="1:29" x14ac:dyDescent="0.3">
      <c r="A85" s="15" t="s">
        <v>2641</v>
      </c>
      <c r="B85" s="15" t="s">
        <v>863</v>
      </c>
      <c r="C85" s="16" t="s">
        <v>2642</v>
      </c>
      <c r="D85" s="15" t="s">
        <v>7</v>
      </c>
      <c r="E85" s="16" t="s">
        <v>9</v>
      </c>
      <c r="F85" s="16" t="s">
        <v>2643</v>
      </c>
      <c r="G85" s="17">
        <v>44060</v>
      </c>
      <c r="H85" s="17">
        <v>44329</v>
      </c>
      <c r="I85" s="28">
        <v>44389</v>
      </c>
      <c r="J85" s="28" t="str">
        <f t="shared" si="2"/>
        <v>July</v>
      </c>
      <c r="K85" s="18">
        <f t="shared" si="3"/>
        <v>2021</v>
      </c>
      <c r="L85" s="15" t="s">
        <v>2393</v>
      </c>
      <c r="M85" s="15" t="s">
        <v>2394</v>
      </c>
      <c r="N85" s="18">
        <f>IF(Exit_Details[[#This Row],[RegrettableAttrition]]="Yes",1,0)</f>
        <v>0</v>
      </c>
      <c r="O85" s="18">
        <f>IF(Exit_Details[[#This Row],[ExitType]]="Voluntary",1,0)</f>
        <v>1</v>
      </c>
      <c r="P85" s="16" t="s">
        <v>2480</v>
      </c>
      <c r="Q85" s="16" t="s">
        <v>2481</v>
      </c>
      <c r="R85" s="15">
        <v>3</v>
      </c>
      <c r="S85" s="15" t="s">
        <v>2397</v>
      </c>
      <c r="T85" s="19">
        <v>6.16</v>
      </c>
      <c r="U85" s="15" t="s">
        <v>2398</v>
      </c>
      <c r="V85" s="15" t="s">
        <v>2409</v>
      </c>
      <c r="W85" s="17">
        <v>44197</v>
      </c>
      <c r="X85" s="17">
        <v>44286</v>
      </c>
      <c r="Y85" s="15">
        <v>505000</v>
      </c>
      <c r="Z85" s="15" t="s">
        <v>2434</v>
      </c>
      <c r="AA85" s="15" t="s">
        <v>2435</v>
      </c>
      <c r="AB85" s="15" t="s">
        <v>2436</v>
      </c>
      <c r="AC85" s="20" t="s">
        <v>2403</v>
      </c>
    </row>
    <row r="86" spans="1:29" x14ac:dyDescent="0.3">
      <c r="A86" s="15" t="s">
        <v>2644</v>
      </c>
      <c r="B86" s="15" t="s">
        <v>859</v>
      </c>
      <c r="C86" s="16" t="s">
        <v>2645</v>
      </c>
      <c r="D86" s="15" t="s">
        <v>11</v>
      </c>
      <c r="E86" s="16" t="s">
        <v>37</v>
      </c>
      <c r="F86" s="16" t="s">
        <v>2477</v>
      </c>
      <c r="G86" s="17">
        <v>44060</v>
      </c>
      <c r="H86" s="17">
        <v>44331</v>
      </c>
      <c r="I86" s="28">
        <v>44331</v>
      </c>
      <c r="J86" s="28" t="str">
        <f t="shared" si="2"/>
        <v>May</v>
      </c>
      <c r="K86" s="18">
        <f t="shared" si="3"/>
        <v>2021</v>
      </c>
      <c r="L86" s="15" t="s">
        <v>2431</v>
      </c>
      <c r="M86" s="15" t="s">
        <v>2394</v>
      </c>
      <c r="N86" s="18">
        <f>IF(Exit_Details[[#This Row],[RegrettableAttrition]]="Yes",1,0)</f>
        <v>0</v>
      </c>
      <c r="O86" s="18">
        <f>IF(Exit_Details[[#This Row],[ExitType]]="Voluntary",1,0)</f>
        <v>0</v>
      </c>
      <c r="P86" s="16" t="s">
        <v>2529</v>
      </c>
      <c r="Q86" s="16" t="s">
        <v>2530</v>
      </c>
      <c r="R86" s="15">
        <v>3</v>
      </c>
      <c r="S86" s="15" t="s">
        <v>2397</v>
      </c>
      <c r="T86" s="19">
        <v>6.16</v>
      </c>
      <c r="U86" s="15" t="s">
        <v>2398</v>
      </c>
      <c r="V86" s="15" t="s">
        <v>2409</v>
      </c>
      <c r="W86" s="17">
        <v>44197</v>
      </c>
      <c r="X86" s="17">
        <v>44286</v>
      </c>
      <c r="Y86" s="15">
        <v>317000</v>
      </c>
      <c r="Z86" s="15" t="s">
        <v>2434</v>
      </c>
      <c r="AA86" s="15" t="s">
        <v>2435</v>
      </c>
      <c r="AB86" s="15" t="s">
        <v>2436</v>
      </c>
      <c r="AC86" s="20" t="s">
        <v>2403</v>
      </c>
    </row>
    <row r="87" spans="1:29" x14ac:dyDescent="0.3">
      <c r="A87" s="15" t="s">
        <v>2646</v>
      </c>
      <c r="B87" s="15" t="s">
        <v>538</v>
      </c>
      <c r="C87" s="16" t="s">
        <v>2647</v>
      </c>
      <c r="D87" s="15" t="s">
        <v>11</v>
      </c>
      <c r="E87" s="16" t="s">
        <v>24</v>
      </c>
      <c r="F87" s="16" t="s">
        <v>2648</v>
      </c>
      <c r="G87" s="17">
        <v>43790</v>
      </c>
      <c r="H87" s="17">
        <v>44333</v>
      </c>
      <c r="I87" s="28">
        <v>44423</v>
      </c>
      <c r="J87" s="28" t="str">
        <f t="shared" si="2"/>
        <v>August</v>
      </c>
      <c r="K87" s="18">
        <f t="shared" si="3"/>
        <v>2021</v>
      </c>
      <c r="L87" s="15" t="s">
        <v>2393</v>
      </c>
      <c r="M87" s="15" t="s">
        <v>2394</v>
      </c>
      <c r="N87" s="18">
        <f>IF(Exit_Details[[#This Row],[RegrettableAttrition]]="Yes",1,0)</f>
        <v>0</v>
      </c>
      <c r="O87" s="18">
        <f>IF(Exit_Details[[#This Row],[ExitType]]="Voluntary",1,0)</f>
        <v>1</v>
      </c>
      <c r="P87" s="16" t="s">
        <v>2416</v>
      </c>
      <c r="Q87" s="16" t="s">
        <v>2417</v>
      </c>
      <c r="R87" s="15">
        <v>2</v>
      </c>
      <c r="S87" s="15" t="s">
        <v>2397</v>
      </c>
      <c r="T87" s="19">
        <v>6.9</v>
      </c>
      <c r="U87" s="15" t="s">
        <v>2398</v>
      </c>
      <c r="V87" s="15" t="s">
        <v>2409</v>
      </c>
      <c r="W87" s="17">
        <v>44197</v>
      </c>
      <c r="X87" s="17">
        <v>44286</v>
      </c>
      <c r="Y87" s="15">
        <v>1482000</v>
      </c>
      <c r="Z87" s="15" t="s">
        <v>2465</v>
      </c>
      <c r="AA87" s="15" t="s">
        <v>2466</v>
      </c>
      <c r="AB87" s="15" t="s">
        <v>2402</v>
      </c>
      <c r="AC87" s="20" t="s">
        <v>2403</v>
      </c>
    </row>
    <row r="88" spans="1:29" x14ac:dyDescent="0.3">
      <c r="A88" s="15" t="s">
        <v>2649</v>
      </c>
      <c r="B88" s="15" t="s">
        <v>627</v>
      </c>
      <c r="C88" s="16" t="s">
        <v>2650</v>
      </c>
      <c r="D88" s="15" t="s">
        <v>7</v>
      </c>
      <c r="E88" s="16" t="s">
        <v>9</v>
      </c>
      <c r="F88" s="16" t="s">
        <v>2489</v>
      </c>
      <c r="G88" s="17">
        <v>43872</v>
      </c>
      <c r="H88" s="17">
        <v>44337</v>
      </c>
      <c r="I88" s="28">
        <v>44397</v>
      </c>
      <c r="J88" s="28" t="str">
        <f t="shared" si="2"/>
        <v>July</v>
      </c>
      <c r="K88" s="18">
        <f t="shared" si="3"/>
        <v>2021</v>
      </c>
      <c r="L88" s="15" t="s">
        <v>2393</v>
      </c>
      <c r="M88" s="15" t="s">
        <v>2394</v>
      </c>
      <c r="N88" s="18">
        <f>IF(Exit_Details[[#This Row],[RegrettableAttrition]]="Yes",1,0)</f>
        <v>0</v>
      </c>
      <c r="O88" s="18">
        <f>IF(Exit_Details[[#This Row],[ExitType]]="Voluntary",1,0)</f>
        <v>1</v>
      </c>
      <c r="P88" s="16" t="s">
        <v>2463</v>
      </c>
      <c r="Q88" s="16" t="s">
        <v>2464</v>
      </c>
      <c r="R88" s="15">
        <v>3</v>
      </c>
      <c r="S88" s="15" t="s">
        <v>2397</v>
      </c>
      <c r="T88" s="19">
        <v>6.67</v>
      </c>
      <c r="U88" s="15" t="s">
        <v>2398</v>
      </c>
      <c r="V88" s="15" t="s">
        <v>2409</v>
      </c>
      <c r="W88" s="17">
        <v>44197</v>
      </c>
      <c r="X88" s="17">
        <v>44286</v>
      </c>
      <c r="Y88" s="15">
        <v>641000</v>
      </c>
      <c r="Z88" s="15" t="s">
        <v>2434</v>
      </c>
      <c r="AA88" s="15" t="s">
        <v>2435</v>
      </c>
      <c r="AB88" s="15" t="s">
        <v>2436</v>
      </c>
      <c r="AC88" s="20" t="s">
        <v>2403</v>
      </c>
    </row>
    <row r="89" spans="1:29" x14ac:dyDescent="0.3">
      <c r="A89" s="15" t="s">
        <v>2651</v>
      </c>
      <c r="B89" s="15" t="s">
        <v>580</v>
      </c>
      <c r="C89" s="16" t="s">
        <v>2652</v>
      </c>
      <c r="D89" s="15" t="s">
        <v>11</v>
      </c>
      <c r="E89" s="16" t="s">
        <v>33</v>
      </c>
      <c r="F89" s="16" t="s">
        <v>2425</v>
      </c>
      <c r="G89" s="17">
        <v>43832</v>
      </c>
      <c r="H89" s="17">
        <v>44341</v>
      </c>
      <c r="I89" s="28">
        <v>44362</v>
      </c>
      <c r="J89" s="28" t="str">
        <f t="shared" si="2"/>
        <v>June</v>
      </c>
      <c r="K89" s="18">
        <f t="shared" si="3"/>
        <v>2021</v>
      </c>
      <c r="L89" s="15" t="s">
        <v>2393</v>
      </c>
      <c r="M89" s="15" t="s">
        <v>2577</v>
      </c>
      <c r="N89" s="18">
        <f>IF(Exit_Details[[#This Row],[RegrettableAttrition]]="Yes",1,0)</f>
        <v>1</v>
      </c>
      <c r="O89" s="18">
        <f>IF(Exit_Details[[#This Row],[ExitType]]="Voluntary",1,0)</f>
        <v>1</v>
      </c>
      <c r="P89" s="16" t="s">
        <v>2407</v>
      </c>
      <c r="Q89" s="16" t="s">
        <v>2408</v>
      </c>
      <c r="R89" s="15">
        <v>4</v>
      </c>
      <c r="S89" s="15" t="s">
        <v>2397</v>
      </c>
      <c r="T89" s="19">
        <v>6.78</v>
      </c>
      <c r="U89" s="15" t="s">
        <v>2398</v>
      </c>
      <c r="V89" s="15" t="s">
        <v>2409</v>
      </c>
      <c r="W89" s="17">
        <v>44197</v>
      </c>
      <c r="X89" s="17">
        <v>44286</v>
      </c>
      <c r="Y89" s="15">
        <v>377000</v>
      </c>
      <c r="Z89" s="15" t="s">
        <v>2418</v>
      </c>
      <c r="AA89" s="15" t="s">
        <v>2419</v>
      </c>
      <c r="AB89" s="15" t="s">
        <v>2412</v>
      </c>
      <c r="AC89" s="20" t="s">
        <v>2403</v>
      </c>
    </row>
    <row r="90" spans="1:29" x14ac:dyDescent="0.3">
      <c r="A90" s="15" t="s">
        <v>2653</v>
      </c>
      <c r="B90" s="15" t="s">
        <v>275</v>
      </c>
      <c r="C90" s="16" t="s">
        <v>2654</v>
      </c>
      <c r="D90" s="15" t="s">
        <v>7</v>
      </c>
      <c r="E90" s="16" t="s">
        <v>24</v>
      </c>
      <c r="F90" s="16" t="s">
        <v>2631</v>
      </c>
      <c r="G90" s="17">
        <v>43419</v>
      </c>
      <c r="H90" s="17">
        <v>44344</v>
      </c>
      <c r="I90" s="28">
        <v>44434</v>
      </c>
      <c r="J90" s="28" t="str">
        <f t="shared" si="2"/>
        <v>August</v>
      </c>
      <c r="K90" s="18">
        <f t="shared" si="3"/>
        <v>2021</v>
      </c>
      <c r="L90" s="15" t="s">
        <v>2393</v>
      </c>
      <c r="M90" s="15" t="s">
        <v>2577</v>
      </c>
      <c r="N90" s="18">
        <f>IF(Exit_Details[[#This Row],[RegrettableAttrition]]="Yes",1,0)</f>
        <v>1</v>
      </c>
      <c r="O90" s="18">
        <f>IF(Exit_Details[[#This Row],[ExitType]]="Voluntary",1,0)</f>
        <v>1</v>
      </c>
      <c r="P90" s="16" t="s">
        <v>2407</v>
      </c>
      <c r="Q90" s="16" t="s">
        <v>2408</v>
      </c>
      <c r="R90" s="15">
        <v>5</v>
      </c>
      <c r="S90" s="15" t="s">
        <v>2397</v>
      </c>
      <c r="T90" s="19">
        <v>7.92</v>
      </c>
      <c r="U90" s="15" t="s">
        <v>2398</v>
      </c>
      <c r="V90" s="15" t="s">
        <v>2409</v>
      </c>
      <c r="W90" s="17">
        <v>44197</v>
      </c>
      <c r="X90" s="17">
        <v>44286</v>
      </c>
      <c r="Y90" s="15">
        <v>907000</v>
      </c>
      <c r="Z90" s="15" t="s">
        <v>2434</v>
      </c>
      <c r="AA90" s="15" t="s">
        <v>2435</v>
      </c>
      <c r="AB90" s="15" t="s">
        <v>2436</v>
      </c>
      <c r="AC90" s="20" t="s">
        <v>2403</v>
      </c>
    </row>
    <row r="91" spans="1:29" x14ac:dyDescent="0.3">
      <c r="A91" s="15" t="s">
        <v>2655</v>
      </c>
      <c r="B91" s="15" t="s">
        <v>710</v>
      </c>
      <c r="C91" s="16" t="s">
        <v>2656</v>
      </c>
      <c r="D91" s="15" t="s">
        <v>7</v>
      </c>
      <c r="E91" s="16" t="s">
        <v>22</v>
      </c>
      <c r="F91" s="16" t="s">
        <v>2657</v>
      </c>
      <c r="G91" s="17">
        <v>43955</v>
      </c>
      <c r="H91" s="17">
        <v>44347</v>
      </c>
      <c r="I91" s="28">
        <v>44407</v>
      </c>
      <c r="J91" s="28" t="str">
        <f t="shared" si="2"/>
        <v>July</v>
      </c>
      <c r="K91" s="18">
        <f t="shared" si="3"/>
        <v>2021</v>
      </c>
      <c r="L91" s="15" t="s">
        <v>2393</v>
      </c>
      <c r="M91" s="15" t="s">
        <v>2394</v>
      </c>
      <c r="N91" s="18">
        <f>IF(Exit_Details[[#This Row],[RegrettableAttrition]]="Yes",1,0)</f>
        <v>0</v>
      </c>
      <c r="O91" s="18">
        <f>IF(Exit_Details[[#This Row],[ExitType]]="Voluntary",1,0)</f>
        <v>1</v>
      </c>
      <c r="P91" s="16" t="s">
        <v>2515</v>
      </c>
      <c r="Q91" s="16" t="s">
        <v>2464</v>
      </c>
      <c r="R91" s="15">
        <v>3</v>
      </c>
      <c r="S91" s="15" t="s">
        <v>2397</v>
      </c>
      <c r="T91" s="19">
        <v>6.45</v>
      </c>
      <c r="U91" s="15" t="s">
        <v>2398</v>
      </c>
      <c r="V91" s="15" t="s">
        <v>2409</v>
      </c>
      <c r="W91" s="17">
        <v>44197</v>
      </c>
      <c r="X91" s="17">
        <v>44286</v>
      </c>
      <c r="Y91" s="15">
        <v>395000</v>
      </c>
      <c r="Z91" s="15" t="s">
        <v>2418</v>
      </c>
      <c r="AA91" s="15" t="s">
        <v>2419</v>
      </c>
      <c r="AB91" s="15" t="s">
        <v>2412</v>
      </c>
      <c r="AC91" s="20" t="s">
        <v>2403</v>
      </c>
    </row>
    <row r="92" spans="1:29" x14ac:dyDescent="0.3">
      <c r="A92" s="15" t="s">
        <v>2658</v>
      </c>
      <c r="B92" s="15" t="s">
        <v>61</v>
      </c>
      <c r="C92" s="16" t="s">
        <v>2659</v>
      </c>
      <c r="D92" s="15" t="s">
        <v>7</v>
      </c>
      <c r="E92" s="16" t="s">
        <v>50</v>
      </c>
      <c r="F92" s="16" t="s">
        <v>2660</v>
      </c>
      <c r="G92" s="17">
        <v>42494</v>
      </c>
      <c r="H92" s="17">
        <v>44348</v>
      </c>
      <c r="I92" s="28">
        <v>44438</v>
      </c>
      <c r="J92" s="28" t="str">
        <f t="shared" si="2"/>
        <v>August</v>
      </c>
      <c r="K92" s="18">
        <f t="shared" si="3"/>
        <v>2021</v>
      </c>
      <c r="L92" s="15" t="s">
        <v>2393</v>
      </c>
      <c r="M92" s="15" t="s">
        <v>2577</v>
      </c>
      <c r="N92" s="18">
        <f>IF(Exit_Details[[#This Row],[RegrettableAttrition]]="Yes",1,0)</f>
        <v>1</v>
      </c>
      <c r="O92" s="18">
        <f>IF(Exit_Details[[#This Row],[ExitType]]="Voluntary",1,0)</f>
        <v>1</v>
      </c>
      <c r="P92" s="16" t="s">
        <v>2515</v>
      </c>
      <c r="Q92" s="16" t="s">
        <v>2464</v>
      </c>
      <c r="R92" s="15">
        <v>4</v>
      </c>
      <c r="S92" s="15" t="s">
        <v>2397</v>
      </c>
      <c r="T92" s="19">
        <v>10.45</v>
      </c>
      <c r="U92" s="15" t="s">
        <v>2661</v>
      </c>
      <c r="V92" s="15" t="s">
        <v>2409</v>
      </c>
      <c r="W92" s="17">
        <v>44197</v>
      </c>
      <c r="X92" s="17">
        <v>44286</v>
      </c>
      <c r="Y92" s="15">
        <v>2209000</v>
      </c>
      <c r="Z92" s="15" t="s">
        <v>2465</v>
      </c>
      <c r="AA92" s="15" t="s">
        <v>2466</v>
      </c>
      <c r="AB92" s="15" t="s">
        <v>2402</v>
      </c>
      <c r="AC92" s="20" t="s">
        <v>2403</v>
      </c>
    </row>
    <row r="93" spans="1:29" x14ac:dyDescent="0.3">
      <c r="A93" s="15" t="s">
        <v>2662</v>
      </c>
      <c r="B93" s="15" t="s">
        <v>422</v>
      </c>
      <c r="C93" s="16" t="s">
        <v>2663</v>
      </c>
      <c r="D93" s="15" t="s">
        <v>7</v>
      </c>
      <c r="E93" s="16" t="s">
        <v>22</v>
      </c>
      <c r="F93" s="16" t="s">
        <v>2664</v>
      </c>
      <c r="G93" s="17">
        <v>43642</v>
      </c>
      <c r="H93" s="17">
        <v>44351</v>
      </c>
      <c r="I93" s="28">
        <v>44441</v>
      </c>
      <c r="J93" s="28" t="str">
        <f t="shared" si="2"/>
        <v>September</v>
      </c>
      <c r="K93" s="18">
        <f t="shared" si="3"/>
        <v>2021</v>
      </c>
      <c r="L93" s="15" t="s">
        <v>2393</v>
      </c>
      <c r="M93" s="15" t="s">
        <v>2577</v>
      </c>
      <c r="N93" s="18">
        <f>IF(Exit_Details[[#This Row],[RegrettableAttrition]]="Yes",1,0)</f>
        <v>1</v>
      </c>
      <c r="O93" s="18">
        <f>IF(Exit_Details[[#This Row],[ExitType]]="Voluntary",1,0)</f>
        <v>1</v>
      </c>
      <c r="P93" s="16" t="s">
        <v>2440</v>
      </c>
      <c r="Q93" s="16" t="s">
        <v>2417</v>
      </c>
      <c r="R93" s="15">
        <v>4</v>
      </c>
      <c r="S93" s="15" t="s">
        <v>2397</v>
      </c>
      <c r="T93" s="19">
        <v>7.3</v>
      </c>
      <c r="U93" s="15" t="s">
        <v>2398</v>
      </c>
      <c r="V93" s="15" t="s">
        <v>2409</v>
      </c>
      <c r="W93" s="17">
        <v>44197</v>
      </c>
      <c r="X93" s="17">
        <v>44286</v>
      </c>
      <c r="Y93" s="15">
        <v>3065000</v>
      </c>
      <c r="Z93" s="15" t="s">
        <v>2400</v>
      </c>
      <c r="AA93" s="15" t="s">
        <v>2401</v>
      </c>
      <c r="AB93" s="15" t="s">
        <v>2402</v>
      </c>
      <c r="AC93" s="20" t="s">
        <v>2403</v>
      </c>
    </row>
    <row r="94" spans="1:29" x14ac:dyDescent="0.3">
      <c r="A94" s="15" t="s">
        <v>2665</v>
      </c>
      <c r="B94" s="15" t="s">
        <v>998</v>
      </c>
      <c r="C94" s="16" t="s">
        <v>2666</v>
      </c>
      <c r="D94" s="15" t="s">
        <v>11</v>
      </c>
      <c r="E94" s="16" t="s">
        <v>50</v>
      </c>
      <c r="F94" s="16" t="s">
        <v>2660</v>
      </c>
      <c r="G94" s="17">
        <v>44214</v>
      </c>
      <c r="H94" s="17">
        <v>44354</v>
      </c>
      <c r="I94" s="28">
        <v>44444</v>
      </c>
      <c r="J94" s="28" t="str">
        <f t="shared" si="2"/>
        <v>September</v>
      </c>
      <c r="K94" s="18">
        <f t="shared" si="3"/>
        <v>2021</v>
      </c>
      <c r="L94" s="15" t="s">
        <v>2393</v>
      </c>
      <c r="M94" s="15" t="s">
        <v>2394</v>
      </c>
      <c r="N94" s="18">
        <f>IF(Exit_Details[[#This Row],[RegrettableAttrition]]="Yes",1,0)</f>
        <v>0</v>
      </c>
      <c r="O94" s="18">
        <f>IF(Exit_Details[[#This Row],[ExitType]]="Voluntary",1,0)</f>
        <v>1</v>
      </c>
      <c r="P94" s="16" t="s">
        <v>2407</v>
      </c>
      <c r="Q94" s="16" t="s">
        <v>2408</v>
      </c>
      <c r="R94" s="15">
        <v>0</v>
      </c>
      <c r="S94" s="15" t="s">
        <v>2397</v>
      </c>
      <c r="T94" s="19">
        <v>5.74</v>
      </c>
      <c r="U94" s="15" t="s">
        <v>2398</v>
      </c>
      <c r="V94" s="15" t="s">
        <v>2409</v>
      </c>
      <c r="W94" s="17">
        <v>44214</v>
      </c>
      <c r="X94" s="17">
        <v>44444</v>
      </c>
      <c r="Y94" s="15">
        <v>2056000</v>
      </c>
      <c r="Z94" s="15" t="s">
        <v>2465</v>
      </c>
      <c r="AA94" s="15" t="s">
        <v>2466</v>
      </c>
      <c r="AB94" s="15" t="s">
        <v>2402</v>
      </c>
      <c r="AC94" s="20" t="s">
        <v>2403</v>
      </c>
    </row>
    <row r="95" spans="1:29" x14ac:dyDescent="0.3">
      <c r="A95" s="15" t="s">
        <v>2667</v>
      </c>
      <c r="B95" s="15" t="s">
        <v>770</v>
      </c>
      <c r="C95" s="16" t="s">
        <v>2668</v>
      </c>
      <c r="D95" s="15" t="s">
        <v>11</v>
      </c>
      <c r="E95" s="16" t="s">
        <v>24</v>
      </c>
      <c r="F95" s="16" t="s">
        <v>2543</v>
      </c>
      <c r="G95" s="17">
        <v>43991</v>
      </c>
      <c r="H95" s="17">
        <v>44354</v>
      </c>
      <c r="I95" s="28">
        <v>44414</v>
      </c>
      <c r="J95" s="28" t="str">
        <f t="shared" si="2"/>
        <v>August</v>
      </c>
      <c r="K95" s="18">
        <f t="shared" si="3"/>
        <v>2021</v>
      </c>
      <c r="L95" s="15" t="s">
        <v>2393</v>
      </c>
      <c r="M95" s="15" t="s">
        <v>2394</v>
      </c>
      <c r="N95" s="18">
        <f>IF(Exit_Details[[#This Row],[RegrettableAttrition]]="Yes",1,0)</f>
        <v>0</v>
      </c>
      <c r="O95" s="18">
        <f>IF(Exit_Details[[#This Row],[ExitType]]="Voluntary",1,0)</f>
        <v>1</v>
      </c>
      <c r="P95" s="16" t="s">
        <v>2407</v>
      </c>
      <c r="Q95" s="16" t="s">
        <v>2408</v>
      </c>
      <c r="R95" s="15">
        <v>3</v>
      </c>
      <c r="S95" s="15" t="s">
        <v>2397</v>
      </c>
      <c r="T95" s="19">
        <v>6.35</v>
      </c>
      <c r="U95" s="15" t="s">
        <v>2398</v>
      </c>
      <c r="V95" s="15" t="s">
        <v>2409</v>
      </c>
      <c r="W95" s="17">
        <v>44197</v>
      </c>
      <c r="X95" s="17">
        <v>44286</v>
      </c>
      <c r="Y95" s="15">
        <v>980000</v>
      </c>
      <c r="Z95" s="15" t="s">
        <v>2410</v>
      </c>
      <c r="AA95" s="15" t="s">
        <v>2411</v>
      </c>
      <c r="AB95" s="15" t="s">
        <v>2412</v>
      </c>
      <c r="AC95" s="20" t="s">
        <v>2403</v>
      </c>
    </row>
    <row r="96" spans="1:29" x14ac:dyDescent="0.3">
      <c r="A96" s="15" t="s">
        <v>2669</v>
      </c>
      <c r="B96" s="15" t="s">
        <v>322</v>
      </c>
      <c r="C96" s="16" t="s">
        <v>2670</v>
      </c>
      <c r="D96" s="15" t="s">
        <v>7</v>
      </c>
      <c r="E96" s="16" t="s">
        <v>9</v>
      </c>
      <c r="F96" s="16" t="s">
        <v>2518</v>
      </c>
      <c r="G96" s="17">
        <v>43481</v>
      </c>
      <c r="H96" s="17">
        <v>44354</v>
      </c>
      <c r="I96" s="28">
        <v>44414</v>
      </c>
      <c r="J96" s="28" t="str">
        <f t="shared" si="2"/>
        <v>August</v>
      </c>
      <c r="K96" s="18">
        <f t="shared" si="3"/>
        <v>2021</v>
      </c>
      <c r="L96" s="15" t="s">
        <v>2393</v>
      </c>
      <c r="M96" s="15" t="s">
        <v>2394</v>
      </c>
      <c r="N96" s="18">
        <f>IF(Exit_Details[[#This Row],[RegrettableAttrition]]="Yes",1,0)</f>
        <v>0</v>
      </c>
      <c r="O96" s="18">
        <f>IF(Exit_Details[[#This Row],[ExitType]]="Voluntary",1,0)</f>
        <v>1</v>
      </c>
      <c r="P96" s="16" t="s">
        <v>2474</v>
      </c>
      <c r="Q96" s="16" t="s">
        <v>2396</v>
      </c>
      <c r="R96" s="15">
        <v>3</v>
      </c>
      <c r="S96" s="15" t="s">
        <v>2397</v>
      </c>
      <c r="T96" s="19">
        <v>7.75</v>
      </c>
      <c r="U96" s="15" t="s">
        <v>2398</v>
      </c>
      <c r="V96" s="15" t="s">
        <v>2409</v>
      </c>
      <c r="W96" s="17">
        <v>44197</v>
      </c>
      <c r="X96" s="17">
        <v>44286</v>
      </c>
      <c r="Y96" s="15">
        <v>987000</v>
      </c>
      <c r="Z96" s="15" t="s">
        <v>2400</v>
      </c>
      <c r="AA96" s="15" t="s">
        <v>2401</v>
      </c>
      <c r="AB96" s="15" t="s">
        <v>2402</v>
      </c>
      <c r="AC96" s="20" t="s">
        <v>2403</v>
      </c>
    </row>
    <row r="97" spans="1:29" x14ac:dyDescent="0.3">
      <c r="A97" s="15" t="s">
        <v>2671</v>
      </c>
      <c r="B97" s="15" t="s">
        <v>139</v>
      </c>
      <c r="C97" s="16" t="s">
        <v>2672</v>
      </c>
      <c r="D97" s="15" t="s">
        <v>7</v>
      </c>
      <c r="E97" s="16" t="s">
        <v>22</v>
      </c>
      <c r="F97" s="16" t="s">
        <v>2673</v>
      </c>
      <c r="G97" s="17">
        <v>43045</v>
      </c>
      <c r="H97" s="17">
        <v>44356</v>
      </c>
      <c r="I97" s="28">
        <v>44407</v>
      </c>
      <c r="J97" s="28" t="str">
        <f t="shared" si="2"/>
        <v>July</v>
      </c>
      <c r="K97" s="18">
        <f t="shared" si="3"/>
        <v>2021</v>
      </c>
      <c r="L97" s="15" t="s">
        <v>2393</v>
      </c>
      <c r="M97" s="15" t="s">
        <v>2394</v>
      </c>
      <c r="N97" s="18">
        <f>IF(Exit_Details[[#This Row],[RegrettableAttrition]]="Yes",1,0)</f>
        <v>0</v>
      </c>
      <c r="O97" s="18">
        <f>IF(Exit_Details[[#This Row],[ExitType]]="Voluntary",1,0)</f>
        <v>1</v>
      </c>
      <c r="P97" s="16" t="s">
        <v>2515</v>
      </c>
      <c r="Q97" s="16" t="s">
        <v>2464</v>
      </c>
      <c r="R97" s="15">
        <v>3</v>
      </c>
      <c r="S97" s="15" t="s">
        <v>2397</v>
      </c>
      <c r="T97" s="19">
        <v>8.94</v>
      </c>
      <c r="U97" s="15" t="s">
        <v>2398</v>
      </c>
      <c r="V97" s="15" t="s">
        <v>2409</v>
      </c>
      <c r="W97" s="17">
        <v>44197</v>
      </c>
      <c r="X97" s="17">
        <v>44286</v>
      </c>
      <c r="Y97" s="15">
        <v>1897000</v>
      </c>
      <c r="Z97" s="15" t="s">
        <v>2400</v>
      </c>
      <c r="AA97" s="15" t="s">
        <v>2401</v>
      </c>
      <c r="AB97" s="15" t="s">
        <v>2402</v>
      </c>
      <c r="AC97" s="20" t="s">
        <v>2403</v>
      </c>
    </row>
    <row r="98" spans="1:29" x14ac:dyDescent="0.3">
      <c r="A98" s="15" t="s">
        <v>2674</v>
      </c>
      <c r="B98" s="15" t="s">
        <v>152</v>
      </c>
      <c r="C98" s="16" t="s">
        <v>2675</v>
      </c>
      <c r="D98" s="15" t="s">
        <v>11</v>
      </c>
      <c r="E98" s="16" t="s">
        <v>9</v>
      </c>
      <c r="F98" s="16" t="s">
        <v>2455</v>
      </c>
      <c r="G98" s="17">
        <v>43115</v>
      </c>
      <c r="H98" s="17">
        <v>44356</v>
      </c>
      <c r="I98" s="28">
        <v>44416</v>
      </c>
      <c r="J98" s="28" t="str">
        <f t="shared" si="2"/>
        <v>August</v>
      </c>
      <c r="K98" s="18">
        <f t="shared" si="3"/>
        <v>2021</v>
      </c>
      <c r="L98" s="15" t="s">
        <v>2393</v>
      </c>
      <c r="M98" s="15" t="s">
        <v>2577</v>
      </c>
      <c r="N98" s="18">
        <f>IF(Exit_Details[[#This Row],[RegrettableAttrition]]="Yes",1,0)</f>
        <v>1</v>
      </c>
      <c r="O98" s="18">
        <f>IF(Exit_Details[[#This Row],[ExitType]]="Voluntary",1,0)</f>
        <v>1</v>
      </c>
      <c r="P98" s="16" t="s">
        <v>2515</v>
      </c>
      <c r="Q98" s="16" t="s">
        <v>2464</v>
      </c>
      <c r="R98" s="15">
        <v>4</v>
      </c>
      <c r="S98" s="15" t="s">
        <v>2397</v>
      </c>
      <c r="T98" s="19">
        <v>8.75</v>
      </c>
      <c r="U98" s="15" t="s">
        <v>2398</v>
      </c>
      <c r="V98" s="15" t="s">
        <v>2409</v>
      </c>
      <c r="W98" s="17">
        <v>44197</v>
      </c>
      <c r="X98" s="17">
        <v>44286</v>
      </c>
      <c r="Y98" s="15">
        <v>1246000</v>
      </c>
      <c r="Z98" s="15" t="s">
        <v>2434</v>
      </c>
      <c r="AA98" s="15" t="s">
        <v>2435</v>
      </c>
      <c r="AB98" s="15" t="s">
        <v>2436</v>
      </c>
      <c r="AC98" s="20" t="s">
        <v>2403</v>
      </c>
    </row>
    <row r="99" spans="1:29" x14ac:dyDescent="0.3">
      <c r="A99" s="15" t="s">
        <v>2676</v>
      </c>
      <c r="B99" s="15" t="s">
        <v>1086</v>
      </c>
      <c r="C99" s="16" t="s">
        <v>2677</v>
      </c>
      <c r="D99" s="15" t="s">
        <v>7</v>
      </c>
      <c r="E99" s="16" t="s">
        <v>37</v>
      </c>
      <c r="F99" s="16" t="s">
        <v>2495</v>
      </c>
      <c r="G99" s="17">
        <v>44333</v>
      </c>
      <c r="H99" s="17">
        <v>44360</v>
      </c>
      <c r="I99" s="28">
        <v>44375</v>
      </c>
      <c r="J99" s="28" t="str">
        <f t="shared" si="2"/>
        <v>June</v>
      </c>
      <c r="K99" s="18">
        <f t="shared" si="3"/>
        <v>2021</v>
      </c>
      <c r="L99" s="15" t="s">
        <v>2431</v>
      </c>
      <c r="M99" s="15" t="s">
        <v>2394</v>
      </c>
      <c r="N99" s="18">
        <f>IF(Exit_Details[[#This Row],[RegrettableAttrition]]="Yes",1,0)</f>
        <v>0</v>
      </c>
      <c r="O99" s="18">
        <f>IF(Exit_Details[[#This Row],[ExitType]]="Voluntary",1,0)</f>
        <v>0</v>
      </c>
      <c r="P99" s="16" t="s">
        <v>2432</v>
      </c>
      <c r="Q99" s="16" t="s">
        <v>2433</v>
      </c>
      <c r="R99" s="15">
        <v>0</v>
      </c>
      <c r="S99" s="15" t="s">
        <v>2397</v>
      </c>
      <c r="T99" s="19">
        <v>5.41</v>
      </c>
      <c r="U99" s="15" t="s">
        <v>2398</v>
      </c>
      <c r="V99" s="15" t="s">
        <v>2399</v>
      </c>
      <c r="W99" s="17">
        <v>44333</v>
      </c>
      <c r="X99" s="17">
        <v>44375</v>
      </c>
      <c r="Y99" s="15">
        <v>613000</v>
      </c>
      <c r="Z99" s="15" t="s">
        <v>2426</v>
      </c>
      <c r="AA99" s="15" t="s">
        <v>2427</v>
      </c>
      <c r="AB99" s="15" t="s">
        <v>2402</v>
      </c>
      <c r="AC99" s="20" t="s">
        <v>2403</v>
      </c>
    </row>
    <row r="100" spans="1:29" x14ac:dyDescent="0.3">
      <c r="A100" s="15" t="s">
        <v>2678</v>
      </c>
      <c r="B100" s="15" t="s">
        <v>987</v>
      </c>
      <c r="C100" s="16" t="s">
        <v>2679</v>
      </c>
      <c r="D100" s="15" t="s">
        <v>11</v>
      </c>
      <c r="E100" s="16" t="s">
        <v>37</v>
      </c>
      <c r="F100" s="16" t="s">
        <v>2477</v>
      </c>
      <c r="G100" s="17">
        <v>44172</v>
      </c>
      <c r="H100" s="17">
        <v>44361</v>
      </c>
      <c r="I100" s="28">
        <v>44421</v>
      </c>
      <c r="J100" s="28" t="str">
        <f t="shared" si="2"/>
        <v>August</v>
      </c>
      <c r="K100" s="18">
        <f t="shared" si="3"/>
        <v>2021</v>
      </c>
      <c r="L100" s="15" t="s">
        <v>2393</v>
      </c>
      <c r="M100" s="15" t="s">
        <v>2394</v>
      </c>
      <c r="N100" s="18">
        <f>IF(Exit_Details[[#This Row],[RegrettableAttrition]]="Yes",1,0)</f>
        <v>0</v>
      </c>
      <c r="O100" s="18">
        <f>IF(Exit_Details[[#This Row],[ExitType]]="Voluntary",1,0)</f>
        <v>1</v>
      </c>
      <c r="P100" s="16" t="s">
        <v>2440</v>
      </c>
      <c r="Q100" s="16" t="s">
        <v>2417</v>
      </c>
      <c r="R100" s="15">
        <v>0</v>
      </c>
      <c r="S100" s="15" t="s">
        <v>2397</v>
      </c>
      <c r="T100" s="19">
        <v>5.85</v>
      </c>
      <c r="U100" s="15" t="s">
        <v>2398</v>
      </c>
      <c r="V100" s="15" t="s">
        <v>2409</v>
      </c>
      <c r="W100" s="17">
        <v>44197</v>
      </c>
      <c r="X100" s="17">
        <v>44421</v>
      </c>
      <c r="Y100" s="15">
        <v>331000</v>
      </c>
      <c r="Z100" s="15" t="s">
        <v>2418</v>
      </c>
      <c r="AA100" s="15" t="s">
        <v>2419</v>
      </c>
      <c r="AB100" s="15" t="s">
        <v>2412</v>
      </c>
      <c r="AC100" s="20" t="s">
        <v>2403</v>
      </c>
    </row>
    <row r="101" spans="1:29" x14ac:dyDescent="0.3">
      <c r="A101" s="15" t="s">
        <v>2680</v>
      </c>
      <c r="B101" s="15" t="s">
        <v>595</v>
      </c>
      <c r="C101" s="16" t="s">
        <v>2681</v>
      </c>
      <c r="D101" s="15" t="s">
        <v>7</v>
      </c>
      <c r="E101" s="16" t="s">
        <v>9</v>
      </c>
      <c r="F101" s="16" t="s">
        <v>2455</v>
      </c>
      <c r="G101" s="17">
        <v>43845</v>
      </c>
      <c r="H101" s="17">
        <v>44361</v>
      </c>
      <c r="I101" s="28">
        <v>44421</v>
      </c>
      <c r="J101" s="28" t="str">
        <f t="shared" si="2"/>
        <v>August</v>
      </c>
      <c r="K101" s="18">
        <f t="shared" si="3"/>
        <v>2021</v>
      </c>
      <c r="L101" s="15" t="s">
        <v>2393</v>
      </c>
      <c r="M101" s="15" t="s">
        <v>2394</v>
      </c>
      <c r="N101" s="18">
        <f>IF(Exit_Details[[#This Row],[RegrettableAttrition]]="Yes",1,0)</f>
        <v>0</v>
      </c>
      <c r="O101" s="18">
        <f>IF(Exit_Details[[#This Row],[ExitType]]="Voluntary",1,0)</f>
        <v>1</v>
      </c>
      <c r="P101" s="16" t="s">
        <v>2463</v>
      </c>
      <c r="Q101" s="16" t="s">
        <v>2464</v>
      </c>
      <c r="R101" s="15">
        <v>3</v>
      </c>
      <c r="S101" s="15" t="s">
        <v>2397</v>
      </c>
      <c r="T101" s="19">
        <v>6.75</v>
      </c>
      <c r="U101" s="15" t="s">
        <v>2398</v>
      </c>
      <c r="V101" s="15" t="s">
        <v>2409</v>
      </c>
      <c r="W101" s="17">
        <v>44197</v>
      </c>
      <c r="X101" s="17">
        <v>44286</v>
      </c>
      <c r="Y101" s="15">
        <v>922000</v>
      </c>
      <c r="Z101" s="15" t="s">
        <v>2434</v>
      </c>
      <c r="AA101" s="15" t="s">
        <v>2435</v>
      </c>
      <c r="AB101" s="15" t="s">
        <v>2436</v>
      </c>
      <c r="AC101" s="20" t="s">
        <v>2403</v>
      </c>
    </row>
    <row r="102" spans="1:29" x14ac:dyDescent="0.3">
      <c r="A102" s="15" t="s">
        <v>2682</v>
      </c>
      <c r="B102" s="15" t="s">
        <v>588</v>
      </c>
      <c r="C102" s="16" t="s">
        <v>2683</v>
      </c>
      <c r="D102" s="15" t="s">
        <v>11</v>
      </c>
      <c r="E102" s="16" t="s">
        <v>9</v>
      </c>
      <c r="F102" s="16" t="s">
        <v>2458</v>
      </c>
      <c r="G102" s="17">
        <v>43838</v>
      </c>
      <c r="H102" s="17">
        <v>44363</v>
      </c>
      <c r="I102" s="28">
        <v>44423</v>
      </c>
      <c r="J102" s="28" t="str">
        <f t="shared" si="2"/>
        <v>August</v>
      </c>
      <c r="K102" s="18">
        <f t="shared" si="3"/>
        <v>2021</v>
      </c>
      <c r="L102" s="15" t="s">
        <v>2393</v>
      </c>
      <c r="M102" s="15" t="s">
        <v>2394</v>
      </c>
      <c r="N102" s="18">
        <f>IF(Exit_Details[[#This Row],[RegrettableAttrition]]="Yes",1,0)</f>
        <v>0</v>
      </c>
      <c r="O102" s="18">
        <f>IF(Exit_Details[[#This Row],[ExitType]]="Voluntary",1,0)</f>
        <v>1</v>
      </c>
      <c r="P102" s="16" t="s">
        <v>2480</v>
      </c>
      <c r="Q102" s="16" t="s">
        <v>2481</v>
      </c>
      <c r="R102" s="15">
        <v>3</v>
      </c>
      <c r="S102" s="15" t="s">
        <v>2397</v>
      </c>
      <c r="T102" s="19">
        <v>6.77</v>
      </c>
      <c r="U102" s="15" t="s">
        <v>2398</v>
      </c>
      <c r="V102" s="15" t="s">
        <v>2409</v>
      </c>
      <c r="W102" s="17">
        <v>44197</v>
      </c>
      <c r="X102" s="17">
        <v>44286</v>
      </c>
      <c r="Y102" s="15">
        <v>700000</v>
      </c>
      <c r="Z102" s="15" t="s">
        <v>2400</v>
      </c>
      <c r="AA102" s="15" t="s">
        <v>2401</v>
      </c>
      <c r="AB102" s="15" t="s">
        <v>2402</v>
      </c>
      <c r="AC102" s="20" t="s">
        <v>2403</v>
      </c>
    </row>
    <row r="103" spans="1:29" x14ac:dyDescent="0.3">
      <c r="A103" s="15" t="s">
        <v>2684</v>
      </c>
      <c r="B103" s="15" t="s">
        <v>793</v>
      </c>
      <c r="C103" s="16" t="s">
        <v>2685</v>
      </c>
      <c r="D103" s="15" t="s">
        <v>11</v>
      </c>
      <c r="E103" s="16" t="s">
        <v>33</v>
      </c>
      <c r="F103" s="16" t="s">
        <v>2686</v>
      </c>
      <c r="G103" s="17">
        <v>44005</v>
      </c>
      <c r="H103" s="17">
        <v>44365</v>
      </c>
      <c r="I103" s="28">
        <v>44425</v>
      </c>
      <c r="J103" s="28" t="str">
        <f t="shared" si="2"/>
        <v>August</v>
      </c>
      <c r="K103" s="18">
        <f t="shared" si="3"/>
        <v>2021</v>
      </c>
      <c r="L103" s="15" t="s">
        <v>2393</v>
      </c>
      <c r="M103" s="15" t="s">
        <v>2577</v>
      </c>
      <c r="N103" s="18">
        <f>IF(Exit_Details[[#This Row],[RegrettableAttrition]]="Yes",1,0)</f>
        <v>1</v>
      </c>
      <c r="O103" s="18">
        <f>IF(Exit_Details[[#This Row],[ExitType]]="Voluntary",1,0)</f>
        <v>1</v>
      </c>
      <c r="P103" s="16" t="s">
        <v>2515</v>
      </c>
      <c r="Q103" s="16" t="s">
        <v>2464</v>
      </c>
      <c r="R103" s="15">
        <v>4</v>
      </c>
      <c r="S103" s="15" t="s">
        <v>2397</v>
      </c>
      <c r="T103" s="19">
        <v>6.31</v>
      </c>
      <c r="U103" s="15" t="s">
        <v>2398</v>
      </c>
      <c r="V103" s="15" t="s">
        <v>2409</v>
      </c>
      <c r="W103" s="17">
        <v>44197</v>
      </c>
      <c r="X103" s="17">
        <v>44286</v>
      </c>
      <c r="Y103" s="15">
        <v>634000</v>
      </c>
      <c r="Z103" s="15" t="s">
        <v>2426</v>
      </c>
      <c r="AA103" s="15" t="s">
        <v>2427</v>
      </c>
      <c r="AB103" s="15" t="s">
        <v>2402</v>
      </c>
      <c r="AC103" s="20" t="s">
        <v>2403</v>
      </c>
    </row>
    <row r="104" spans="1:29" x14ac:dyDescent="0.3">
      <c r="A104" s="15" t="s">
        <v>2687</v>
      </c>
      <c r="B104" s="15" t="s">
        <v>857</v>
      </c>
      <c r="C104" s="16" t="s">
        <v>2688</v>
      </c>
      <c r="D104" s="15" t="s">
        <v>7</v>
      </c>
      <c r="E104" s="16" t="s">
        <v>37</v>
      </c>
      <c r="F104" s="16" t="s">
        <v>2495</v>
      </c>
      <c r="G104" s="17">
        <v>44060</v>
      </c>
      <c r="H104" s="17">
        <v>44368</v>
      </c>
      <c r="I104" s="28">
        <v>44428</v>
      </c>
      <c r="J104" s="28" t="str">
        <f t="shared" si="2"/>
        <v>August</v>
      </c>
      <c r="K104" s="18">
        <f t="shared" si="3"/>
        <v>2021</v>
      </c>
      <c r="L104" s="15" t="s">
        <v>2393</v>
      </c>
      <c r="M104" s="15" t="s">
        <v>2394</v>
      </c>
      <c r="N104" s="18">
        <f>IF(Exit_Details[[#This Row],[RegrettableAttrition]]="Yes",1,0)</f>
        <v>0</v>
      </c>
      <c r="O104" s="18">
        <f>IF(Exit_Details[[#This Row],[ExitType]]="Voluntary",1,0)</f>
        <v>1</v>
      </c>
      <c r="P104" s="16" t="s">
        <v>2407</v>
      </c>
      <c r="Q104" s="16" t="s">
        <v>2408</v>
      </c>
      <c r="R104" s="15">
        <v>3</v>
      </c>
      <c r="S104" s="15" t="s">
        <v>2397</v>
      </c>
      <c r="T104" s="19">
        <v>6.16</v>
      </c>
      <c r="U104" s="15" t="s">
        <v>2398</v>
      </c>
      <c r="V104" s="15" t="s">
        <v>2409</v>
      </c>
      <c r="W104" s="17">
        <v>44197</v>
      </c>
      <c r="X104" s="17">
        <v>44286</v>
      </c>
      <c r="Y104" s="15">
        <v>458000</v>
      </c>
      <c r="Z104" s="15" t="s">
        <v>2465</v>
      </c>
      <c r="AA104" s="15" t="s">
        <v>2466</v>
      </c>
      <c r="AB104" s="15" t="s">
        <v>2402</v>
      </c>
      <c r="AC104" s="20" t="s">
        <v>2403</v>
      </c>
    </row>
    <row r="105" spans="1:29" x14ac:dyDescent="0.3">
      <c r="A105" s="15" t="s">
        <v>2689</v>
      </c>
      <c r="B105" s="15" t="s">
        <v>853</v>
      </c>
      <c r="C105" s="16" t="s">
        <v>2690</v>
      </c>
      <c r="D105" s="15" t="s">
        <v>7</v>
      </c>
      <c r="E105" s="16" t="s">
        <v>9</v>
      </c>
      <c r="F105" s="16" t="s">
        <v>2430</v>
      </c>
      <c r="G105" s="17">
        <v>44054</v>
      </c>
      <c r="H105" s="17">
        <v>44368</v>
      </c>
      <c r="I105" s="28">
        <v>44428</v>
      </c>
      <c r="J105" s="28" t="str">
        <f t="shared" si="2"/>
        <v>August</v>
      </c>
      <c r="K105" s="18">
        <f t="shared" si="3"/>
        <v>2021</v>
      </c>
      <c r="L105" s="15" t="s">
        <v>2393</v>
      </c>
      <c r="M105" s="15" t="s">
        <v>2394</v>
      </c>
      <c r="N105" s="18">
        <f>IF(Exit_Details[[#This Row],[RegrettableAttrition]]="Yes",1,0)</f>
        <v>0</v>
      </c>
      <c r="O105" s="18">
        <f>IF(Exit_Details[[#This Row],[ExitType]]="Voluntary",1,0)</f>
        <v>1</v>
      </c>
      <c r="P105" s="16" t="s">
        <v>2407</v>
      </c>
      <c r="Q105" s="16" t="s">
        <v>2408</v>
      </c>
      <c r="R105" s="15">
        <v>2</v>
      </c>
      <c r="S105" s="15" t="s">
        <v>2397</v>
      </c>
      <c r="T105" s="19">
        <v>6.18</v>
      </c>
      <c r="U105" s="15" t="s">
        <v>2398</v>
      </c>
      <c r="V105" s="15" t="s">
        <v>2409</v>
      </c>
      <c r="W105" s="17">
        <v>44197</v>
      </c>
      <c r="X105" s="17">
        <v>44286</v>
      </c>
      <c r="Y105" s="15">
        <v>341000</v>
      </c>
      <c r="Z105" s="15" t="s">
        <v>2465</v>
      </c>
      <c r="AA105" s="15" t="s">
        <v>2466</v>
      </c>
      <c r="AB105" s="15" t="s">
        <v>2402</v>
      </c>
      <c r="AC105" s="20" t="s">
        <v>2403</v>
      </c>
    </row>
    <row r="106" spans="1:29" x14ac:dyDescent="0.3">
      <c r="A106" s="15" t="s">
        <v>2691</v>
      </c>
      <c r="B106" s="15" t="s">
        <v>54</v>
      </c>
      <c r="C106" s="16" t="s">
        <v>2692</v>
      </c>
      <c r="D106" s="15" t="s">
        <v>11</v>
      </c>
      <c r="E106" s="16" t="s">
        <v>37</v>
      </c>
      <c r="F106" s="16" t="s">
        <v>2600</v>
      </c>
      <c r="G106" s="17">
        <v>42433</v>
      </c>
      <c r="H106" s="17">
        <v>44368</v>
      </c>
      <c r="I106" s="28">
        <v>44434</v>
      </c>
      <c r="J106" s="28" t="str">
        <f t="shared" si="2"/>
        <v>August</v>
      </c>
      <c r="K106" s="18">
        <f t="shared" si="3"/>
        <v>2021</v>
      </c>
      <c r="L106" s="15" t="s">
        <v>2393</v>
      </c>
      <c r="M106" s="15" t="s">
        <v>2394</v>
      </c>
      <c r="N106" s="18">
        <f>IF(Exit_Details[[#This Row],[RegrettableAttrition]]="Yes",1,0)</f>
        <v>0</v>
      </c>
      <c r="O106" s="18">
        <f>IF(Exit_Details[[#This Row],[ExitType]]="Voluntary",1,0)</f>
        <v>1</v>
      </c>
      <c r="P106" s="16" t="s">
        <v>2515</v>
      </c>
      <c r="Q106" s="16" t="s">
        <v>2464</v>
      </c>
      <c r="R106" s="15">
        <v>3</v>
      </c>
      <c r="S106" s="15" t="s">
        <v>2397</v>
      </c>
      <c r="T106" s="19">
        <v>10.61</v>
      </c>
      <c r="U106" s="15" t="s">
        <v>2661</v>
      </c>
      <c r="V106" s="15" t="s">
        <v>2409</v>
      </c>
      <c r="W106" s="17">
        <v>44197</v>
      </c>
      <c r="X106" s="17">
        <v>44286</v>
      </c>
      <c r="Y106" s="15">
        <v>1444000</v>
      </c>
      <c r="Z106" s="15" t="s">
        <v>2400</v>
      </c>
      <c r="AA106" s="15" t="s">
        <v>2401</v>
      </c>
      <c r="AB106" s="15" t="s">
        <v>2402</v>
      </c>
      <c r="AC106" s="20" t="s">
        <v>2403</v>
      </c>
    </row>
    <row r="107" spans="1:29" x14ac:dyDescent="0.3">
      <c r="A107" s="15" t="s">
        <v>2693</v>
      </c>
      <c r="B107" s="15" t="s">
        <v>90</v>
      </c>
      <c r="C107" s="16" t="s">
        <v>2694</v>
      </c>
      <c r="D107" s="15" t="s">
        <v>11</v>
      </c>
      <c r="E107" s="16" t="s">
        <v>24</v>
      </c>
      <c r="F107" s="16" t="s">
        <v>2626</v>
      </c>
      <c r="G107" s="17">
        <v>42758</v>
      </c>
      <c r="H107" s="17">
        <v>44369</v>
      </c>
      <c r="I107" s="28">
        <v>44429</v>
      </c>
      <c r="J107" s="28" t="str">
        <f t="shared" si="2"/>
        <v>August</v>
      </c>
      <c r="K107" s="18">
        <f t="shared" si="3"/>
        <v>2021</v>
      </c>
      <c r="L107" s="15" t="s">
        <v>2393</v>
      </c>
      <c r="M107" s="15" t="s">
        <v>2394</v>
      </c>
      <c r="N107" s="18">
        <f>IF(Exit_Details[[#This Row],[RegrettableAttrition]]="Yes",1,0)</f>
        <v>0</v>
      </c>
      <c r="O107" s="18">
        <f>IF(Exit_Details[[#This Row],[ExitType]]="Voluntary",1,0)</f>
        <v>1</v>
      </c>
      <c r="P107" s="16" t="s">
        <v>2416</v>
      </c>
      <c r="Q107" s="16" t="s">
        <v>2417</v>
      </c>
      <c r="R107" s="15">
        <v>1</v>
      </c>
      <c r="S107" s="15" t="s">
        <v>2397</v>
      </c>
      <c r="T107" s="19">
        <v>9.73</v>
      </c>
      <c r="U107" s="15" t="s">
        <v>2398</v>
      </c>
      <c r="V107" s="15" t="s">
        <v>2409</v>
      </c>
      <c r="W107" s="17">
        <v>44197</v>
      </c>
      <c r="X107" s="17">
        <v>44429</v>
      </c>
      <c r="Y107" s="15">
        <v>912000</v>
      </c>
      <c r="Z107" s="15" t="s">
        <v>2465</v>
      </c>
      <c r="AA107" s="15" t="s">
        <v>2466</v>
      </c>
      <c r="AB107" s="15" t="s">
        <v>2402</v>
      </c>
      <c r="AC107" s="20" t="s">
        <v>2403</v>
      </c>
    </row>
    <row r="108" spans="1:29" x14ac:dyDescent="0.3">
      <c r="A108" s="15" t="s">
        <v>2695</v>
      </c>
      <c r="B108" s="15" t="s">
        <v>635</v>
      </c>
      <c r="C108" s="16" t="s">
        <v>2696</v>
      </c>
      <c r="D108" s="15" t="s">
        <v>11</v>
      </c>
      <c r="E108" s="16" t="s">
        <v>9</v>
      </c>
      <c r="F108" s="16" t="s">
        <v>2697</v>
      </c>
      <c r="G108" s="17">
        <v>43885</v>
      </c>
      <c r="H108" s="17">
        <v>44369</v>
      </c>
      <c r="I108" s="28">
        <v>44459</v>
      </c>
      <c r="J108" s="28" t="str">
        <f t="shared" si="2"/>
        <v>September</v>
      </c>
      <c r="K108" s="18">
        <f t="shared" si="3"/>
        <v>2021</v>
      </c>
      <c r="L108" s="15" t="s">
        <v>2393</v>
      </c>
      <c r="M108" s="15" t="s">
        <v>2394</v>
      </c>
      <c r="N108" s="18">
        <f>IF(Exit_Details[[#This Row],[RegrettableAttrition]]="Yes",1,0)</f>
        <v>0</v>
      </c>
      <c r="O108" s="18">
        <f>IF(Exit_Details[[#This Row],[ExitType]]="Voluntary",1,0)</f>
        <v>1</v>
      </c>
      <c r="P108" s="16" t="s">
        <v>2407</v>
      </c>
      <c r="Q108" s="16" t="s">
        <v>2408</v>
      </c>
      <c r="R108" s="15">
        <v>1</v>
      </c>
      <c r="S108" s="15" t="s">
        <v>2397</v>
      </c>
      <c r="T108" s="19">
        <v>6.64</v>
      </c>
      <c r="U108" s="15" t="s">
        <v>2398</v>
      </c>
      <c r="V108" s="15" t="s">
        <v>2409</v>
      </c>
      <c r="W108" s="17">
        <v>44197</v>
      </c>
      <c r="X108" s="17">
        <v>44459</v>
      </c>
      <c r="Y108" s="15">
        <v>1747000</v>
      </c>
      <c r="Z108" s="15" t="s">
        <v>2434</v>
      </c>
      <c r="AA108" s="15" t="s">
        <v>2435</v>
      </c>
      <c r="AB108" s="15" t="s">
        <v>2436</v>
      </c>
      <c r="AC108" s="20" t="s">
        <v>2403</v>
      </c>
    </row>
    <row r="109" spans="1:29" x14ac:dyDescent="0.3">
      <c r="A109" s="15" t="s">
        <v>2698</v>
      </c>
      <c r="B109" s="15" t="s">
        <v>438</v>
      </c>
      <c r="C109" s="16" t="s">
        <v>2699</v>
      </c>
      <c r="D109" s="15" t="s">
        <v>7</v>
      </c>
      <c r="E109" s="16" t="s">
        <v>9</v>
      </c>
      <c r="F109" s="16" t="s">
        <v>2439</v>
      </c>
      <c r="G109" s="17">
        <v>43665</v>
      </c>
      <c r="H109" s="17">
        <v>44369</v>
      </c>
      <c r="I109" s="28">
        <v>44459</v>
      </c>
      <c r="J109" s="28" t="str">
        <f t="shared" si="2"/>
        <v>September</v>
      </c>
      <c r="K109" s="18">
        <f t="shared" si="3"/>
        <v>2021</v>
      </c>
      <c r="L109" s="15" t="s">
        <v>2393</v>
      </c>
      <c r="M109" s="15" t="s">
        <v>2394</v>
      </c>
      <c r="N109" s="18">
        <f>IF(Exit_Details[[#This Row],[RegrettableAttrition]]="Yes",1,0)</f>
        <v>0</v>
      </c>
      <c r="O109" s="18">
        <f>IF(Exit_Details[[#This Row],[ExitType]]="Voluntary",1,0)</f>
        <v>1</v>
      </c>
      <c r="P109" s="16" t="s">
        <v>2407</v>
      </c>
      <c r="Q109" s="16" t="s">
        <v>2408</v>
      </c>
      <c r="R109" s="15">
        <v>3</v>
      </c>
      <c r="S109" s="15" t="s">
        <v>2397</v>
      </c>
      <c r="T109" s="19">
        <v>7.24</v>
      </c>
      <c r="U109" s="15" t="s">
        <v>2398</v>
      </c>
      <c r="V109" s="15" t="s">
        <v>2409</v>
      </c>
      <c r="W109" s="17">
        <v>44197</v>
      </c>
      <c r="X109" s="17">
        <v>44286</v>
      </c>
      <c r="Y109" s="15">
        <v>1899000</v>
      </c>
      <c r="Z109" s="15" t="s">
        <v>2400</v>
      </c>
      <c r="AA109" s="15" t="s">
        <v>2401</v>
      </c>
      <c r="AB109" s="15" t="s">
        <v>2402</v>
      </c>
      <c r="AC109" s="20" t="s">
        <v>2403</v>
      </c>
    </row>
    <row r="110" spans="1:29" x14ac:dyDescent="0.3">
      <c r="A110" s="15" t="s">
        <v>2700</v>
      </c>
      <c r="B110" s="15" t="s">
        <v>858</v>
      </c>
      <c r="C110" s="16" t="s">
        <v>2701</v>
      </c>
      <c r="D110" s="15" t="s">
        <v>11</v>
      </c>
      <c r="E110" s="16" t="s">
        <v>33</v>
      </c>
      <c r="F110" s="16" t="s">
        <v>2425</v>
      </c>
      <c r="G110" s="17">
        <v>44060</v>
      </c>
      <c r="H110" s="17">
        <v>44369</v>
      </c>
      <c r="I110" s="28">
        <v>44402</v>
      </c>
      <c r="J110" s="28" t="str">
        <f t="shared" si="2"/>
        <v>July</v>
      </c>
      <c r="K110" s="18">
        <f t="shared" si="3"/>
        <v>2021</v>
      </c>
      <c r="L110" s="15" t="s">
        <v>2393</v>
      </c>
      <c r="M110" s="15" t="s">
        <v>2577</v>
      </c>
      <c r="N110" s="18">
        <f>IF(Exit_Details[[#This Row],[RegrettableAttrition]]="Yes",1,0)</f>
        <v>1</v>
      </c>
      <c r="O110" s="18">
        <f>IF(Exit_Details[[#This Row],[ExitType]]="Voluntary",1,0)</f>
        <v>1</v>
      </c>
      <c r="P110" s="16" t="s">
        <v>2407</v>
      </c>
      <c r="Q110" s="16" t="s">
        <v>2408</v>
      </c>
      <c r="R110" s="15">
        <v>4</v>
      </c>
      <c r="S110" s="15" t="s">
        <v>2397</v>
      </c>
      <c r="T110" s="19">
        <v>6.16</v>
      </c>
      <c r="U110" s="15" t="s">
        <v>2398</v>
      </c>
      <c r="V110" s="15" t="s">
        <v>2409</v>
      </c>
      <c r="W110" s="17">
        <v>44197</v>
      </c>
      <c r="X110" s="17">
        <v>44286</v>
      </c>
      <c r="Y110" s="15">
        <v>385000</v>
      </c>
      <c r="Z110" s="15" t="s">
        <v>2400</v>
      </c>
      <c r="AA110" s="15" t="s">
        <v>2401</v>
      </c>
      <c r="AB110" s="15" t="s">
        <v>2402</v>
      </c>
      <c r="AC110" s="20" t="s">
        <v>2403</v>
      </c>
    </row>
    <row r="111" spans="1:29" x14ac:dyDescent="0.3">
      <c r="A111" s="15" t="s">
        <v>2702</v>
      </c>
      <c r="B111" s="15" t="s">
        <v>761</v>
      </c>
      <c r="C111" s="16" t="s">
        <v>2703</v>
      </c>
      <c r="D111" s="15" t="s">
        <v>7</v>
      </c>
      <c r="E111" s="16" t="s">
        <v>9</v>
      </c>
      <c r="F111" s="16" t="s">
        <v>2458</v>
      </c>
      <c r="G111" s="17">
        <v>43986</v>
      </c>
      <c r="H111" s="17">
        <v>44370</v>
      </c>
      <c r="I111" s="28">
        <v>44430</v>
      </c>
      <c r="J111" s="28" t="str">
        <f t="shared" si="2"/>
        <v>August</v>
      </c>
      <c r="K111" s="18">
        <f t="shared" si="3"/>
        <v>2021</v>
      </c>
      <c r="L111" s="15" t="s">
        <v>2393</v>
      </c>
      <c r="M111" s="15" t="s">
        <v>2394</v>
      </c>
      <c r="N111" s="18">
        <f>IF(Exit_Details[[#This Row],[RegrettableAttrition]]="Yes",1,0)</f>
        <v>0</v>
      </c>
      <c r="O111" s="18">
        <f>IF(Exit_Details[[#This Row],[ExitType]]="Voluntary",1,0)</f>
        <v>1</v>
      </c>
      <c r="P111" s="16" t="s">
        <v>2416</v>
      </c>
      <c r="Q111" s="16" t="s">
        <v>2417</v>
      </c>
      <c r="R111" s="15">
        <v>3</v>
      </c>
      <c r="S111" s="15" t="s">
        <v>2397</v>
      </c>
      <c r="T111" s="19">
        <v>6.36</v>
      </c>
      <c r="U111" s="15" t="s">
        <v>2398</v>
      </c>
      <c r="V111" s="15" t="s">
        <v>2409</v>
      </c>
      <c r="W111" s="17">
        <v>44197</v>
      </c>
      <c r="X111" s="17">
        <v>44286</v>
      </c>
      <c r="Y111" s="15">
        <v>643000</v>
      </c>
      <c r="Z111" s="15" t="s">
        <v>2400</v>
      </c>
      <c r="AA111" s="15" t="s">
        <v>2401</v>
      </c>
      <c r="AB111" s="15" t="s">
        <v>2402</v>
      </c>
      <c r="AC111" s="20" t="s">
        <v>2403</v>
      </c>
    </row>
    <row r="112" spans="1:29" x14ac:dyDescent="0.3">
      <c r="A112" s="15" t="s">
        <v>2704</v>
      </c>
      <c r="B112" s="15" t="s">
        <v>677</v>
      </c>
      <c r="C112" s="16" t="s">
        <v>2705</v>
      </c>
      <c r="D112" s="15" t="s">
        <v>7</v>
      </c>
      <c r="E112" s="16" t="s">
        <v>22</v>
      </c>
      <c r="F112" s="16" t="s">
        <v>2446</v>
      </c>
      <c r="G112" s="17">
        <v>43920</v>
      </c>
      <c r="H112" s="17">
        <v>44371</v>
      </c>
      <c r="I112" s="28">
        <v>44401</v>
      </c>
      <c r="J112" s="28" t="str">
        <f t="shared" si="2"/>
        <v>July</v>
      </c>
      <c r="K112" s="18">
        <f t="shared" si="3"/>
        <v>2021</v>
      </c>
      <c r="L112" s="15" t="s">
        <v>2393</v>
      </c>
      <c r="M112" s="15" t="s">
        <v>2394</v>
      </c>
      <c r="N112" s="18">
        <f>IF(Exit_Details[[#This Row],[RegrettableAttrition]]="Yes",1,0)</f>
        <v>0</v>
      </c>
      <c r="O112" s="18">
        <f>IF(Exit_Details[[#This Row],[ExitType]]="Voluntary",1,0)</f>
        <v>1</v>
      </c>
      <c r="P112" s="16" t="s">
        <v>2515</v>
      </c>
      <c r="Q112" s="16" t="s">
        <v>2464</v>
      </c>
      <c r="R112" s="15">
        <v>3</v>
      </c>
      <c r="S112" s="15" t="s">
        <v>2397</v>
      </c>
      <c r="T112" s="19">
        <v>6.54</v>
      </c>
      <c r="U112" s="15" t="s">
        <v>2398</v>
      </c>
      <c r="V112" s="15" t="s">
        <v>2409</v>
      </c>
      <c r="W112" s="17">
        <v>44197</v>
      </c>
      <c r="X112" s="17">
        <v>44286</v>
      </c>
      <c r="Y112" s="15">
        <v>1362000</v>
      </c>
      <c r="Z112" s="15" t="s">
        <v>2434</v>
      </c>
      <c r="AA112" s="15" t="s">
        <v>2435</v>
      </c>
      <c r="AB112" s="15" t="s">
        <v>2436</v>
      </c>
      <c r="AC112" s="20" t="s">
        <v>2403</v>
      </c>
    </row>
    <row r="113" spans="1:29" x14ac:dyDescent="0.3">
      <c r="A113" s="15" t="s">
        <v>2706</v>
      </c>
      <c r="B113" s="15" t="s">
        <v>876</v>
      </c>
      <c r="C113" s="16" t="s">
        <v>2707</v>
      </c>
      <c r="D113" s="15" t="s">
        <v>11</v>
      </c>
      <c r="E113" s="16" t="s">
        <v>33</v>
      </c>
      <c r="F113" s="16" t="s">
        <v>2425</v>
      </c>
      <c r="G113" s="17">
        <v>44071</v>
      </c>
      <c r="H113" s="17">
        <v>44375</v>
      </c>
      <c r="I113" s="28">
        <v>44435</v>
      </c>
      <c r="J113" s="28" t="str">
        <f t="shared" si="2"/>
        <v>August</v>
      </c>
      <c r="K113" s="18">
        <f t="shared" si="3"/>
        <v>2021</v>
      </c>
      <c r="L113" s="15" t="s">
        <v>2393</v>
      </c>
      <c r="M113" s="15" t="s">
        <v>2394</v>
      </c>
      <c r="N113" s="18">
        <f>IF(Exit_Details[[#This Row],[RegrettableAttrition]]="Yes",1,0)</f>
        <v>0</v>
      </c>
      <c r="O113" s="18">
        <f>IF(Exit_Details[[#This Row],[ExitType]]="Voluntary",1,0)</f>
        <v>1</v>
      </c>
      <c r="P113" s="16" t="s">
        <v>2407</v>
      </c>
      <c r="Q113" s="16" t="s">
        <v>2408</v>
      </c>
      <c r="R113" s="15">
        <v>3</v>
      </c>
      <c r="S113" s="15" t="s">
        <v>2397</v>
      </c>
      <c r="T113" s="19">
        <v>6.13</v>
      </c>
      <c r="U113" s="15" t="s">
        <v>2398</v>
      </c>
      <c r="V113" s="15" t="s">
        <v>2409</v>
      </c>
      <c r="W113" s="17">
        <v>44197</v>
      </c>
      <c r="X113" s="17">
        <v>44286</v>
      </c>
      <c r="Y113" s="15">
        <v>331000</v>
      </c>
      <c r="Z113" s="15" t="s">
        <v>2465</v>
      </c>
      <c r="AA113" s="15" t="s">
        <v>2466</v>
      </c>
      <c r="AB113" s="15" t="s">
        <v>2402</v>
      </c>
      <c r="AC113" s="20" t="s">
        <v>2403</v>
      </c>
    </row>
    <row r="114" spans="1:29" x14ac:dyDescent="0.3">
      <c r="A114" s="15" t="s">
        <v>2708</v>
      </c>
      <c r="B114" s="15" t="s">
        <v>503</v>
      </c>
      <c r="C114" s="16" t="s">
        <v>2709</v>
      </c>
      <c r="D114" s="15" t="s">
        <v>11</v>
      </c>
      <c r="E114" s="16" t="s">
        <v>37</v>
      </c>
      <c r="F114" s="16" t="s">
        <v>2525</v>
      </c>
      <c r="G114" s="17">
        <v>43752</v>
      </c>
      <c r="H114" s="17">
        <v>44375</v>
      </c>
      <c r="I114" s="28">
        <v>44435</v>
      </c>
      <c r="J114" s="28" t="str">
        <f t="shared" si="2"/>
        <v>August</v>
      </c>
      <c r="K114" s="18">
        <f t="shared" si="3"/>
        <v>2021</v>
      </c>
      <c r="L114" s="15" t="s">
        <v>2393</v>
      </c>
      <c r="M114" s="15" t="s">
        <v>2577</v>
      </c>
      <c r="N114" s="18">
        <f>IF(Exit_Details[[#This Row],[RegrettableAttrition]]="Yes",1,0)</f>
        <v>1</v>
      </c>
      <c r="O114" s="18">
        <f>IF(Exit_Details[[#This Row],[ExitType]]="Voluntary",1,0)</f>
        <v>1</v>
      </c>
      <c r="P114" s="16" t="s">
        <v>2515</v>
      </c>
      <c r="Q114" s="16" t="s">
        <v>2464</v>
      </c>
      <c r="R114" s="15">
        <v>4</v>
      </c>
      <c r="S114" s="15" t="s">
        <v>2397</v>
      </c>
      <c r="T114" s="19">
        <v>7</v>
      </c>
      <c r="U114" s="15" t="s">
        <v>2398</v>
      </c>
      <c r="V114" s="15" t="s">
        <v>2409</v>
      </c>
      <c r="W114" s="17">
        <v>44197</v>
      </c>
      <c r="X114" s="17">
        <v>44286</v>
      </c>
      <c r="Y114" s="15">
        <v>888000</v>
      </c>
      <c r="Z114" s="15" t="s">
        <v>2410</v>
      </c>
      <c r="AA114" s="15" t="s">
        <v>2411</v>
      </c>
      <c r="AB114" s="15" t="s">
        <v>2412</v>
      </c>
      <c r="AC114" s="20" t="s">
        <v>2403</v>
      </c>
    </row>
    <row r="115" spans="1:29" x14ac:dyDescent="0.3">
      <c r="A115" s="15" t="s">
        <v>2710</v>
      </c>
      <c r="B115" s="15" t="s">
        <v>80</v>
      </c>
      <c r="C115" s="16" t="s">
        <v>2711</v>
      </c>
      <c r="D115" s="15" t="s">
        <v>11</v>
      </c>
      <c r="E115" s="16" t="s">
        <v>18</v>
      </c>
      <c r="F115" s="16" t="s">
        <v>2712</v>
      </c>
      <c r="G115" s="17">
        <v>42692</v>
      </c>
      <c r="H115" s="17">
        <v>44377</v>
      </c>
      <c r="I115" s="28">
        <v>44377</v>
      </c>
      <c r="J115" s="28" t="str">
        <f t="shared" si="2"/>
        <v>June</v>
      </c>
      <c r="K115" s="18">
        <f t="shared" si="3"/>
        <v>2021</v>
      </c>
      <c r="L115" s="15" t="s">
        <v>2431</v>
      </c>
      <c r="M115" s="15" t="s">
        <v>2394</v>
      </c>
      <c r="N115" s="18">
        <f>IF(Exit_Details[[#This Row],[RegrettableAttrition]]="Yes",1,0)</f>
        <v>0</v>
      </c>
      <c r="O115" s="18">
        <f>IF(Exit_Details[[#This Row],[ExitType]]="Voluntary",1,0)</f>
        <v>0</v>
      </c>
      <c r="P115" s="16" t="s">
        <v>2586</v>
      </c>
      <c r="Q115" s="16" t="s">
        <v>2530</v>
      </c>
      <c r="R115" s="15">
        <v>1</v>
      </c>
      <c r="S115" s="15" t="s">
        <v>2397</v>
      </c>
      <c r="T115" s="19">
        <v>9.9</v>
      </c>
      <c r="U115" s="15" t="s">
        <v>2398</v>
      </c>
      <c r="V115" s="15" t="s">
        <v>2409</v>
      </c>
      <c r="W115" s="17">
        <v>44197</v>
      </c>
      <c r="X115" s="17">
        <v>44377</v>
      </c>
      <c r="Y115" s="15">
        <v>914000</v>
      </c>
      <c r="Z115" s="15" t="s">
        <v>2434</v>
      </c>
      <c r="AA115" s="15" t="s">
        <v>2435</v>
      </c>
      <c r="AB115" s="15" t="s">
        <v>2436</v>
      </c>
      <c r="AC115" s="20" t="s">
        <v>2403</v>
      </c>
    </row>
    <row r="116" spans="1:29" x14ac:dyDescent="0.3">
      <c r="A116" s="15" t="s">
        <v>2713</v>
      </c>
      <c r="B116" s="15" t="s">
        <v>705</v>
      </c>
      <c r="C116" s="16" t="s">
        <v>2714</v>
      </c>
      <c r="D116" s="15" t="s">
        <v>7</v>
      </c>
      <c r="E116" s="16" t="s">
        <v>22</v>
      </c>
      <c r="F116" s="16" t="s">
        <v>2657</v>
      </c>
      <c r="G116" s="17">
        <v>43950</v>
      </c>
      <c r="H116" s="17">
        <v>44379</v>
      </c>
      <c r="I116" s="28">
        <v>44439</v>
      </c>
      <c r="J116" s="28" t="str">
        <f t="shared" si="2"/>
        <v>August</v>
      </c>
      <c r="K116" s="18">
        <f t="shared" si="3"/>
        <v>2021</v>
      </c>
      <c r="L116" s="15" t="s">
        <v>2393</v>
      </c>
      <c r="M116" s="15" t="s">
        <v>2394</v>
      </c>
      <c r="N116" s="18">
        <f>IF(Exit_Details[[#This Row],[RegrettableAttrition]]="Yes",1,0)</f>
        <v>0</v>
      </c>
      <c r="O116" s="18">
        <f>IF(Exit_Details[[#This Row],[ExitType]]="Voluntary",1,0)</f>
        <v>1</v>
      </c>
      <c r="P116" s="16" t="s">
        <v>2501</v>
      </c>
      <c r="Q116" s="16" t="s">
        <v>2464</v>
      </c>
      <c r="R116" s="15">
        <v>3</v>
      </c>
      <c r="S116" s="15" t="s">
        <v>2397</v>
      </c>
      <c r="T116" s="19">
        <v>6.46</v>
      </c>
      <c r="U116" s="15" t="s">
        <v>2398</v>
      </c>
      <c r="V116" s="15" t="s">
        <v>2409</v>
      </c>
      <c r="W116" s="17">
        <v>44197</v>
      </c>
      <c r="X116" s="17">
        <v>44286</v>
      </c>
      <c r="Y116" s="15">
        <v>327000</v>
      </c>
      <c r="Z116" s="15" t="s">
        <v>2434</v>
      </c>
      <c r="AA116" s="15" t="s">
        <v>2435</v>
      </c>
      <c r="AB116" s="15" t="s">
        <v>2436</v>
      </c>
      <c r="AC116" s="20" t="s">
        <v>2403</v>
      </c>
    </row>
    <row r="117" spans="1:29" x14ac:dyDescent="0.3">
      <c r="A117" s="15" t="s">
        <v>2715</v>
      </c>
      <c r="B117" s="15" t="s">
        <v>394</v>
      </c>
      <c r="C117" s="16" t="s">
        <v>2716</v>
      </c>
      <c r="D117" s="15" t="s">
        <v>7</v>
      </c>
      <c r="E117" s="16" t="s">
        <v>22</v>
      </c>
      <c r="F117" s="16" t="s">
        <v>2564</v>
      </c>
      <c r="G117" s="17">
        <v>43599</v>
      </c>
      <c r="H117" s="17">
        <v>44379</v>
      </c>
      <c r="I117" s="28">
        <v>44439</v>
      </c>
      <c r="J117" s="28" t="str">
        <f t="shared" si="2"/>
        <v>August</v>
      </c>
      <c r="K117" s="18">
        <f t="shared" si="3"/>
        <v>2021</v>
      </c>
      <c r="L117" s="15" t="s">
        <v>2393</v>
      </c>
      <c r="M117" s="15" t="s">
        <v>2577</v>
      </c>
      <c r="N117" s="18">
        <f>IF(Exit_Details[[#This Row],[RegrettableAttrition]]="Yes",1,0)</f>
        <v>1</v>
      </c>
      <c r="O117" s="18">
        <f>IF(Exit_Details[[#This Row],[ExitType]]="Voluntary",1,0)</f>
        <v>1</v>
      </c>
      <c r="P117" s="16" t="s">
        <v>2407</v>
      </c>
      <c r="Q117" s="16" t="s">
        <v>2408</v>
      </c>
      <c r="R117" s="15">
        <v>4</v>
      </c>
      <c r="S117" s="15" t="s">
        <v>2397</v>
      </c>
      <c r="T117" s="19">
        <v>7.42</v>
      </c>
      <c r="U117" s="15" t="s">
        <v>2398</v>
      </c>
      <c r="V117" s="15" t="s">
        <v>2409</v>
      </c>
      <c r="W117" s="17">
        <v>44197</v>
      </c>
      <c r="X117" s="17">
        <v>44286</v>
      </c>
      <c r="Y117" s="15">
        <v>455000</v>
      </c>
      <c r="Z117" s="15" t="s">
        <v>2410</v>
      </c>
      <c r="AA117" s="15" t="s">
        <v>2411</v>
      </c>
      <c r="AB117" s="15" t="s">
        <v>2412</v>
      </c>
      <c r="AC117" s="20" t="s">
        <v>2403</v>
      </c>
    </row>
    <row r="118" spans="1:29" x14ac:dyDescent="0.3">
      <c r="A118" s="15" t="s">
        <v>2717</v>
      </c>
      <c r="B118" s="15" t="s">
        <v>801</v>
      </c>
      <c r="C118" s="16" t="s">
        <v>2718</v>
      </c>
      <c r="D118" s="15" t="s">
        <v>7</v>
      </c>
      <c r="E118" s="16" t="s">
        <v>9</v>
      </c>
      <c r="F118" s="16" t="s">
        <v>2489</v>
      </c>
      <c r="G118" s="17">
        <v>44008</v>
      </c>
      <c r="H118" s="17">
        <v>44382</v>
      </c>
      <c r="I118" s="28">
        <v>44442</v>
      </c>
      <c r="J118" s="28" t="str">
        <f t="shared" si="2"/>
        <v>September</v>
      </c>
      <c r="K118" s="18">
        <f t="shared" si="3"/>
        <v>2021</v>
      </c>
      <c r="L118" s="15" t="s">
        <v>2393</v>
      </c>
      <c r="M118" s="15" t="s">
        <v>2577</v>
      </c>
      <c r="N118" s="18">
        <f>IF(Exit_Details[[#This Row],[RegrettableAttrition]]="Yes",1,0)</f>
        <v>1</v>
      </c>
      <c r="O118" s="18">
        <f>IF(Exit_Details[[#This Row],[ExitType]]="Voluntary",1,0)</f>
        <v>1</v>
      </c>
      <c r="P118" s="16" t="s">
        <v>2407</v>
      </c>
      <c r="Q118" s="16" t="s">
        <v>2408</v>
      </c>
      <c r="R118" s="15">
        <v>4</v>
      </c>
      <c r="S118" s="15" t="s">
        <v>2397</v>
      </c>
      <c r="T118" s="19">
        <v>6.3</v>
      </c>
      <c r="U118" s="15" t="s">
        <v>2398</v>
      </c>
      <c r="V118" s="15" t="s">
        <v>2409</v>
      </c>
      <c r="W118" s="17">
        <v>44197</v>
      </c>
      <c r="X118" s="17">
        <v>44286</v>
      </c>
      <c r="Y118" s="15">
        <v>579000</v>
      </c>
      <c r="Z118" s="15" t="s">
        <v>2400</v>
      </c>
      <c r="AA118" s="15" t="s">
        <v>2401</v>
      </c>
      <c r="AB118" s="15" t="s">
        <v>2402</v>
      </c>
      <c r="AC118" s="20" t="s">
        <v>2403</v>
      </c>
    </row>
    <row r="119" spans="1:29" x14ac:dyDescent="0.3">
      <c r="A119" s="15" t="s">
        <v>2719</v>
      </c>
      <c r="B119" s="15" t="s">
        <v>811</v>
      </c>
      <c r="C119" s="16" t="s">
        <v>2720</v>
      </c>
      <c r="D119" s="15" t="s">
        <v>7</v>
      </c>
      <c r="E119" s="16" t="s">
        <v>9</v>
      </c>
      <c r="F119" s="16" t="s">
        <v>2528</v>
      </c>
      <c r="G119" s="17">
        <v>44022</v>
      </c>
      <c r="H119" s="17">
        <v>44382</v>
      </c>
      <c r="I119" s="28">
        <v>44425</v>
      </c>
      <c r="J119" s="28" t="str">
        <f t="shared" si="2"/>
        <v>August</v>
      </c>
      <c r="K119" s="18">
        <f t="shared" si="3"/>
        <v>2021</v>
      </c>
      <c r="L119" s="15" t="s">
        <v>2393</v>
      </c>
      <c r="M119" s="15" t="s">
        <v>2394</v>
      </c>
      <c r="N119" s="18">
        <f>IF(Exit_Details[[#This Row],[RegrettableAttrition]]="Yes",1,0)</f>
        <v>0</v>
      </c>
      <c r="O119" s="18">
        <f>IF(Exit_Details[[#This Row],[ExitType]]="Voluntary",1,0)</f>
        <v>1</v>
      </c>
      <c r="P119" s="16" t="s">
        <v>2440</v>
      </c>
      <c r="Q119" s="16" t="s">
        <v>2417</v>
      </c>
      <c r="R119" s="15">
        <v>2</v>
      </c>
      <c r="S119" s="15" t="s">
        <v>2397</v>
      </c>
      <c r="T119" s="19">
        <v>6.26</v>
      </c>
      <c r="U119" s="15" t="s">
        <v>2398</v>
      </c>
      <c r="V119" s="15" t="s">
        <v>2409</v>
      </c>
      <c r="W119" s="17">
        <v>44197</v>
      </c>
      <c r="X119" s="17">
        <v>44286</v>
      </c>
      <c r="Y119" s="15">
        <v>1017000</v>
      </c>
      <c r="Z119" s="15" t="s">
        <v>2434</v>
      </c>
      <c r="AA119" s="15" t="s">
        <v>2435</v>
      </c>
      <c r="AB119" s="15" t="s">
        <v>2436</v>
      </c>
      <c r="AC119" s="20" t="s">
        <v>2403</v>
      </c>
    </row>
    <row r="120" spans="1:29" x14ac:dyDescent="0.3">
      <c r="A120" s="15" t="s">
        <v>2721</v>
      </c>
      <c r="B120" s="15" t="s">
        <v>810</v>
      </c>
      <c r="C120" s="16" t="s">
        <v>2722</v>
      </c>
      <c r="D120" s="15" t="s">
        <v>7</v>
      </c>
      <c r="E120" s="16" t="s">
        <v>27</v>
      </c>
      <c r="F120" s="16" t="s">
        <v>2392</v>
      </c>
      <c r="G120" s="17">
        <v>44022</v>
      </c>
      <c r="H120" s="17">
        <v>44382</v>
      </c>
      <c r="I120" s="28">
        <v>44442</v>
      </c>
      <c r="J120" s="28" t="str">
        <f t="shared" si="2"/>
        <v>September</v>
      </c>
      <c r="K120" s="18">
        <f t="shared" si="3"/>
        <v>2021</v>
      </c>
      <c r="L120" s="15" t="s">
        <v>2393</v>
      </c>
      <c r="M120" s="15" t="s">
        <v>2394</v>
      </c>
      <c r="N120" s="18">
        <f>IF(Exit_Details[[#This Row],[RegrettableAttrition]]="Yes",1,0)</f>
        <v>0</v>
      </c>
      <c r="O120" s="18">
        <f>IF(Exit_Details[[#This Row],[ExitType]]="Voluntary",1,0)</f>
        <v>1</v>
      </c>
      <c r="P120" s="16" t="s">
        <v>2480</v>
      </c>
      <c r="Q120" s="16" t="s">
        <v>2481</v>
      </c>
      <c r="R120" s="15">
        <v>3</v>
      </c>
      <c r="S120" s="15" t="s">
        <v>2397</v>
      </c>
      <c r="T120" s="19">
        <v>6.26</v>
      </c>
      <c r="U120" s="15" t="s">
        <v>2398</v>
      </c>
      <c r="V120" s="15" t="s">
        <v>2409</v>
      </c>
      <c r="W120" s="17">
        <v>44197</v>
      </c>
      <c r="X120" s="17">
        <v>44286</v>
      </c>
      <c r="Y120" s="15">
        <v>213000</v>
      </c>
      <c r="Z120" s="15" t="s">
        <v>2434</v>
      </c>
      <c r="AA120" s="15" t="s">
        <v>2435</v>
      </c>
      <c r="AB120" s="15" t="s">
        <v>2436</v>
      </c>
      <c r="AC120" s="20" t="s">
        <v>2403</v>
      </c>
    </row>
    <row r="121" spans="1:29" x14ac:dyDescent="0.3">
      <c r="A121" s="15" t="s">
        <v>2723</v>
      </c>
      <c r="B121" s="15" t="s">
        <v>633</v>
      </c>
      <c r="C121" s="16" t="s">
        <v>2724</v>
      </c>
      <c r="D121" s="15" t="s">
        <v>7</v>
      </c>
      <c r="E121" s="16" t="s">
        <v>24</v>
      </c>
      <c r="F121" s="16" t="s">
        <v>2725</v>
      </c>
      <c r="G121" s="17">
        <v>43881</v>
      </c>
      <c r="H121" s="17">
        <v>44389</v>
      </c>
      <c r="I121" s="28">
        <v>44449</v>
      </c>
      <c r="J121" s="28" t="str">
        <f t="shared" si="2"/>
        <v>September</v>
      </c>
      <c r="K121" s="18">
        <f t="shared" si="3"/>
        <v>2021</v>
      </c>
      <c r="L121" s="15" t="s">
        <v>2393</v>
      </c>
      <c r="M121" s="15" t="s">
        <v>2394</v>
      </c>
      <c r="N121" s="18">
        <f>IF(Exit_Details[[#This Row],[RegrettableAttrition]]="Yes",1,0)</f>
        <v>0</v>
      </c>
      <c r="O121" s="18">
        <f>IF(Exit_Details[[#This Row],[ExitType]]="Voluntary",1,0)</f>
        <v>1</v>
      </c>
      <c r="P121" s="16" t="s">
        <v>2416</v>
      </c>
      <c r="Q121" s="16" t="s">
        <v>2417</v>
      </c>
      <c r="R121" s="15">
        <v>3</v>
      </c>
      <c r="S121" s="15" t="s">
        <v>2397</v>
      </c>
      <c r="T121" s="19">
        <v>6.65</v>
      </c>
      <c r="U121" s="15" t="s">
        <v>2398</v>
      </c>
      <c r="V121" s="15" t="s">
        <v>2409</v>
      </c>
      <c r="W121" s="17">
        <v>44197</v>
      </c>
      <c r="X121" s="17">
        <v>44286</v>
      </c>
      <c r="Y121" s="15">
        <v>636000</v>
      </c>
      <c r="Z121" s="15" t="s">
        <v>2400</v>
      </c>
      <c r="AA121" s="15" t="s">
        <v>2401</v>
      </c>
      <c r="AB121" s="15" t="s">
        <v>2402</v>
      </c>
      <c r="AC121" s="20" t="s">
        <v>2403</v>
      </c>
    </row>
    <row r="122" spans="1:29" x14ac:dyDescent="0.3">
      <c r="A122" s="15" t="s">
        <v>2726</v>
      </c>
      <c r="B122" s="15" t="s">
        <v>496</v>
      </c>
      <c r="C122" s="16" t="s">
        <v>2727</v>
      </c>
      <c r="D122" s="15" t="s">
        <v>7</v>
      </c>
      <c r="E122" s="16" t="s">
        <v>33</v>
      </c>
      <c r="F122" s="16" t="s">
        <v>2425</v>
      </c>
      <c r="G122" s="17">
        <v>43745</v>
      </c>
      <c r="H122" s="17">
        <v>44391</v>
      </c>
      <c r="I122" s="28">
        <v>44451</v>
      </c>
      <c r="J122" s="28" t="str">
        <f t="shared" si="2"/>
        <v>September</v>
      </c>
      <c r="K122" s="18">
        <f t="shared" si="3"/>
        <v>2021</v>
      </c>
      <c r="L122" s="15" t="s">
        <v>2393</v>
      </c>
      <c r="M122" s="15" t="s">
        <v>2394</v>
      </c>
      <c r="N122" s="18">
        <f>IF(Exit_Details[[#This Row],[RegrettableAttrition]]="Yes",1,0)</f>
        <v>0</v>
      </c>
      <c r="O122" s="18">
        <f>IF(Exit_Details[[#This Row],[ExitType]]="Voluntary",1,0)</f>
        <v>1</v>
      </c>
      <c r="P122" s="16" t="s">
        <v>2480</v>
      </c>
      <c r="Q122" s="16" t="s">
        <v>2481</v>
      </c>
      <c r="R122" s="15">
        <v>3</v>
      </c>
      <c r="S122" s="15" t="s">
        <v>2397</v>
      </c>
      <c r="T122" s="19">
        <v>7.02</v>
      </c>
      <c r="U122" s="15" t="s">
        <v>2398</v>
      </c>
      <c r="V122" s="15" t="s">
        <v>2409</v>
      </c>
      <c r="W122" s="17">
        <v>44197</v>
      </c>
      <c r="X122" s="17">
        <v>44286</v>
      </c>
      <c r="Y122" s="15">
        <v>343000</v>
      </c>
      <c r="Z122" s="15" t="s">
        <v>2400</v>
      </c>
      <c r="AA122" s="15" t="s">
        <v>2401</v>
      </c>
      <c r="AB122" s="15" t="s">
        <v>2402</v>
      </c>
      <c r="AC122" s="20" t="s">
        <v>2403</v>
      </c>
    </row>
    <row r="123" spans="1:29" x14ac:dyDescent="0.3">
      <c r="A123" s="15" t="s">
        <v>2728</v>
      </c>
      <c r="B123" s="15" t="s">
        <v>206</v>
      </c>
      <c r="C123" s="16" t="s">
        <v>2729</v>
      </c>
      <c r="D123" s="15" t="s">
        <v>7</v>
      </c>
      <c r="E123" s="16" t="s">
        <v>33</v>
      </c>
      <c r="F123" s="16" t="s">
        <v>2730</v>
      </c>
      <c r="G123" s="17">
        <v>43269</v>
      </c>
      <c r="H123" s="17">
        <v>44391</v>
      </c>
      <c r="I123" s="28">
        <v>44481</v>
      </c>
      <c r="J123" s="28" t="str">
        <f t="shared" si="2"/>
        <v>October</v>
      </c>
      <c r="K123" s="18">
        <f t="shared" si="3"/>
        <v>2021</v>
      </c>
      <c r="L123" s="15" t="s">
        <v>2393</v>
      </c>
      <c r="M123" s="15" t="s">
        <v>2394</v>
      </c>
      <c r="N123" s="18">
        <f>IF(Exit_Details[[#This Row],[RegrettableAttrition]]="Yes",1,0)</f>
        <v>0</v>
      </c>
      <c r="O123" s="18">
        <f>IF(Exit_Details[[#This Row],[ExitType]]="Voluntary",1,0)</f>
        <v>1</v>
      </c>
      <c r="P123" s="16" t="s">
        <v>2407</v>
      </c>
      <c r="Q123" s="16" t="s">
        <v>2408</v>
      </c>
      <c r="R123" s="15">
        <v>2</v>
      </c>
      <c r="S123" s="15" t="s">
        <v>2397</v>
      </c>
      <c r="T123" s="19">
        <v>8.33</v>
      </c>
      <c r="U123" s="15" t="s">
        <v>2398</v>
      </c>
      <c r="V123" s="15" t="s">
        <v>2409</v>
      </c>
      <c r="W123" s="17">
        <v>44197</v>
      </c>
      <c r="X123" s="17">
        <v>44286</v>
      </c>
      <c r="Y123" s="15">
        <v>1413000</v>
      </c>
      <c r="Z123" s="15" t="s">
        <v>2426</v>
      </c>
      <c r="AA123" s="15" t="s">
        <v>2427</v>
      </c>
      <c r="AB123" s="15" t="s">
        <v>2402</v>
      </c>
      <c r="AC123" s="20" t="s">
        <v>2403</v>
      </c>
    </row>
    <row r="124" spans="1:29" x14ac:dyDescent="0.3">
      <c r="A124" s="15" t="s">
        <v>2731</v>
      </c>
      <c r="B124" s="15" t="s">
        <v>638</v>
      </c>
      <c r="C124" s="16" t="s">
        <v>2732</v>
      </c>
      <c r="D124" s="15" t="s">
        <v>7</v>
      </c>
      <c r="E124" s="16" t="s">
        <v>50</v>
      </c>
      <c r="F124" s="16" t="s">
        <v>2733</v>
      </c>
      <c r="G124" s="17">
        <v>43886</v>
      </c>
      <c r="H124" s="17">
        <v>44393</v>
      </c>
      <c r="I124" s="28">
        <v>44453</v>
      </c>
      <c r="J124" s="28" t="str">
        <f t="shared" si="2"/>
        <v>September</v>
      </c>
      <c r="K124" s="18">
        <f t="shared" si="3"/>
        <v>2021</v>
      </c>
      <c r="L124" s="15" t="s">
        <v>2393</v>
      </c>
      <c r="M124" s="15" t="s">
        <v>2394</v>
      </c>
      <c r="N124" s="18">
        <f>IF(Exit_Details[[#This Row],[RegrettableAttrition]]="Yes",1,0)</f>
        <v>0</v>
      </c>
      <c r="O124" s="18">
        <f>IF(Exit_Details[[#This Row],[ExitType]]="Voluntary",1,0)</f>
        <v>1</v>
      </c>
      <c r="P124" s="16" t="s">
        <v>2395</v>
      </c>
      <c r="Q124" s="16" t="s">
        <v>2396</v>
      </c>
      <c r="R124" s="15">
        <v>3</v>
      </c>
      <c r="S124" s="15" t="s">
        <v>2397</v>
      </c>
      <c r="T124" s="19">
        <v>6.64</v>
      </c>
      <c r="U124" s="15" t="s">
        <v>2398</v>
      </c>
      <c r="V124" s="15" t="s">
        <v>2409</v>
      </c>
      <c r="W124" s="17">
        <v>44197</v>
      </c>
      <c r="X124" s="17">
        <v>44286</v>
      </c>
      <c r="Y124" s="15">
        <v>580000</v>
      </c>
      <c r="Z124" s="15" t="s">
        <v>2400</v>
      </c>
      <c r="AA124" s="15" t="s">
        <v>2401</v>
      </c>
      <c r="AB124" s="15" t="s">
        <v>2402</v>
      </c>
      <c r="AC124" s="20" t="s">
        <v>2403</v>
      </c>
    </row>
    <row r="125" spans="1:29" x14ac:dyDescent="0.3">
      <c r="A125" s="15" t="s">
        <v>2734</v>
      </c>
      <c r="B125" s="15" t="s">
        <v>1103</v>
      </c>
      <c r="C125" s="16" t="s">
        <v>2735</v>
      </c>
      <c r="D125" s="15" t="s">
        <v>11</v>
      </c>
      <c r="E125" s="16" t="s">
        <v>27</v>
      </c>
      <c r="F125" s="16" t="s">
        <v>2392</v>
      </c>
      <c r="G125" s="17">
        <v>44334</v>
      </c>
      <c r="H125" s="17">
        <v>44394</v>
      </c>
      <c r="I125" s="28">
        <v>44409</v>
      </c>
      <c r="J125" s="28" t="str">
        <f t="shared" si="2"/>
        <v>August</v>
      </c>
      <c r="K125" s="18">
        <f t="shared" si="3"/>
        <v>2021</v>
      </c>
      <c r="L125" s="15" t="s">
        <v>2431</v>
      </c>
      <c r="M125" s="15" t="s">
        <v>2394</v>
      </c>
      <c r="N125" s="18">
        <f>IF(Exit_Details[[#This Row],[RegrettableAttrition]]="Yes",1,0)</f>
        <v>0</v>
      </c>
      <c r="O125" s="18">
        <f>IF(Exit_Details[[#This Row],[ExitType]]="Voluntary",1,0)</f>
        <v>0</v>
      </c>
      <c r="P125" s="16" t="s">
        <v>2432</v>
      </c>
      <c r="Q125" s="16" t="s">
        <v>2433</v>
      </c>
      <c r="R125" s="15">
        <v>0</v>
      </c>
      <c r="S125" s="15" t="s">
        <v>2397</v>
      </c>
      <c r="T125" s="19">
        <v>5.41</v>
      </c>
      <c r="U125" s="15" t="s">
        <v>2398</v>
      </c>
      <c r="V125" s="15" t="s">
        <v>2409</v>
      </c>
      <c r="W125" s="17">
        <v>44334</v>
      </c>
      <c r="X125" s="17">
        <v>44409</v>
      </c>
      <c r="Y125" s="15">
        <v>183000</v>
      </c>
      <c r="Z125" s="15" t="s">
        <v>2400</v>
      </c>
      <c r="AA125" s="15" t="s">
        <v>2401</v>
      </c>
      <c r="AB125" s="15" t="s">
        <v>2402</v>
      </c>
      <c r="AC125" s="20" t="s">
        <v>2403</v>
      </c>
    </row>
    <row r="126" spans="1:29" x14ac:dyDescent="0.3">
      <c r="A126" s="15" t="s">
        <v>2736</v>
      </c>
      <c r="B126" s="15" t="s">
        <v>874</v>
      </c>
      <c r="C126" s="16" t="s">
        <v>2737</v>
      </c>
      <c r="D126" s="15" t="s">
        <v>7</v>
      </c>
      <c r="E126" s="16" t="s">
        <v>33</v>
      </c>
      <c r="F126" s="16" t="s">
        <v>2425</v>
      </c>
      <c r="G126" s="17">
        <v>44068</v>
      </c>
      <c r="H126" s="17">
        <v>44396</v>
      </c>
      <c r="I126" s="28">
        <v>44456</v>
      </c>
      <c r="J126" s="28" t="str">
        <f t="shared" si="2"/>
        <v>September</v>
      </c>
      <c r="K126" s="18">
        <f t="shared" si="3"/>
        <v>2021</v>
      </c>
      <c r="L126" s="15" t="s">
        <v>2393</v>
      </c>
      <c r="M126" s="15" t="s">
        <v>2394</v>
      </c>
      <c r="N126" s="18">
        <f>IF(Exit_Details[[#This Row],[RegrettableAttrition]]="Yes",1,0)</f>
        <v>0</v>
      </c>
      <c r="O126" s="18">
        <f>IF(Exit_Details[[#This Row],[ExitType]]="Voluntary",1,0)</f>
        <v>1</v>
      </c>
      <c r="P126" s="16" t="s">
        <v>2480</v>
      </c>
      <c r="Q126" s="16" t="s">
        <v>2481</v>
      </c>
      <c r="R126" s="15">
        <v>2</v>
      </c>
      <c r="S126" s="15" t="s">
        <v>2397</v>
      </c>
      <c r="T126" s="19">
        <v>6.14</v>
      </c>
      <c r="U126" s="15" t="s">
        <v>2398</v>
      </c>
      <c r="V126" s="15" t="s">
        <v>2409</v>
      </c>
      <c r="W126" s="17">
        <v>44197</v>
      </c>
      <c r="X126" s="17">
        <v>44286</v>
      </c>
      <c r="Y126" s="15">
        <v>440000</v>
      </c>
      <c r="Z126" s="15" t="s">
        <v>2434</v>
      </c>
      <c r="AA126" s="15" t="s">
        <v>2435</v>
      </c>
      <c r="AB126" s="15" t="s">
        <v>2436</v>
      </c>
      <c r="AC126" s="20" t="s">
        <v>2403</v>
      </c>
    </row>
    <row r="127" spans="1:29" x14ac:dyDescent="0.3">
      <c r="A127" s="15" t="s">
        <v>2738</v>
      </c>
      <c r="B127" s="15" t="s">
        <v>402</v>
      </c>
      <c r="C127" s="16" t="s">
        <v>2739</v>
      </c>
      <c r="D127" s="15" t="s">
        <v>7</v>
      </c>
      <c r="E127" s="16" t="s">
        <v>9</v>
      </c>
      <c r="F127" s="16" t="s">
        <v>2528</v>
      </c>
      <c r="G127" s="17">
        <v>43615</v>
      </c>
      <c r="H127" s="17">
        <v>44397</v>
      </c>
      <c r="I127" s="28">
        <v>44449</v>
      </c>
      <c r="J127" s="28" t="str">
        <f t="shared" si="2"/>
        <v>September</v>
      </c>
      <c r="K127" s="18">
        <f t="shared" si="3"/>
        <v>2021</v>
      </c>
      <c r="L127" s="15" t="s">
        <v>2393</v>
      </c>
      <c r="M127" s="15" t="s">
        <v>2577</v>
      </c>
      <c r="N127" s="18">
        <f>IF(Exit_Details[[#This Row],[RegrettableAttrition]]="Yes",1,0)</f>
        <v>1</v>
      </c>
      <c r="O127" s="18">
        <f>IF(Exit_Details[[#This Row],[ExitType]]="Voluntary",1,0)</f>
        <v>1</v>
      </c>
      <c r="P127" s="16" t="s">
        <v>2463</v>
      </c>
      <c r="Q127" s="16" t="s">
        <v>2464</v>
      </c>
      <c r="R127" s="15">
        <v>5</v>
      </c>
      <c r="S127" s="15" t="s">
        <v>2397</v>
      </c>
      <c r="T127" s="19">
        <v>7.38</v>
      </c>
      <c r="U127" s="15" t="s">
        <v>2398</v>
      </c>
      <c r="V127" s="15" t="s">
        <v>2409</v>
      </c>
      <c r="W127" s="17">
        <v>44197</v>
      </c>
      <c r="X127" s="17">
        <v>44286</v>
      </c>
      <c r="Y127" s="15">
        <v>562000</v>
      </c>
      <c r="Z127" s="15" t="s">
        <v>2434</v>
      </c>
      <c r="AA127" s="15" t="s">
        <v>2435</v>
      </c>
      <c r="AB127" s="15" t="s">
        <v>2436</v>
      </c>
      <c r="AC127" s="20" t="s">
        <v>2403</v>
      </c>
    </row>
    <row r="128" spans="1:29" x14ac:dyDescent="0.3">
      <c r="A128" s="15" t="s">
        <v>2740</v>
      </c>
      <c r="B128" s="15" t="s">
        <v>268</v>
      </c>
      <c r="C128" s="16" t="s">
        <v>2741</v>
      </c>
      <c r="D128" s="15" t="s">
        <v>7</v>
      </c>
      <c r="E128" s="16" t="s">
        <v>33</v>
      </c>
      <c r="F128" s="16" t="s">
        <v>2425</v>
      </c>
      <c r="G128" s="17">
        <v>43409</v>
      </c>
      <c r="H128" s="17">
        <v>44397</v>
      </c>
      <c r="I128" s="28">
        <v>44440</v>
      </c>
      <c r="J128" s="28" t="str">
        <f t="shared" si="2"/>
        <v>September</v>
      </c>
      <c r="K128" s="18">
        <f t="shared" si="3"/>
        <v>2021</v>
      </c>
      <c r="L128" s="15" t="s">
        <v>2393</v>
      </c>
      <c r="M128" s="15" t="s">
        <v>2394</v>
      </c>
      <c r="N128" s="18">
        <f>IF(Exit_Details[[#This Row],[RegrettableAttrition]]="Yes",1,0)</f>
        <v>0</v>
      </c>
      <c r="O128" s="18">
        <f>IF(Exit_Details[[#This Row],[ExitType]]="Voluntary",1,0)</f>
        <v>1</v>
      </c>
      <c r="P128" s="16" t="s">
        <v>2395</v>
      </c>
      <c r="Q128" s="16" t="s">
        <v>2396</v>
      </c>
      <c r="R128" s="15">
        <v>3</v>
      </c>
      <c r="S128" s="15" t="s">
        <v>2397</v>
      </c>
      <c r="T128" s="19">
        <v>7.94</v>
      </c>
      <c r="U128" s="15" t="s">
        <v>2398</v>
      </c>
      <c r="V128" s="15" t="s">
        <v>2399</v>
      </c>
      <c r="W128" s="17">
        <v>44197</v>
      </c>
      <c r="X128" s="17">
        <v>44286</v>
      </c>
      <c r="Y128" s="15">
        <v>485000</v>
      </c>
      <c r="Z128" s="15" t="s">
        <v>2410</v>
      </c>
      <c r="AA128" s="15" t="s">
        <v>2411</v>
      </c>
      <c r="AB128" s="15" t="s">
        <v>2412</v>
      </c>
      <c r="AC128" s="20" t="s">
        <v>2403</v>
      </c>
    </row>
    <row r="129" spans="1:29" x14ac:dyDescent="0.3">
      <c r="A129" s="15" t="s">
        <v>2742</v>
      </c>
      <c r="B129" s="15" t="s">
        <v>445</v>
      </c>
      <c r="C129" s="16" t="s">
        <v>2743</v>
      </c>
      <c r="D129" s="15" t="s">
        <v>7</v>
      </c>
      <c r="E129" s="16" t="s">
        <v>24</v>
      </c>
      <c r="F129" s="16" t="s">
        <v>2725</v>
      </c>
      <c r="G129" s="17">
        <v>43675</v>
      </c>
      <c r="H129" s="17">
        <v>44403</v>
      </c>
      <c r="I129" s="28">
        <v>44423</v>
      </c>
      <c r="J129" s="28" t="str">
        <f t="shared" si="2"/>
        <v>August</v>
      </c>
      <c r="K129" s="18">
        <f t="shared" si="3"/>
        <v>2021</v>
      </c>
      <c r="L129" s="15" t="s">
        <v>2393</v>
      </c>
      <c r="M129" s="15" t="s">
        <v>2394</v>
      </c>
      <c r="N129" s="18">
        <f>IF(Exit_Details[[#This Row],[RegrettableAttrition]]="Yes",1,0)</f>
        <v>0</v>
      </c>
      <c r="O129" s="18">
        <f>IF(Exit_Details[[#This Row],[ExitType]]="Voluntary",1,0)</f>
        <v>1</v>
      </c>
      <c r="P129" s="16" t="s">
        <v>2440</v>
      </c>
      <c r="Q129" s="16" t="s">
        <v>2417</v>
      </c>
      <c r="R129" s="15">
        <v>2</v>
      </c>
      <c r="S129" s="15" t="s">
        <v>2397</v>
      </c>
      <c r="T129" s="19">
        <v>7.21</v>
      </c>
      <c r="U129" s="15" t="s">
        <v>2398</v>
      </c>
      <c r="V129" s="15" t="s">
        <v>2409</v>
      </c>
      <c r="W129" s="17">
        <v>44197</v>
      </c>
      <c r="X129" s="17">
        <v>44286</v>
      </c>
      <c r="Y129" s="15">
        <v>562000</v>
      </c>
      <c r="Z129" s="15" t="s">
        <v>2400</v>
      </c>
      <c r="AA129" s="15" t="s">
        <v>2401</v>
      </c>
      <c r="AB129" s="15" t="s">
        <v>2402</v>
      </c>
      <c r="AC129" s="20" t="s">
        <v>2403</v>
      </c>
    </row>
    <row r="130" spans="1:29" x14ac:dyDescent="0.3">
      <c r="A130" s="15" t="s">
        <v>2744</v>
      </c>
      <c r="B130" s="15" t="s">
        <v>411</v>
      </c>
      <c r="C130" s="16" t="s">
        <v>2745</v>
      </c>
      <c r="D130" s="15" t="s">
        <v>7</v>
      </c>
      <c r="E130" s="16" t="s">
        <v>50</v>
      </c>
      <c r="F130" s="16" t="s">
        <v>2660</v>
      </c>
      <c r="G130" s="17">
        <v>43633</v>
      </c>
      <c r="H130" s="17">
        <v>44403</v>
      </c>
      <c r="I130" s="28">
        <v>44438</v>
      </c>
      <c r="J130" s="28" t="str">
        <f t="shared" ref="J130:J193" si="4">TEXT(I130,"MMMM")</f>
        <v>August</v>
      </c>
      <c r="K130" s="18">
        <f t="shared" ref="K130:K193" si="5">YEAR(I130)</f>
        <v>2021</v>
      </c>
      <c r="L130" s="15" t="s">
        <v>2393</v>
      </c>
      <c r="M130" s="15" t="s">
        <v>2394</v>
      </c>
      <c r="N130" s="18">
        <f>IF(Exit_Details[[#This Row],[RegrettableAttrition]]="Yes",1,0)</f>
        <v>0</v>
      </c>
      <c r="O130" s="18">
        <f>IF(Exit_Details[[#This Row],[ExitType]]="Voluntary",1,0)</f>
        <v>1</v>
      </c>
      <c r="P130" s="16" t="s">
        <v>2395</v>
      </c>
      <c r="Q130" s="16" t="s">
        <v>2396</v>
      </c>
      <c r="R130" s="15">
        <v>3</v>
      </c>
      <c r="S130" s="15" t="s">
        <v>2397</v>
      </c>
      <c r="T130" s="19">
        <v>7.33</v>
      </c>
      <c r="U130" s="15" t="s">
        <v>2398</v>
      </c>
      <c r="V130" s="15" t="s">
        <v>2409</v>
      </c>
      <c r="W130" s="17">
        <v>44197</v>
      </c>
      <c r="X130" s="17">
        <v>44286</v>
      </c>
      <c r="Y130" s="15">
        <v>2050000</v>
      </c>
      <c r="Z130" s="15" t="s">
        <v>2465</v>
      </c>
      <c r="AA130" s="15" t="s">
        <v>2466</v>
      </c>
      <c r="AB130" s="15" t="s">
        <v>2402</v>
      </c>
      <c r="AC130" s="20" t="s">
        <v>2403</v>
      </c>
    </row>
    <row r="131" spans="1:29" x14ac:dyDescent="0.3">
      <c r="A131" s="15" t="s">
        <v>2746</v>
      </c>
      <c r="B131" s="15" t="s">
        <v>391</v>
      </c>
      <c r="C131" s="16" t="s">
        <v>2747</v>
      </c>
      <c r="D131" s="15" t="s">
        <v>7</v>
      </c>
      <c r="E131" s="16" t="s">
        <v>33</v>
      </c>
      <c r="F131" s="16" t="s">
        <v>2425</v>
      </c>
      <c r="G131" s="17">
        <v>43598</v>
      </c>
      <c r="H131" s="17">
        <v>44403</v>
      </c>
      <c r="I131" s="28">
        <v>44463</v>
      </c>
      <c r="J131" s="28" t="str">
        <f t="shared" si="4"/>
        <v>September</v>
      </c>
      <c r="K131" s="18">
        <f t="shared" si="5"/>
        <v>2021</v>
      </c>
      <c r="L131" s="15" t="s">
        <v>2393</v>
      </c>
      <c r="M131" s="15" t="s">
        <v>2394</v>
      </c>
      <c r="N131" s="18">
        <f>IF(Exit_Details[[#This Row],[RegrettableAttrition]]="Yes",1,0)</f>
        <v>0</v>
      </c>
      <c r="O131" s="18">
        <f>IF(Exit_Details[[#This Row],[ExitType]]="Voluntary",1,0)</f>
        <v>1</v>
      </c>
      <c r="P131" s="16" t="s">
        <v>2416</v>
      </c>
      <c r="Q131" s="16" t="s">
        <v>2417</v>
      </c>
      <c r="R131" s="15">
        <v>3</v>
      </c>
      <c r="S131" s="15" t="s">
        <v>2397</v>
      </c>
      <c r="T131" s="19">
        <v>7.43</v>
      </c>
      <c r="U131" s="15" t="s">
        <v>2398</v>
      </c>
      <c r="V131" s="15" t="s">
        <v>2409</v>
      </c>
      <c r="W131" s="17">
        <v>44197</v>
      </c>
      <c r="X131" s="17">
        <v>44286</v>
      </c>
      <c r="Y131" s="15">
        <v>401000</v>
      </c>
      <c r="Z131" s="15" t="s">
        <v>2426</v>
      </c>
      <c r="AA131" s="15" t="s">
        <v>2427</v>
      </c>
      <c r="AB131" s="15" t="s">
        <v>2402</v>
      </c>
      <c r="AC131" s="20" t="s">
        <v>2403</v>
      </c>
    </row>
    <row r="132" spans="1:29" x14ac:dyDescent="0.3">
      <c r="A132" s="15" t="s">
        <v>2748</v>
      </c>
      <c r="B132" s="15" t="s">
        <v>178</v>
      </c>
      <c r="C132" s="16" t="s">
        <v>2749</v>
      </c>
      <c r="D132" s="15" t="s">
        <v>11</v>
      </c>
      <c r="E132" s="16" t="s">
        <v>22</v>
      </c>
      <c r="F132" s="16" t="s">
        <v>2564</v>
      </c>
      <c r="G132" s="17">
        <v>43189</v>
      </c>
      <c r="H132" s="17">
        <v>44403</v>
      </c>
      <c r="I132" s="28">
        <v>44454</v>
      </c>
      <c r="J132" s="28" t="str">
        <f t="shared" si="4"/>
        <v>September</v>
      </c>
      <c r="K132" s="18">
        <f t="shared" si="5"/>
        <v>2021</v>
      </c>
      <c r="L132" s="15" t="s">
        <v>2393</v>
      </c>
      <c r="M132" s="15" t="s">
        <v>2394</v>
      </c>
      <c r="N132" s="18">
        <f>IF(Exit_Details[[#This Row],[RegrettableAttrition]]="Yes",1,0)</f>
        <v>0</v>
      </c>
      <c r="O132" s="18">
        <f>IF(Exit_Details[[#This Row],[ExitType]]="Voluntary",1,0)</f>
        <v>1</v>
      </c>
      <c r="P132" s="16" t="s">
        <v>2463</v>
      </c>
      <c r="Q132" s="16" t="s">
        <v>2464</v>
      </c>
      <c r="R132" s="15">
        <v>3</v>
      </c>
      <c r="S132" s="15" t="s">
        <v>2397</v>
      </c>
      <c r="T132" s="19">
        <v>8.5500000000000007</v>
      </c>
      <c r="U132" s="15" t="s">
        <v>2398</v>
      </c>
      <c r="V132" s="15" t="s">
        <v>2409</v>
      </c>
      <c r="W132" s="17">
        <v>44197</v>
      </c>
      <c r="X132" s="17">
        <v>44286</v>
      </c>
      <c r="Y132" s="15">
        <v>762000</v>
      </c>
      <c r="Z132" s="15" t="s">
        <v>2410</v>
      </c>
      <c r="AA132" s="15" t="s">
        <v>2411</v>
      </c>
      <c r="AB132" s="15" t="s">
        <v>2412</v>
      </c>
      <c r="AC132" s="20" t="s">
        <v>2403</v>
      </c>
    </row>
    <row r="133" spans="1:29" x14ac:dyDescent="0.3">
      <c r="A133" s="15" t="s">
        <v>2750</v>
      </c>
      <c r="B133" s="15" t="s">
        <v>446</v>
      </c>
      <c r="C133" s="16" t="s">
        <v>2751</v>
      </c>
      <c r="D133" s="15" t="s">
        <v>7</v>
      </c>
      <c r="E133" s="16" t="s">
        <v>22</v>
      </c>
      <c r="F133" s="16" t="s">
        <v>2673</v>
      </c>
      <c r="G133" s="17">
        <v>43675</v>
      </c>
      <c r="H133" s="17">
        <v>44406</v>
      </c>
      <c r="I133" s="28">
        <v>44472</v>
      </c>
      <c r="J133" s="28" t="str">
        <f t="shared" si="4"/>
        <v>October</v>
      </c>
      <c r="K133" s="18">
        <f t="shared" si="5"/>
        <v>2021</v>
      </c>
      <c r="L133" s="15" t="s">
        <v>2393</v>
      </c>
      <c r="M133" s="15" t="s">
        <v>2394</v>
      </c>
      <c r="N133" s="18">
        <f>IF(Exit_Details[[#This Row],[RegrettableAttrition]]="Yes",1,0)</f>
        <v>0</v>
      </c>
      <c r="O133" s="18">
        <f>IF(Exit_Details[[#This Row],[ExitType]]="Voluntary",1,0)</f>
        <v>1</v>
      </c>
      <c r="P133" s="16" t="s">
        <v>2407</v>
      </c>
      <c r="Q133" s="16" t="s">
        <v>2408</v>
      </c>
      <c r="R133" s="15">
        <v>2</v>
      </c>
      <c r="S133" s="15" t="s">
        <v>2397</v>
      </c>
      <c r="T133" s="19">
        <v>7.21</v>
      </c>
      <c r="U133" s="15" t="s">
        <v>2398</v>
      </c>
      <c r="V133" s="15" t="s">
        <v>2409</v>
      </c>
      <c r="W133" s="17">
        <v>44197</v>
      </c>
      <c r="X133" s="17">
        <v>44286</v>
      </c>
      <c r="Y133" s="15">
        <v>1790000</v>
      </c>
      <c r="Z133" s="15" t="s">
        <v>2465</v>
      </c>
      <c r="AA133" s="15" t="s">
        <v>2466</v>
      </c>
      <c r="AB133" s="15" t="s">
        <v>2402</v>
      </c>
      <c r="AC133" s="20" t="s">
        <v>2403</v>
      </c>
    </row>
    <row r="134" spans="1:29" x14ac:dyDescent="0.3">
      <c r="A134" s="15" t="s">
        <v>2752</v>
      </c>
      <c r="B134" s="15" t="s">
        <v>671</v>
      </c>
      <c r="C134" s="16" t="s">
        <v>2753</v>
      </c>
      <c r="D134" s="15" t="s">
        <v>7</v>
      </c>
      <c r="E134" s="16" t="s">
        <v>9</v>
      </c>
      <c r="F134" s="16" t="s">
        <v>2643</v>
      </c>
      <c r="G134" s="17">
        <v>43913</v>
      </c>
      <c r="H134" s="17">
        <v>44410</v>
      </c>
      <c r="I134" s="28">
        <v>44470</v>
      </c>
      <c r="J134" s="28" t="str">
        <f t="shared" si="4"/>
        <v>October</v>
      </c>
      <c r="K134" s="18">
        <f t="shared" si="5"/>
        <v>2021</v>
      </c>
      <c r="L134" s="15" t="s">
        <v>2393</v>
      </c>
      <c r="M134" s="15" t="s">
        <v>2394</v>
      </c>
      <c r="N134" s="18">
        <f>IF(Exit_Details[[#This Row],[RegrettableAttrition]]="Yes",1,0)</f>
        <v>0</v>
      </c>
      <c r="O134" s="18">
        <f>IF(Exit_Details[[#This Row],[ExitType]]="Voluntary",1,0)</f>
        <v>1</v>
      </c>
      <c r="P134" s="16" t="s">
        <v>2407</v>
      </c>
      <c r="Q134" s="16" t="s">
        <v>2408</v>
      </c>
      <c r="R134" s="15">
        <v>2</v>
      </c>
      <c r="S134" s="15" t="s">
        <v>2397</v>
      </c>
      <c r="T134" s="19">
        <v>6.56</v>
      </c>
      <c r="U134" s="15" t="s">
        <v>2398</v>
      </c>
      <c r="V134" s="15" t="s">
        <v>2409</v>
      </c>
      <c r="W134" s="17">
        <v>44197</v>
      </c>
      <c r="X134" s="17">
        <v>44286</v>
      </c>
      <c r="Y134" s="15">
        <v>621000</v>
      </c>
      <c r="Z134" s="15" t="s">
        <v>2434</v>
      </c>
      <c r="AA134" s="15" t="s">
        <v>2435</v>
      </c>
      <c r="AB134" s="15" t="s">
        <v>2436</v>
      </c>
      <c r="AC134" s="20" t="s">
        <v>2403</v>
      </c>
    </row>
    <row r="135" spans="1:29" x14ac:dyDescent="0.3">
      <c r="A135" s="15" t="s">
        <v>2754</v>
      </c>
      <c r="B135" s="15" t="s">
        <v>194</v>
      </c>
      <c r="C135" s="16" t="s">
        <v>2755</v>
      </c>
      <c r="D135" s="15" t="s">
        <v>7</v>
      </c>
      <c r="E135" s="16" t="s">
        <v>37</v>
      </c>
      <c r="F135" s="16" t="s">
        <v>2525</v>
      </c>
      <c r="G135" s="17">
        <v>43241</v>
      </c>
      <c r="H135" s="17">
        <v>44410</v>
      </c>
      <c r="I135" s="28">
        <v>44470</v>
      </c>
      <c r="J135" s="28" t="str">
        <f t="shared" si="4"/>
        <v>October</v>
      </c>
      <c r="K135" s="18">
        <f t="shared" si="5"/>
        <v>2021</v>
      </c>
      <c r="L135" s="15" t="s">
        <v>2393</v>
      </c>
      <c r="M135" s="15" t="s">
        <v>2394</v>
      </c>
      <c r="N135" s="18">
        <f>IF(Exit_Details[[#This Row],[RegrettableAttrition]]="Yes",1,0)</f>
        <v>0</v>
      </c>
      <c r="O135" s="18">
        <f>IF(Exit_Details[[#This Row],[ExitType]]="Voluntary",1,0)</f>
        <v>1</v>
      </c>
      <c r="P135" s="16" t="s">
        <v>2407</v>
      </c>
      <c r="Q135" s="16" t="s">
        <v>2408</v>
      </c>
      <c r="R135" s="15">
        <v>3</v>
      </c>
      <c r="S135" s="15" t="s">
        <v>2397</v>
      </c>
      <c r="T135" s="19">
        <v>8.4</v>
      </c>
      <c r="U135" s="15" t="s">
        <v>2398</v>
      </c>
      <c r="V135" s="15" t="s">
        <v>2409</v>
      </c>
      <c r="W135" s="17">
        <v>44197</v>
      </c>
      <c r="X135" s="17">
        <v>44286</v>
      </c>
      <c r="Y135" s="15">
        <v>868000</v>
      </c>
      <c r="Z135" s="15" t="s">
        <v>2418</v>
      </c>
      <c r="AA135" s="15" t="s">
        <v>2419</v>
      </c>
      <c r="AB135" s="15" t="s">
        <v>2412</v>
      </c>
      <c r="AC135" s="20" t="s">
        <v>2403</v>
      </c>
    </row>
    <row r="136" spans="1:29" x14ac:dyDescent="0.3">
      <c r="A136" s="15" t="s">
        <v>2756</v>
      </c>
      <c r="B136" s="15" t="s">
        <v>804</v>
      </c>
      <c r="C136" s="16" t="s">
        <v>2757</v>
      </c>
      <c r="D136" s="15" t="s">
        <v>7</v>
      </c>
      <c r="E136" s="16" t="s">
        <v>9</v>
      </c>
      <c r="F136" s="16" t="s">
        <v>2528</v>
      </c>
      <c r="G136" s="17">
        <v>44011</v>
      </c>
      <c r="H136" s="17">
        <v>44410</v>
      </c>
      <c r="I136" s="28">
        <v>44470</v>
      </c>
      <c r="J136" s="28" t="str">
        <f t="shared" si="4"/>
        <v>October</v>
      </c>
      <c r="K136" s="18">
        <f t="shared" si="5"/>
        <v>2021</v>
      </c>
      <c r="L136" s="15" t="s">
        <v>2393</v>
      </c>
      <c r="M136" s="15" t="s">
        <v>2394</v>
      </c>
      <c r="N136" s="18">
        <f>IF(Exit_Details[[#This Row],[RegrettableAttrition]]="Yes",1,0)</f>
        <v>0</v>
      </c>
      <c r="O136" s="18">
        <f>IF(Exit_Details[[#This Row],[ExitType]]="Voluntary",1,0)</f>
        <v>1</v>
      </c>
      <c r="P136" s="16" t="s">
        <v>2440</v>
      </c>
      <c r="Q136" s="16" t="s">
        <v>2417</v>
      </c>
      <c r="R136" s="15">
        <v>3</v>
      </c>
      <c r="S136" s="15" t="s">
        <v>2397</v>
      </c>
      <c r="T136" s="19">
        <v>6.29</v>
      </c>
      <c r="U136" s="15" t="s">
        <v>2398</v>
      </c>
      <c r="V136" s="15" t="s">
        <v>2409</v>
      </c>
      <c r="W136" s="17">
        <v>44197</v>
      </c>
      <c r="X136" s="17">
        <v>44286</v>
      </c>
      <c r="Y136" s="15">
        <v>1117000</v>
      </c>
      <c r="Z136" s="15" t="s">
        <v>2418</v>
      </c>
      <c r="AA136" s="15" t="s">
        <v>2419</v>
      </c>
      <c r="AB136" s="15" t="s">
        <v>2412</v>
      </c>
      <c r="AC136" s="20" t="s">
        <v>2403</v>
      </c>
    </row>
    <row r="137" spans="1:29" x14ac:dyDescent="0.3">
      <c r="A137" s="15" t="s">
        <v>2758</v>
      </c>
      <c r="B137" s="15" t="s">
        <v>1084</v>
      </c>
      <c r="C137" s="16" t="s">
        <v>2617</v>
      </c>
      <c r="D137" s="15" t="s">
        <v>7</v>
      </c>
      <c r="E137" s="16" t="s">
        <v>9</v>
      </c>
      <c r="F137" s="16" t="s">
        <v>2489</v>
      </c>
      <c r="G137" s="17">
        <v>44319</v>
      </c>
      <c r="H137" s="17">
        <v>44411</v>
      </c>
      <c r="I137" s="28">
        <v>44471</v>
      </c>
      <c r="J137" s="28" t="str">
        <f t="shared" si="4"/>
        <v>October</v>
      </c>
      <c r="K137" s="18">
        <f t="shared" si="5"/>
        <v>2021</v>
      </c>
      <c r="L137" s="15" t="s">
        <v>2393</v>
      </c>
      <c r="M137" s="15" t="s">
        <v>2394</v>
      </c>
      <c r="N137" s="18">
        <f>IF(Exit_Details[[#This Row],[RegrettableAttrition]]="Yes",1,0)</f>
        <v>0</v>
      </c>
      <c r="O137" s="18">
        <f>IF(Exit_Details[[#This Row],[ExitType]]="Voluntary",1,0)</f>
        <v>1</v>
      </c>
      <c r="P137" s="16" t="s">
        <v>2395</v>
      </c>
      <c r="Q137" s="16" t="s">
        <v>2396</v>
      </c>
      <c r="R137" s="15">
        <v>0</v>
      </c>
      <c r="S137" s="15" t="s">
        <v>2397</v>
      </c>
      <c r="T137" s="19">
        <v>5.45</v>
      </c>
      <c r="U137" s="15" t="s">
        <v>2398</v>
      </c>
      <c r="V137" s="15" t="s">
        <v>2409</v>
      </c>
      <c r="W137" s="17">
        <v>44319</v>
      </c>
      <c r="X137" s="17">
        <v>44471</v>
      </c>
      <c r="Y137" s="15">
        <v>675000</v>
      </c>
      <c r="Z137" s="15" t="s">
        <v>2400</v>
      </c>
      <c r="AA137" s="15" t="s">
        <v>2401</v>
      </c>
      <c r="AB137" s="15" t="s">
        <v>2402</v>
      </c>
      <c r="AC137" s="20" t="s">
        <v>2403</v>
      </c>
    </row>
    <row r="138" spans="1:29" x14ac:dyDescent="0.3">
      <c r="A138" s="15" t="s">
        <v>2759</v>
      </c>
      <c r="B138" s="15" t="s">
        <v>1036</v>
      </c>
      <c r="C138" s="16" t="s">
        <v>2760</v>
      </c>
      <c r="D138" s="15" t="s">
        <v>7</v>
      </c>
      <c r="E138" s="16" t="s">
        <v>58</v>
      </c>
      <c r="F138" s="16" t="s">
        <v>2761</v>
      </c>
      <c r="G138" s="17">
        <v>44256</v>
      </c>
      <c r="H138" s="17">
        <v>44413</v>
      </c>
      <c r="I138" s="28">
        <v>44473</v>
      </c>
      <c r="J138" s="28" t="str">
        <f t="shared" si="4"/>
        <v>October</v>
      </c>
      <c r="K138" s="18">
        <f t="shared" si="5"/>
        <v>2021</v>
      </c>
      <c r="L138" s="15" t="s">
        <v>2393</v>
      </c>
      <c r="M138" s="15" t="s">
        <v>2394</v>
      </c>
      <c r="N138" s="18">
        <f>IF(Exit_Details[[#This Row],[RegrettableAttrition]]="Yes",1,0)</f>
        <v>0</v>
      </c>
      <c r="O138" s="18">
        <f>IF(Exit_Details[[#This Row],[ExitType]]="Voluntary",1,0)</f>
        <v>1</v>
      </c>
      <c r="P138" s="16" t="s">
        <v>2480</v>
      </c>
      <c r="Q138" s="16" t="s">
        <v>2481</v>
      </c>
      <c r="R138" s="15">
        <v>0</v>
      </c>
      <c r="S138" s="15" t="s">
        <v>2397</v>
      </c>
      <c r="T138" s="19">
        <v>5.62</v>
      </c>
      <c r="U138" s="15" t="s">
        <v>2398</v>
      </c>
      <c r="V138" s="15" t="s">
        <v>2409</v>
      </c>
      <c r="W138" s="17">
        <v>44256</v>
      </c>
      <c r="X138" s="17">
        <v>44473</v>
      </c>
      <c r="Y138" s="15">
        <v>531000</v>
      </c>
      <c r="Z138" s="15" t="s">
        <v>2418</v>
      </c>
      <c r="AA138" s="15" t="s">
        <v>2419</v>
      </c>
      <c r="AB138" s="15" t="s">
        <v>2412</v>
      </c>
      <c r="AC138" s="20" t="s">
        <v>2403</v>
      </c>
    </row>
    <row r="139" spans="1:29" x14ac:dyDescent="0.3">
      <c r="A139" s="15" t="s">
        <v>2762</v>
      </c>
      <c r="B139" s="15" t="s">
        <v>412</v>
      </c>
      <c r="C139" s="16" t="s">
        <v>2763</v>
      </c>
      <c r="D139" s="15" t="s">
        <v>7</v>
      </c>
      <c r="E139" s="16" t="s">
        <v>33</v>
      </c>
      <c r="F139" s="16" t="s">
        <v>2686</v>
      </c>
      <c r="G139" s="17">
        <v>43634</v>
      </c>
      <c r="H139" s="17">
        <v>44413</v>
      </c>
      <c r="I139" s="28">
        <v>44473</v>
      </c>
      <c r="J139" s="28" t="str">
        <f t="shared" si="4"/>
        <v>October</v>
      </c>
      <c r="K139" s="18">
        <f t="shared" si="5"/>
        <v>2021</v>
      </c>
      <c r="L139" s="15" t="s">
        <v>2393</v>
      </c>
      <c r="M139" s="15" t="s">
        <v>2394</v>
      </c>
      <c r="N139" s="18">
        <f>IF(Exit_Details[[#This Row],[RegrettableAttrition]]="Yes",1,0)</f>
        <v>0</v>
      </c>
      <c r="O139" s="18">
        <f>IF(Exit_Details[[#This Row],[ExitType]]="Voluntary",1,0)</f>
        <v>1</v>
      </c>
      <c r="P139" s="16" t="s">
        <v>2395</v>
      </c>
      <c r="Q139" s="16" t="s">
        <v>2396</v>
      </c>
      <c r="R139" s="15">
        <v>3</v>
      </c>
      <c r="S139" s="15" t="s">
        <v>2397</v>
      </c>
      <c r="T139" s="19">
        <v>7.33</v>
      </c>
      <c r="U139" s="15" t="s">
        <v>2398</v>
      </c>
      <c r="V139" s="15" t="s">
        <v>2409</v>
      </c>
      <c r="W139" s="17">
        <v>44197</v>
      </c>
      <c r="X139" s="17">
        <v>44286</v>
      </c>
      <c r="Y139" s="15">
        <v>761000</v>
      </c>
      <c r="Z139" s="15" t="s">
        <v>2400</v>
      </c>
      <c r="AA139" s="15" t="s">
        <v>2401</v>
      </c>
      <c r="AB139" s="15" t="s">
        <v>2402</v>
      </c>
      <c r="AC139" s="20" t="s">
        <v>2403</v>
      </c>
    </row>
    <row r="140" spans="1:29" x14ac:dyDescent="0.3">
      <c r="A140" s="15" t="s">
        <v>2764</v>
      </c>
      <c r="B140" s="15" t="s">
        <v>945</v>
      </c>
      <c r="C140" s="16" t="s">
        <v>2765</v>
      </c>
      <c r="D140" s="15" t="s">
        <v>7</v>
      </c>
      <c r="E140" s="16" t="s">
        <v>37</v>
      </c>
      <c r="F140" s="16" t="s">
        <v>2495</v>
      </c>
      <c r="G140" s="17">
        <v>44112</v>
      </c>
      <c r="H140" s="17">
        <v>44421</v>
      </c>
      <c r="I140" s="28">
        <v>44481</v>
      </c>
      <c r="J140" s="28" t="str">
        <f t="shared" si="4"/>
        <v>October</v>
      </c>
      <c r="K140" s="18">
        <f t="shared" si="5"/>
        <v>2021</v>
      </c>
      <c r="L140" s="15" t="s">
        <v>2393</v>
      </c>
      <c r="M140" s="15" t="s">
        <v>2394</v>
      </c>
      <c r="N140" s="18">
        <f>IF(Exit_Details[[#This Row],[RegrettableAttrition]]="Yes",1,0)</f>
        <v>0</v>
      </c>
      <c r="O140" s="18">
        <f>IF(Exit_Details[[#This Row],[ExitType]]="Voluntary",1,0)</f>
        <v>1</v>
      </c>
      <c r="P140" s="16" t="s">
        <v>2480</v>
      </c>
      <c r="Q140" s="16" t="s">
        <v>2481</v>
      </c>
      <c r="R140" s="15">
        <v>0</v>
      </c>
      <c r="S140" s="15" t="s">
        <v>2397</v>
      </c>
      <c r="T140" s="19">
        <v>6.02</v>
      </c>
      <c r="U140" s="15" t="s">
        <v>2398</v>
      </c>
      <c r="V140" s="15" t="s">
        <v>2409</v>
      </c>
      <c r="W140" s="17">
        <v>44197</v>
      </c>
      <c r="X140" s="17">
        <v>44481</v>
      </c>
      <c r="Y140" s="15">
        <v>542000</v>
      </c>
      <c r="Z140" s="15" t="s">
        <v>2465</v>
      </c>
      <c r="AA140" s="15" t="s">
        <v>2466</v>
      </c>
      <c r="AB140" s="15" t="s">
        <v>2402</v>
      </c>
      <c r="AC140" s="20" t="s">
        <v>2403</v>
      </c>
    </row>
    <row r="141" spans="1:29" x14ac:dyDescent="0.3">
      <c r="A141" s="15" t="s">
        <v>2766</v>
      </c>
      <c r="B141" s="15" t="s">
        <v>67</v>
      </c>
      <c r="C141" s="16" t="s">
        <v>2767</v>
      </c>
      <c r="D141" s="15" t="s">
        <v>11</v>
      </c>
      <c r="E141" s="16" t="s">
        <v>20</v>
      </c>
      <c r="F141" s="16" t="s">
        <v>2768</v>
      </c>
      <c r="G141" s="17">
        <v>42542</v>
      </c>
      <c r="H141" s="17">
        <v>44423</v>
      </c>
      <c r="I141" s="28">
        <v>44453</v>
      </c>
      <c r="J141" s="28" t="str">
        <f t="shared" si="4"/>
        <v>September</v>
      </c>
      <c r="K141" s="18">
        <f t="shared" si="5"/>
        <v>2021</v>
      </c>
      <c r="L141" s="15" t="s">
        <v>2431</v>
      </c>
      <c r="M141" s="15" t="s">
        <v>2394</v>
      </c>
      <c r="N141" s="18">
        <f>IF(Exit_Details[[#This Row],[RegrettableAttrition]]="Yes",1,0)</f>
        <v>0</v>
      </c>
      <c r="O141" s="18">
        <f>IF(Exit_Details[[#This Row],[ExitType]]="Voluntary",1,0)</f>
        <v>0</v>
      </c>
      <c r="P141" s="16" t="s">
        <v>2583</v>
      </c>
      <c r="Q141" s="16" t="s">
        <v>2433</v>
      </c>
      <c r="R141" s="15">
        <v>1</v>
      </c>
      <c r="S141" s="15" t="s">
        <v>2397</v>
      </c>
      <c r="T141" s="19">
        <v>10.32</v>
      </c>
      <c r="U141" s="15" t="s">
        <v>2661</v>
      </c>
      <c r="V141" s="15" t="s">
        <v>2409</v>
      </c>
      <c r="W141" s="17">
        <v>44197</v>
      </c>
      <c r="X141" s="17">
        <v>44453</v>
      </c>
      <c r="Y141" s="15">
        <v>935000</v>
      </c>
      <c r="Z141" s="15" t="s">
        <v>2434</v>
      </c>
      <c r="AA141" s="15" t="s">
        <v>2435</v>
      </c>
      <c r="AB141" s="15" t="s">
        <v>2436</v>
      </c>
      <c r="AC141" s="20" t="s">
        <v>2403</v>
      </c>
    </row>
    <row r="142" spans="1:29" x14ac:dyDescent="0.3">
      <c r="A142" s="15" t="s">
        <v>2769</v>
      </c>
      <c r="B142" s="15" t="s">
        <v>797</v>
      </c>
      <c r="C142" s="16" t="s">
        <v>2770</v>
      </c>
      <c r="D142" s="15" t="s">
        <v>7</v>
      </c>
      <c r="E142" s="16" t="s">
        <v>9</v>
      </c>
      <c r="F142" s="16" t="s">
        <v>2455</v>
      </c>
      <c r="G142" s="17">
        <v>44006</v>
      </c>
      <c r="H142" s="17">
        <v>44424</v>
      </c>
      <c r="I142" s="28">
        <v>44465</v>
      </c>
      <c r="J142" s="28" t="str">
        <f t="shared" si="4"/>
        <v>September</v>
      </c>
      <c r="K142" s="18">
        <f t="shared" si="5"/>
        <v>2021</v>
      </c>
      <c r="L142" s="15" t="s">
        <v>2393</v>
      </c>
      <c r="M142" s="15" t="s">
        <v>2577</v>
      </c>
      <c r="N142" s="18">
        <f>IF(Exit_Details[[#This Row],[RegrettableAttrition]]="Yes",1,0)</f>
        <v>1</v>
      </c>
      <c r="O142" s="18">
        <f>IF(Exit_Details[[#This Row],[ExitType]]="Voluntary",1,0)</f>
        <v>1</v>
      </c>
      <c r="P142" s="16" t="s">
        <v>2474</v>
      </c>
      <c r="Q142" s="16" t="s">
        <v>2396</v>
      </c>
      <c r="R142" s="15">
        <v>4</v>
      </c>
      <c r="S142" s="15" t="s">
        <v>2397</v>
      </c>
      <c r="T142" s="19">
        <v>6.31</v>
      </c>
      <c r="U142" s="15" t="s">
        <v>2398</v>
      </c>
      <c r="V142" s="15" t="s">
        <v>2409</v>
      </c>
      <c r="W142" s="17">
        <v>44197</v>
      </c>
      <c r="X142" s="17">
        <v>44286</v>
      </c>
      <c r="Y142" s="15">
        <v>1297000</v>
      </c>
      <c r="Z142" s="15" t="s">
        <v>2400</v>
      </c>
      <c r="AA142" s="15" t="s">
        <v>2401</v>
      </c>
      <c r="AB142" s="15" t="s">
        <v>2402</v>
      </c>
      <c r="AC142" s="20" t="s">
        <v>2403</v>
      </c>
    </row>
    <row r="143" spans="1:29" x14ac:dyDescent="0.3">
      <c r="A143" s="15" t="s">
        <v>2771</v>
      </c>
      <c r="B143" s="15" t="s">
        <v>284</v>
      </c>
      <c r="C143" s="16" t="s">
        <v>2772</v>
      </c>
      <c r="D143" s="15" t="s">
        <v>7</v>
      </c>
      <c r="E143" s="16" t="s">
        <v>9</v>
      </c>
      <c r="F143" s="16" t="s">
        <v>2455</v>
      </c>
      <c r="G143" s="17">
        <v>43430</v>
      </c>
      <c r="H143" s="17">
        <v>44424</v>
      </c>
      <c r="I143" s="28">
        <v>44468</v>
      </c>
      <c r="J143" s="28" t="str">
        <f t="shared" si="4"/>
        <v>September</v>
      </c>
      <c r="K143" s="18">
        <f t="shared" si="5"/>
        <v>2021</v>
      </c>
      <c r="L143" s="15" t="s">
        <v>2393</v>
      </c>
      <c r="M143" s="15" t="s">
        <v>2394</v>
      </c>
      <c r="N143" s="18">
        <f>IF(Exit_Details[[#This Row],[RegrettableAttrition]]="Yes",1,0)</f>
        <v>0</v>
      </c>
      <c r="O143" s="18">
        <f>IF(Exit_Details[[#This Row],[ExitType]]="Voluntary",1,0)</f>
        <v>1</v>
      </c>
      <c r="P143" s="16" t="s">
        <v>2407</v>
      </c>
      <c r="Q143" s="16" t="s">
        <v>2408</v>
      </c>
      <c r="R143" s="15">
        <v>1</v>
      </c>
      <c r="S143" s="15" t="s">
        <v>2397</v>
      </c>
      <c r="T143" s="19">
        <v>7.89</v>
      </c>
      <c r="U143" s="15" t="s">
        <v>2398</v>
      </c>
      <c r="V143" s="15" t="s">
        <v>2409</v>
      </c>
      <c r="W143" s="17">
        <v>44197</v>
      </c>
      <c r="X143" s="17">
        <v>44468</v>
      </c>
      <c r="Y143" s="15">
        <v>1041000</v>
      </c>
      <c r="Z143" s="15" t="s">
        <v>2434</v>
      </c>
      <c r="AA143" s="15" t="s">
        <v>2435</v>
      </c>
      <c r="AB143" s="15" t="s">
        <v>2436</v>
      </c>
      <c r="AC143" s="20" t="s">
        <v>2403</v>
      </c>
    </row>
    <row r="144" spans="1:29" x14ac:dyDescent="0.3">
      <c r="A144" s="15" t="s">
        <v>2773</v>
      </c>
      <c r="B144" s="15" t="s">
        <v>198</v>
      </c>
      <c r="C144" s="16" t="s">
        <v>2774</v>
      </c>
      <c r="D144" s="15" t="s">
        <v>7</v>
      </c>
      <c r="E144" s="16" t="s">
        <v>37</v>
      </c>
      <c r="F144" s="16" t="s">
        <v>2600</v>
      </c>
      <c r="G144" s="17">
        <v>43248</v>
      </c>
      <c r="H144" s="17">
        <v>44424</v>
      </c>
      <c r="I144" s="28">
        <v>44514</v>
      </c>
      <c r="J144" s="28" t="str">
        <f t="shared" si="4"/>
        <v>November</v>
      </c>
      <c r="K144" s="18">
        <f t="shared" si="5"/>
        <v>2021</v>
      </c>
      <c r="L144" s="15" t="s">
        <v>2393</v>
      </c>
      <c r="M144" s="15" t="s">
        <v>2577</v>
      </c>
      <c r="N144" s="18">
        <f>IF(Exit_Details[[#This Row],[RegrettableAttrition]]="Yes",1,0)</f>
        <v>1</v>
      </c>
      <c r="O144" s="18">
        <f>IF(Exit_Details[[#This Row],[ExitType]]="Voluntary",1,0)</f>
        <v>1</v>
      </c>
      <c r="P144" s="16" t="s">
        <v>2501</v>
      </c>
      <c r="Q144" s="16" t="s">
        <v>2464</v>
      </c>
      <c r="R144" s="15">
        <v>4</v>
      </c>
      <c r="S144" s="15" t="s">
        <v>2397</v>
      </c>
      <c r="T144" s="19">
        <v>8.3800000000000008</v>
      </c>
      <c r="U144" s="15" t="s">
        <v>2398</v>
      </c>
      <c r="V144" s="15" t="s">
        <v>2409</v>
      </c>
      <c r="W144" s="17">
        <v>44197</v>
      </c>
      <c r="X144" s="17">
        <v>44286</v>
      </c>
      <c r="Y144" s="15">
        <v>1816000</v>
      </c>
      <c r="Z144" s="15" t="s">
        <v>2400</v>
      </c>
      <c r="AA144" s="15" t="s">
        <v>2401</v>
      </c>
      <c r="AB144" s="15" t="s">
        <v>2402</v>
      </c>
      <c r="AC144" s="20" t="s">
        <v>2403</v>
      </c>
    </row>
    <row r="145" spans="1:29" x14ac:dyDescent="0.3">
      <c r="A145" s="15" t="s">
        <v>2775</v>
      </c>
      <c r="B145" s="15" t="s">
        <v>805</v>
      </c>
      <c r="C145" s="16" t="s">
        <v>2776</v>
      </c>
      <c r="D145" s="15" t="s">
        <v>7</v>
      </c>
      <c r="E145" s="16" t="s">
        <v>9</v>
      </c>
      <c r="F145" s="16" t="s">
        <v>2455</v>
      </c>
      <c r="G145" s="17">
        <v>44014</v>
      </c>
      <c r="H145" s="17">
        <v>44425</v>
      </c>
      <c r="I145" s="28">
        <v>44485</v>
      </c>
      <c r="J145" s="28" t="str">
        <f t="shared" si="4"/>
        <v>October</v>
      </c>
      <c r="K145" s="18">
        <f t="shared" si="5"/>
        <v>2021</v>
      </c>
      <c r="L145" s="15" t="s">
        <v>2393</v>
      </c>
      <c r="M145" s="15" t="s">
        <v>2394</v>
      </c>
      <c r="N145" s="18">
        <f>IF(Exit_Details[[#This Row],[RegrettableAttrition]]="Yes",1,0)</f>
        <v>0</v>
      </c>
      <c r="O145" s="18">
        <f>IF(Exit_Details[[#This Row],[ExitType]]="Voluntary",1,0)</f>
        <v>1</v>
      </c>
      <c r="P145" s="16" t="s">
        <v>2474</v>
      </c>
      <c r="Q145" s="16" t="s">
        <v>2396</v>
      </c>
      <c r="R145" s="15">
        <v>3</v>
      </c>
      <c r="S145" s="15" t="s">
        <v>2397</v>
      </c>
      <c r="T145" s="19">
        <v>6.29</v>
      </c>
      <c r="U145" s="15" t="s">
        <v>2398</v>
      </c>
      <c r="V145" s="15" t="s">
        <v>2409</v>
      </c>
      <c r="W145" s="17">
        <v>44197</v>
      </c>
      <c r="X145" s="17">
        <v>44286</v>
      </c>
      <c r="Y145" s="15">
        <v>1176000</v>
      </c>
      <c r="Z145" s="15" t="s">
        <v>2434</v>
      </c>
      <c r="AA145" s="15" t="s">
        <v>2435</v>
      </c>
      <c r="AB145" s="15" t="s">
        <v>2436</v>
      </c>
      <c r="AC145" s="20" t="s">
        <v>2403</v>
      </c>
    </row>
    <row r="146" spans="1:29" x14ac:dyDescent="0.3">
      <c r="A146" s="15" t="s">
        <v>2777</v>
      </c>
      <c r="B146" s="15" t="s">
        <v>375</v>
      </c>
      <c r="C146" s="16" t="s">
        <v>2778</v>
      </c>
      <c r="D146" s="15" t="s">
        <v>11</v>
      </c>
      <c r="E146" s="16" t="s">
        <v>33</v>
      </c>
      <c r="F146" s="16" t="s">
        <v>2425</v>
      </c>
      <c r="G146" s="17">
        <v>43574</v>
      </c>
      <c r="H146" s="17">
        <v>44428</v>
      </c>
      <c r="I146" s="28">
        <v>44488</v>
      </c>
      <c r="J146" s="28" t="str">
        <f t="shared" si="4"/>
        <v>October</v>
      </c>
      <c r="K146" s="18">
        <f t="shared" si="5"/>
        <v>2021</v>
      </c>
      <c r="L146" s="15" t="s">
        <v>2393</v>
      </c>
      <c r="M146" s="15" t="s">
        <v>2394</v>
      </c>
      <c r="N146" s="18">
        <f>IF(Exit_Details[[#This Row],[RegrettableAttrition]]="Yes",1,0)</f>
        <v>0</v>
      </c>
      <c r="O146" s="18">
        <f>IF(Exit_Details[[#This Row],[ExitType]]="Voluntary",1,0)</f>
        <v>1</v>
      </c>
      <c r="P146" s="16" t="s">
        <v>2474</v>
      </c>
      <c r="Q146" s="16" t="s">
        <v>2396</v>
      </c>
      <c r="R146" s="15">
        <v>3</v>
      </c>
      <c r="S146" s="15" t="s">
        <v>2397</v>
      </c>
      <c r="T146" s="19">
        <v>7.49</v>
      </c>
      <c r="U146" s="15" t="s">
        <v>2398</v>
      </c>
      <c r="V146" s="15" t="s">
        <v>2409</v>
      </c>
      <c r="W146" s="17">
        <v>44197</v>
      </c>
      <c r="X146" s="17">
        <v>44286</v>
      </c>
      <c r="Y146" s="15">
        <v>358000</v>
      </c>
      <c r="Z146" s="15" t="s">
        <v>2426</v>
      </c>
      <c r="AA146" s="15" t="s">
        <v>2427</v>
      </c>
      <c r="AB146" s="15" t="s">
        <v>2402</v>
      </c>
      <c r="AC146" s="20" t="s">
        <v>2403</v>
      </c>
    </row>
    <row r="147" spans="1:29" x14ac:dyDescent="0.3">
      <c r="A147" s="15" t="s">
        <v>2779</v>
      </c>
      <c r="B147" s="15" t="s">
        <v>826</v>
      </c>
      <c r="C147" s="16" t="s">
        <v>2780</v>
      </c>
      <c r="D147" s="15" t="s">
        <v>7</v>
      </c>
      <c r="E147" s="16" t="s">
        <v>9</v>
      </c>
      <c r="F147" s="16" t="s">
        <v>2643</v>
      </c>
      <c r="G147" s="17">
        <v>44035</v>
      </c>
      <c r="H147" s="17">
        <v>44432</v>
      </c>
      <c r="I147" s="28">
        <v>44492</v>
      </c>
      <c r="J147" s="28" t="str">
        <f t="shared" si="4"/>
        <v>October</v>
      </c>
      <c r="K147" s="18">
        <f t="shared" si="5"/>
        <v>2021</v>
      </c>
      <c r="L147" s="15" t="s">
        <v>2393</v>
      </c>
      <c r="M147" s="15" t="s">
        <v>2394</v>
      </c>
      <c r="N147" s="18">
        <f>IF(Exit_Details[[#This Row],[RegrettableAttrition]]="Yes",1,0)</f>
        <v>0</v>
      </c>
      <c r="O147" s="18">
        <f>IF(Exit_Details[[#This Row],[ExitType]]="Voluntary",1,0)</f>
        <v>1</v>
      </c>
      <c r="P147" s="16" t="s">
        <v>2515</v>
      </c>
      <c r="Q147" s="16" t="s">
        <v>2464</v>
      </c>
      <c r="R147" s="15">
        <v>3</v>
      </c>
      <c r="S147" s="15" t="s">
        <v>2397</v>
      </c>
      <c r="T147" s="19">
        <v>6.23</v>
      </c>
      <c r="U147" s="15" t="s">
        <v>2398</v>
      </c>
      <c r="V147" s="15" t="s">
        <v>2409</v>
      </c>
      <c r="W147" s="17">
        <v>44197</v>
      </c>
      <c r="X147" s="17">
        <v>44286</v>
      </c>
      <c r="Y147" s="15">
        <v>655000</v>
      </c>
      <c r="Z147" s="15" t="s">
        <v>2465</v>
      </c>
      <c r="AA147" s="15" t="s">
        <v>2466</v>
      </c>
      <c r="AB147" s="15" t="s">
        <v>2402</v>
      </c>
      <c r="AC147" s="20" t="s">
        <v>2403</v>
      </c>
    </row>
    <row r="148" spans="1:29" x14ac:dyDescent="0.3">
      <c r="A148" s="15" t="s">
        <v>2781</v>
      </c>
      <c r="B148" s="15" t="s">
        <v>623</v>
      </c>
      <c r="C148" s="16" t="s">
        <v>2782</v>
      </c>
      <c r="D148" s="15" t="s">
        <v>7</v>
      </c>
      <c r="E148" s="16" t="s">
        <v>9</v>
      </c>
      <c r="F148" s="16" t="s">
        <v>2458</v>
      </c>
      <c r="G148" s="17">
        <v>43871</v>
      </c>
      <c r="H148" s="17">
        <v>44432</v>
      </c>
      <c r="I148" s="28">
        <v>44492</v>
      </c>
      <c r="J148" s="28" t="str">
        <f t="shared" si="4"/>
        <v>October</v>
      </c>
      <c r="K148" s="18">
        <f t="shared" si="5"/>
        <v>2021</v>
      </c>
      <c r="L148" s="15" t="s">
        <v>2393</v>
      </c>
      <c r="M148" s="15" t="s">
        <v>2577</v>
      </c>
      <c r="N148" s="18">
        <f>IF(Exit_Details[[#This Row],[RegrettableAttrition]]="Yes",1,0)</f>
        <v>1</v>
      </c>
      <c r="O148" s="18">
        <f>IF(Exit_Details[[#This Row],[ExitType]]="Voluntary",1,0)</f>
        <v>1</v>
      </c>
      <c r="P148" s="16" t="s">
        <v>2407</v>
      </c>
      <c r="Q148" s="16" t="s">
        <v>2408</v>
      </c>
      <c r="R148" s="15">
        <v>4</v>
      </c>
      <c r="S148" s="15" t="s">
        <v>2397</v>
      </c>
      <c r="T148" s="19">
        <v>6.68</v>
      </c>
      <c r="U148" s="15" t="s">
        <v>2398</v>
      </c>
      <c r="V148" s="15" t="s">
        <v>2409</v>
      </c>
      <c r="W148" s="17">
        <v>44197</v>
      </c>
      <c r="X148" s="17">
        <v>44286</v>
      </c>
      <c r="Y148" s="15">
        <v>547000</v>
      </c>
      <c r="Z148" s="15" t="s">
        <v>2400</v>
      </c>
      <c r="AA148" s="15" t="s">
        <v>2401</v>
      </c>
      <c r="AB148" s="15" t="s">
        <v>2402</v>
      </c>
      <c r="AC148" s="20" t="s">
        <v>2403</v>
      </c>
    </row>
    <row r="149" spans="1:29" x14ac:dyDescent="0.3">
      <c r="A149" s="15" t="s">
        <v>2783</v>
      </c>
      <c r="B149" s="15" t="s">
        <v>242</v>
      </c>
      <c r="C149" s="16" t="s">
        <v>2784</v>
      </c>
      <c r="D149" s="15" t="s">
        <v>7</v>
      </c>
      <c r="E149" s="16" t="s">
        <v>37</v>
      </c>
      <c r="F149" s="16" t="s">
        <v>2525</v>
      </c>
      <c r="G149" s="17">
        <v>43347</v>
      </c>
      <c r="H149" s="17">
        <v>44433</v>
      </c>
      <c r="I149" s="28">
        <v>44466</v>
      </c>
      <c r="J149" s="28" t="str">
        <f t="shared" si="4"/>
        <v>September</v>
      </c>
      <c r="K149" s="18">
        <f t="shared" si="5"/>
        <v>2021</v>
      </c>
      <c r="L149" s="15" t="s">
        <v>2393</v>
      </c>
      <c r="M149" s="15" t="s">
        <v>2577</v>
      </c>
      <c r="N149" s="18">
        <f>IF(Exit_Details[[#This Row],[RegrettableAttrition]]="Yes",1,0)</f>
        <v>1</v>
      </c>
      <c r="O149" s="18">
        <f>IF(Exit_Details[[#This Row],[ExitType]]="Voluntary",1,0)</f>
        <v>1</v>
      </c>
      <c r="P149" s="16" t="s">
        <v>2407</v>
      </c>
      <c r="Q149" s="16" t="s">
        <v>2408</v>
      </c>
      <c r="R149" s="15">
        <v>4</v>
      </c>
      <c r="S149" s="15" t="s">
        <v>2397</v>
      </c>
      <c r="T149" s="19">
        <v>8.11</v>
      </c>
      <c r="U149" s="15" t="s">
        <v>2398</v>
      </c>
      <c r="V149" s="15" t="s">
        <v>2409</v>
      </c>
      <c r="W149" s="17">
        <v>44197</v>
      </c>
      <c r="X149" s="17">
        <v>44286</v>
      </c>
      <c r="Y149" s="15">
        <v>599000</v>
      </c>
      <c r="Z149" s="15" t="s">
        <v>2400</v>
      </c>
      <c r="AA149" s="15" t="s">
        <v>2401</v>
      </c>
      <c r="AB149" s="15" t="s">
        <v>2402</v>
      </c>
      <c r="AC149" s="20" t="s">
        <v>2403</v>
      </c>
    </row>
    <row r="150" spans="1:29" x14ac:dyDescent="0.3">
      <c r="A150" s="15" t="s">
        <v>2785</v>
      </c>
      <c r="B150" s="15" t="s">
        <v>613</v>
      </c>
      <c r="C150" s="16" t="s">
        <v>2786</v>
      </c>
      <c r="D150" s="15" t="s">
        <v>11</v>
      </c>
      <c r="E150" s="16" t="s">
        <v>33</v>
      </c>
      <c r="F150" s="16" t="s">
        <v>2486</v>
      </c>
      <c r="G150" s="17">
        <v>43857</v>
      </c>
      <c r="H150" s="17">
        <v>44442</v>
      </c>
      <c r="I150" s="28">
        <v>44502</v>
      </c>
      <c r="J150" s="28" t="str">
        <f t="shared" si="4"/>
        <v>November</v>
      </c>
      <c r="K150" s="18">
        <f t="shared" si="5"/>
        <v>2021</v>
      </c>
      <c r="L150" s="15" t="s">
        <v>2393</v>
      </c>
      <c r="M150" s="15" t="s">
        <v>2577</v>
      </c>
      <c r="N150" s="18">
        <f>IF(Exit_Details[[#This Row],[RegrettableAttrition]]="Yes",1,0)</f>
        <v>1</v>
      </c>
      <c r="O150" s="18">
        <f>IF(Exit_Details[[#This Row],[ExitType]]="Voluntary",1,0)</f>
        <v>1</v>
      </c>
      <c r="P150" s="16" t="s">
        <v>2480</v>
      </c>
      <c r="Q150" s="16" t="s">
        <v>2481</v>
      </c>
      <c r="R150" s="15">
        <v>4</v>
      </c>
      <c r="S150" s="15" t="s">
        <v>2397</v>
      </c>
      <c r="T150" s="19">
        <v>6.72</v>
      </c>
      <c r="U150" s="15" t="s">
        <v>2398</v>
      </c>
      <c r="V150" s="15" t="s">
        <v>2409</v>
      </c>
      <c r="W150" s="17">
        <v>44197</v>
      </c>
      <c r="X150" s="17">
        <v>44286</v>
      </c>
      <c r="Y150" s="15">
        <v>386000</v>
      </c>
      <c r="Z150" s="15" t="s">
        <v>2434</v>
      </c>
      <c r="AA150" s="15" t="s">
        <v>2435</v>
      </c>
      <c r="AB150" s="15" t="s">
        <v>2436</v>
      </c>
      <c r="AC150" s="20" t="s">
        <v>2403</v>
      </c>
    </row>
    <row r="151" spans="1:29" x14ac:dyDescent="0.3">
      <c r="A151" s="15" t="s">
        <v>2787</v>
      </c>
      <c r="B151" s="15" t="s">
        <v>135</v>
      </c>
      <c r="C151" s="16" t="s">
        <v>2788</v>
      </c>
      <c r="D151" s="15" t="s">
        <v>7</v>
      </c>
      <c r="E151" s="16" t="s">
        <v>9</v>
      </c>
      <c r="F151" s="16" t="s">
        <v>2540</v>
      </c>
      <c r="G151" s="17">
        <v>43027</v>
      </c>
      <c r="H151" s="17">
        <v>44443</v>
      </c>
      <c r="I151" s="28">
        <v>44443</v>
      </c>
      <c r="J151" s="28" t="str">
        <f t="shared" si="4"/>
        <v>September</v>
      </c>
      <c r="K151" s="18">
        <f t="shared" si="5"/>
        <v>2021</v>
      </c>
      <c r="L151" s="15" t="s">
        <v>2431</v>
      </c>
      <c r="M151" s="15" t="s">
        <v>2394</v>
      </c>
      <c r="N151" s="18">
        <f>IF(Exit_Details[[#This Row],[RegrettableAttrition]]="Yes",1,0)</f>
        <v>0</v>
      </c>
      <c r="O151" s="18">
        <f>IF(Exit_Details[[#This Row],[ExitType]]="Voluntary",1,0)</f>
        <v>0</v>
      </c>
      <c r="P151" s="16" t="s">
        <v>2529</v>
      </c>
      <c r="Q151" s="16" t="s">
        <v>2530</v>
      </c>
      <c r="R151" s="15">
        <v>1</v>
      </c>
      <c r="S151" s="15" t="s">
        <v>2397</v>
      </c>
      <c r="T151" s="19">
        <v>8.99</v>
      </c>
      <c r="U151" s="15" t="s">
        <v>2398</v>
      </c>
      <c r="V151" s="15" t="s">
        <v>2409</v>
      </c>
      <c r="W151" s="17">
        <v>44197</v>
      </c>
      <c r="X151" s="17">
        <v>44443</v>
      </c>
      <c r="Y151" s="15">
        <v>2465000</v>
      </c>
      <c r="Z151" s="15" t="s">
        <v>2418</v>
      </c>
      <c r="AA151" s="15" t="s">
        <v>2419</v>
      </c>
      <c r="AB151" s="15" t="s">
        <v>2412</v>
      </c>
      <c r="AC151" s="20" t="s">
        <v>2403</v>
      </c>
    </row>
    <row r="152" spans="1:29" x14ac:dyDescent="0.3">
      <c r="A152" s="15" t="s">
        <v>2789</v>
      </c>
      <c r="B152" s="15" t="s">
        <v>990</v>
      </c>
      <c r="C152" s="16" t="s">
        <v>2790</v>
      </c>
      <c r="D152" s="15" t="s">
        <v>7</v>
      </c>
      <c r="E152" s="16" t="s">
        <v>33</v>
      </c>
      <c r="F152" s="16" t="s">
        <v>2498</v>
      </c>
      <c r="G152" s="17">
        <v>44174</v>
      </c>
      <c r="H152" s="17">
        <v>44445</v>
      </c>
      <c r="I152" s="28">
        <v>44505</v>
      </c>
      <c r="J152" s="28" t="str">
        <f t="shared" si="4"/>
        <v>November</v>
      </c>
      <c r="K152" s="18">
        <f t="shared" si="5"/>
        <v>2021</v>
      </c>
      <c r="L152" s="15" t="s">
        <v>2393</v>
      </c>
      <c r="M152" s="15" t="s">
        <v>2394</v>
      </c>
      <c r="N152" s="18">
        <f>IF(Exit_Details[[#This Row],[RegrettableAttrition]]="Yes",1,0)</f>
        <v>0</v>
      </c>
      <c r="O152" s="18">
        <f>IF(Exit_Details[[#This Row],[ExitType]]="Voluntary",1,0)</f>
        <v>1</v>
      </c>
      <c r="P152" s="16" t="s">
        <v>2480</v>
      </c>
      <c r="Q152" s="16" t="s">
        <v>2481</v>
      </c>
      <c r="R152" s="15">
        <v>0</v>
      </c>
      <c r="S152" s="15" t="s">
        <v>2397</v>
      </c>
      <c r="T152" s="19">
        <v>5.85</v>
      </c>
      <c r="U152" s="15" t="s">
        <v>2398</v>
      </c>
      <c r="V152" s="15" t="s">
        <v>2409</v>
      </c>
      <c r="W152" s="17">
        <v>44197</v>
      </c>
      <c r="X152" s="17">
        <v>44505</v>
      </c>
      <c r="Y152" s="15">
        <v>237000</v>
      </c>
      <c r="Z152" s="15" t="s">
        <v>2426</v>
      </c>
      <c r="AA152" s="15" t="s">
        <v>2427</v>
      </c>
      <c r="AB152" s="15" t="s">
        <v>2402</v>
      </c>
      <c r="AC152" s="20" t="s">
        <v>2403</v>
      </c>
    </row>
    <row r="153" spans="1:29" x14ac:dyDescent="0.3">
      <c r="A153" s="15" t="s">
        <v>2791</v>
      </c>
      <c r="B153" s="15" t="s">
        <v>889</v>
      </c>
      <c r="C153" s="16" t="s">
        <v>2792</v>
      </c>
      <c r="D153" s="15" t="s">
        <v>7</v>
      </c>
      <c r="E153" s="16" t="s">
        <v>24</v>
      </c>
      <c r="F153" s="16" t="s">
        <v>2543</v>
      </c>
      <c r="G153" s="17">
        <v>44081</v>
      </c>
      <c r="H153" s="17">
        <v>44446</v>
      </c>
      <c r="I153" s="28">
        <v>44467</v>
      </c>
      <c r="J153" s="28" t="str">
        <f t="shared" si="4"/>
        <v>September</v>
      </c>
      <c r="K153" s="18">
        <f t="shared" si="5"/>
        <v>2021</v>
      </c>
      <c r="L153" s="15" t="s">
        <v>2393</v>
      </c>
      <c r="M153" s="15" t="s">
        <v>2394</v>
      </c>
      <c r="N153" s="18">
        <f>IF(Exit_Details[[#This Row],[RegrettableAttrition]]="Yes",1,0)</f>
        <v>0</v>
      </c>
      <c r="O153" s="18">
        <f>IF(Exit_Details[[#This Row],[ExitType]]="Voluntary",1,0)</f>
        <v>1</v>
      </c>
      <c r="P153" s="16" t="s">
        <v>2463</v>
      </c>
      <c r="Q153" s="16" t="s">
        <v>2464</v>
      </c>
      <c r="R153" s="15">
        <v>3</v>
      </c>
      <c r="S153" s="15" t="s">
        <v>2397</v>
      </c>
      <c r="T153" s="19">
        <v>6.1</v>
      </c>
      <c r="U153" s="15" t="s">
        <v>2398</v>
      </c>
      <c r="V153" s="15" t="s">
        <v>2409</v>
      </c>
      <c r="W153" s="17">
        <v>44197</v>
      </c>
      <c r="X153" s="17">
        <v>44286</v>
      </c>
      <c r="Y153" s="15">
        <v>863000</v>
      </c>
      <c r="Z153" s="15" t="s">
        <v>2410</v>
      </c>
      <c r="AA153" s="15" t="s">
        <v>2411</v>
      </c>
      <c r="AB153" s="15" t="s">
        <v>2412</v>
      </c>
      <c r="AC153" s="20" t="s">
        <v>2403</v>
      </c>
    </row>
    <row r="154" spans="1:29" x14ac:dyDescent="0.3">
      <c r="A154" s="15" t="s">
        <v>2793</v>
      </c>
      <c r="B154" s="15" t="s">
        <v>187</v>
      </c>
      <c r="C154" s="16" t="s">
        <v>2794</v>
      </c>
      <c r="D154" s="15" t="s">
        <v>7</v>
      </c>
      <c r="E154" s="16" t="s">
        <v>9</v>
      </c>
      <c r="F154" s="16" t="s">
        <v>2439</v>
      </c>
      <c r="G154" s="17">
        <v>43215</v>
      </c>
      <c r="H154" s="17">
        <v>44447</v>
      </c>
      <c r="I154" s="28">
        <v>44537</v>
      </c>
      <c r="J154" s="28" t="str">
        <f t="shared" si="4"/>
        <v>December</v>
      </c>
      <c r="K154" s="18">
        <f t="shared" si="5"/>
        <v>2021</v>
      </c>
      <c r="L154" s="15" t="s">
        <v>2393</v>
      </c>
      <c r="M154" s="15" t="s">
        <v>2394</v>
      </c>
      <c r="N154" s="18">
        <f>IF(Exit_Details[[#This Row],[RegrettableAttrition]]="Yes",1,0)</f>
        <v>0</v>
      </c>
      <c r="O154" s="18">
        <f>IF(Exit_Details[[#This Row],[ExitType]]="Voluntary",1,0)</f>
        <v>1</v>
      </c>
      <c r="P154" s="16" t="s">
        <v>2416</v>
      </c>
      <c r="Q154" s="16" t="s">
        <v>2417</v>
      </c>
      <c r="R154" s="15">
        <v>3</v>
      </c>
      <c r="S154" s="15" t="s">
        <v>2397</v>
      </c>
      <c r="T154" s="19">
        <v>8.4700000000000006</v>
      </c>
      <c r="U154" s="15" t="s">
        <v>2398</v>
      </c>
      <c r="V154" s="15" t="s">
        <v>2409</v>
      </c>
      <c r="W154" s="17">
        <v>44197</v>
      </c>
      <c r="X154" s="17">
        <v>44286</v>
      </c>
      <c r="Y154" s="15">
        <v>1989000</v>
      </c>
      <c r="Z154" s="15" t="s">
        <v>2418</v>
      </c>
      <c r="AA154" s="15" t="s">
        <v>2419</v>
      </c>
      <c r="AB154" s="15" t="s">
        <v>2412</v>
      </c>
      <c r="AC154" s="20" t="s">
        <v>2403</v>
      </c>
    </row>
    <row r="155" spans="1:29" x14ac:dyDescent="0.3">
      <c r="A155" s="15" t="s">
        <v>2795</v>
      </c>
      <c r="B155" s="15" t="s">
        <v>530</v>
      </c>
      <c r="C155" s="16" t="s">
        <v>2796</v>
      </c>
      <c r="D155" s="15" t="s">
        <v>11</v>
      </c>
      <c r="E155" s="16" t="s">
        <v>33</v>
      </c>
      <c r="F155" s="16" t="s">
        <v>2425</v>
      </c>
      <c r="G155" s="17">
        <v>43777</v>
      </c>
      <c r="H155" s="17">
        <v>44452</v>
      </c>
      <c r="I155" s="28">
        <v>44512</v>
      </c>
      <c r="J155" s="28" t="str">
        <f t="shared" si="4"/>
        <v>November</v>
      </c>
      <c r="K155" s="18">
        <f t="shared" si="5"/>
        <v>2021</v>
      </c>
      <c r="L155" s="15" t="s">
        <v>2393</v>
      </c>
      <c r="M155" s="15" t="s">
        <v>2394</v>
      </c>
      <c r="N155" s="18">
        <f>IF(Exit_Details[[#This Row],[RegrettableAttrition]]="Yes",1,0)</f>
        <v>0</v>
      </c>
      <c r="O155" s="18">
        <f>IF(Exit_Details[[#This Row],[ExitType]]="Voluntary",1,0)</f>
        <v>1</v>
      </c>
      <c r="P155" s="16" t="s">
        <v>2440</v>
      </c>
      <c r="Q155" s="16" t="s">
        <v>2417</v>
      </c>
      <c r="R155" s="15">
        <v>3</v>
      </c>
      <c r="S155" s="15" t="s">
        <v>2397</v>
      </c>
      <c r="T155" s="19">
        <v>6.93</v>
      </c>
      <c r="U155" s="15" t="s">
        <v>2398</v>
      </c>
      <c r="V155" s="15" t="s">
        <v>2399</v>
      </c>
      <c r="W155" s="17">
        <v>44197</v>
      </c>
      <c r="X155" s="17">
        <v>44286</v>
      </c>
      <c r="Y155" s="15">
        <v>372000</v>
      </c>
      <c r="Z155" s="15" t="s">
        <v>2410</v>
      </c>
      <c r="AA155" s="15" t="s">
        <v>2411</v>
      </c>
      <c r="AB155" s="15" t="s">
        <v>2412</v>
      </c>
      <c r="AC155" s="20" t="s">
        <v>2403</v>
      </c>
    </row>
    <row r="156" spans="1:29" x14ac:dyDescent="0.3">
      <c r="A156" s="15" t="s">
        <v>2797</v>
      </c>
      <c r="B156" s="15" t="s">
        <v>501</v>
      </c>
      <c r="C156" s="16" t="s">
        <v>2798</v>
      </c>
      <c r="D156" s="15" t="s">
        <v>7</v>
      </c>
      <c r="E156" s="16" t="s">
        <v>9</v>
      </c>
      <c r="F156" s="16" t="s">
        <v>2643</v>
      </c>
      <c r="G156" s="17">
        <v>43748</v>
      </c>
      <c r="H156" s="17">
        <v>44452</v>
      </c>
      <c r="I156" s="28">
        <v>44512</v>
      </c>
      <c r="J156" s="28" t="str">
        <f t="shared" si="4"/>
        <v>November</v>
      </c>
      <c r="K156" s="18">
        <f t="shared" si="5"/>
        <v>2021</v>
      </c>
      <c r="L156" s="15" t="s">
        <v>2393</v>
      </c>
      <c r="M156" s="15" t="s">
        <v>2394</v>
      </c>
      <c r="N156" s="18">
        <f>IF(Exit_Details[[#This Row],[RegrettableAttrition]]="Yes",1,0)</f>
        <v>0</v>
      </c>
      <c r="O156" s="18">
        <f>IF(Exit_Details[[#This Row],[ExitType]]="Voluntary",1,0)</f>
        <v>1</v>
      </c>
      <c r="P156" s="16" t="s">
        <v>2416</v>
      </c>
      <c r="Q156" s="16" t="s">
        <v>2417</v>
      </c>
      <c r="R156" s="15">
        <v>2</v>
      </c>
      <c r="S156" s="15" t="s">
        <v>2397</v>
      </c>
      <c r="T156" s="19">
        <v>7.01</v>
      </c>
      <c r="U156" s="15" t="s">
        <v>2398</v>
      </c>
      <c r="V156" s="15" t="s">
        <v>2409</v>
      </c>
      <c r="W156" s="17">
        <v>44197</v>
      </c>
      <c r="X156" s="17">
        <v>44286</v>
      </c>
      <c r="Y156" s="15">
        <v>665000</v>
      </c>
      <c r="Z156" s="15" t="s">
        <v>2465</v>
      </c>
      <c r="AA156" s="15" t="s">
        <v>2466</v>
      </c>
      <c r="AB156" s="15" t="s">
        <v>2402</v>
      </c>
      <c r="AC156" s="20" t="s">
        <v>2403</v>
      </c>
    </row>
    <row r="157" spans="1:29" x14ac:dyDescent="0.3">
      <c r="A157" s="15" t="s">
        <v>2799</v>
      </c>
      <c r="B157" s="15" t="s">
        <v>376</v>
      </c>
      <c r="C157" s="16" t="s">
        <v>2800</v>
      </c>
      <c r="D157" s="15" t="s">
        <v>11</v>
      </c>
      <c r="E157" s="16" t="s">
        <v>37</v>
      </c>
      <c r="F157" s="16" t="s">
        <v>2495</v>
      </c>
      <c r="G157" s="17">
        <v>43577</v>
      </c>
      <c r="H157" s="17">
        <v>44452</v>
      </c>
      <c r="I157" s="28">
        <v>44512</v>
      </c>
      <c r="J157" s="28" t="str">
        <f t="shared" si="4"/>
        <v>November</v>
      </c>
      <c r="K157" s="18">
        <f t="shared" si="5"/>
        <v>2021</v>
      </c>
      <c r="L157" s="15" t="s">
        <v>2393</v>
      </c>
      <c r="M157" s="15" t="s">
        <v>2394</v>
      </c>
      <c r="N157" s="18">
        <f>IF(Exit_Details[[#This Row],[RegrettableAttrition]]="Yes",1,0)</f>
        <v>0</v>
      </c>
      <c r="O157" s="18">
        <f>IF(Exit_Details[[#This Row],[ExitType]]="Voluntary",1,0)</f>
        <v>1</v>
      </c>
      <c r="P157" s="16" t="s">
        <v>2463</v>
      </c>
      <c r="Q157" s="16" t="s">
        <v>2464</v>
      </c>
      <c r="R157" s="15">
        <v>3</v>
      </c>
      <c r="S157" s="15" t="s">
        <v>2397</v>
      </c>
      <c r="T157" s="19">
        <v>7.48</v>
      </c>
      <c r="U157" s="15" t="s">
        <v>2398</v>
      </c>
      <c r="V157" s="15" t="s">
        <v>2409</v>
      </c>
      <c r="W157" s="17">
        <v>44197</v>
      </c>
      <c r="X157" s="17">
        <v>44286</v>
      </c>
      <c r="Y157" s="15">
        <v>521000</v>
      </c>
      <c r="Z157" s="15" t="s">
        <v>2418</v>
      </c>
      <c r="AA157" s="15" t="s">
        <v>2419</v>
      </c>
      <c r="AB157" s="15" t="s">
        <v>2412</v>
      </c>
      <c r="AC157" s="20" t="s">
        <v>2403</v>
      </c>
    </row>
    <row r="158" spans="1:29" x14ac:dyDescent="0.3">
      <c r="A158" s="15" t="s">
        <v>2801</v>
      </c>
      <c r="B158" s="15" t="s">
        <v>185</v>
      </c>
      <c r="C158" s="16" t="s">
        <v>2802</v>
      </c>
      <c r="D158" s="15" t="s">
        <v>11</v>
      </c>
      <c r="E158" s="16" t="s">
        <v>50</v>
      </c>
      <c r="F158" s="16" t="s">
        <v>2660</v>
      </c>
      <c r="G158" s="17">
        <v>43213</v>
      </c>
      <c r="H158" s="17">
        <v>44452</v>
      </c>
      <c r="I158" s="28">
        <v>44498</v>
      </c>
      <c r="J158" s="28" t="str">
        <f t="shared" si="4"/>
        <v>October</v>
      </c>
      <c r="K158" s="18">
        <f t="shared" si="5"/>
        <v>2021</v>
      </c>
      <c r="L158" s="15" t="s">
        <v>2393</v>
      </c>
      <c r="M158" s="15" t="s">
        <v>2577</v>
      </c>
      <c r="N158" s="18">
        <f>IF(Exit_Details[[#This Row],[RegrettableAttrition]]="Yes",1,0)</f>
        <v>1</v>
      </c>
      <c r="O158" s="18">
        <f>IF(Exit_Details[[#This Row],[ExitType]]="Voluntary",1,0)</f>
        <v>1</v>
      </c>
      <c r="P158" s="16" t="s">
        <v>2440</v>
      </c>
      <c r="Q158" s="16" t="s">
        <v>2417</v>
      </c>
      <c r="R158" s="15">
        <v>4</v>
      </c>
      <c r="S158" s="15" t="s">
        <v>2397</v>
      </c>
      <c r="T158" s="19">
        <v>8.48</v>
      </c>
      <c r="U158" s="15" t="s">
        <v>2398</v>
      </c>
      <c r="V158" s="15" t="s">
        <v>2409</v>
      </c>
      <c r="W158" s="17">
        <v>44197</v>
      </c>
      <c r="X158" s="17">
        <v>44286</v>
      </c>
      <c r="Y158" s="15">
        <v>1995000</v>
      </c>
      <c r="Z158" s="15" t="s">
        <v>2426</v>
      </c>
      <c r="AA158" s="15" t="s">
        <v>2427</v>
      </c>
      <c r="AB158" s="15" t="s">
        <v>2402</v>
      </c>
      <c r="AC158" s="20" t="s">
        <v>2403</v>
      </c>
    </row>
    <row r="159" spans="1:29" x14ac:dyDescent="0.3">
      <c r="A159" s="15" t="s">
        <v>2803</v>
      </c>
      <c r="B159" s="15" t="s">
        <v>1165</v>
      </c>
      <c r="C159" s="16" t="s">
        <v>2804</v>
      </c>
      <c r="D159" s="15" t="s">
        <v>7</v>
      </c>
      <c r="E159" s="16" t="s">
        <v>9</v>
      </c>
      <c r="F159" s="16" t="s">
        <v>2430</v>
      </c>
      <c r="G159" s="17">
        <v>44410</v>
      </c>
      <c r="H159" s="17">
        <v>44452</v>
      </c>
      <c r="I159" s="28">
        <v>44512</v>
      </c>
      <c r="J159" s="28" t="str">
        <f t="shared" si="4"/>
        <v>November</v>
      </c>
      <c r="K159" s="18">
        <f t="shared" si="5"/>
        <v>2021</v>
      </c>
      <c r="L159" s="15" t="s">
        <v>2393</v>
      </c>
      <c r="M159" s="15" t="s">
        <v>2394</v>
      </c>
      <c r="N159" s="18">
        <f>IF(Exit_Details[[#This Row],[RegrettableAttrition]]="Yes",1,0)</f>
        <v>0</v>
      </c>
      <c r="O159" s="18">
        <f>IF(Exit_Details[[#This Row],[ExitType]]="Voluntary",1,0)</f>
        <v>1</v>
      </c>
      <c r="P159" s="16" t="s">
        <v>2407</v>
      </c>
      <c r="Q159" s="16" t="s">
        <v>2408</v>
      </c>
      <c r="R159" s="15">
        <v>0</v>
      </c>
      <c r="S159" s="15" t="s">
        <v>2397</v>
      </c>
      <c r="T159" s="19">
        <v>5.2</v>
      </c>
      <c r="U159" s="15" t="s">
        <v>2398</v>
      </c>
      <c r="V159" s="15" t="s">
        <v>2409</v>
      </c>
      <c r="W159" s="17">
        <v>44410</v>
      </c>
      <c r="X159" s="17">
        <v>44512</v>
      </c>
      <c r="Y159" s="15">
        <v>317000</v>
      </c>
      <c r="Z159" s="15" t="s">
        <v>2418</v>
      </c>
      <c r="AA159" s="15" t="s">
        <v>2419</v>
      </c>
      <c r="AB159" s="15" t="s">
        <v>2412</v>
      </c>
      <c r="AC159" s="20" t="s">
        <v>2403</v>
      </c>
    </row>
    <row r="160" spans="1:29" x14ac:dyDescent="0.3">
      <c r="A160" s="15" t="s">
        <v>2805</v>
      </c>
      <c r="B160" s="15" t="s">
        <v>162</v>
      </c>
      <c r="C160" s="16" t="s">
        <v>2806</v>
      </c>
      <c r="D160" s="15" t="s">
        <v>7</v>
      </c>
      <c r="E160" s="16" t="s">
        <v>9</v>
      </c>
      <c r="F160" s="16" t="s">
        <v>2415</v>
      </c>
      <c r="G160" s="17">
        <v>43147</v>
      </c>
      <c r="H160" s="17">
        <v>44452</v>
      </c>
      <c r="I160" s="28">
        <v>44487</v>
      </c>
      <c r="J160" s="28" t="str">
        <f t="shared" si="4"/>
        <v>October</v>
      </c>
      <c r="K160" s="18">
        <f t="shared" si="5"/>
        <v>2021</v>
      </c>
      <c r="L160" s="15" t="s">
        <v>2393</v>
      </c>
      <c r="M160" s="15" t="s">
        <v>2394</v>
      </c>
      <c r="N160" s="18">
        <f>IF(Exit_Details[[#This Row],[RegrettableAttrition]]="Yes",1,0)</f>
        <v>0</v>
      </c>
      <c r="O160" s="18">
        <f>IF(Exit_Details[[#This Row],[ExitType]]="Voluntary",1,0)</f>
        <v>1</v>
      </c>
      <c r="P160" s="16" t="s">
        <v>2407</v>
      </c>
      <c r="Q160" s="16" t="s">
        <v>2408</v>
      </c>
      <c r="R160" s="15">
        <v>2</v>
      </c>
      <c r="S160" s="15" t="s">
        <v>2397</v>
      </c>
      <c r="T160" s="19">
        <v>8.66</v>
      </c>
      <c r="U160" s="15" t="s">
        <v>2398</v>
      </c>
      <c r="V160" s="15" t="s">
        <v>2409</v>
      </c>
      <c r="W160" s="17">
        <v>44197</v>
      </c>
      <c r="X160" s="17">
        <v>44286</v>
      </c>
      <c r="Y160" s="15">
        <v>4557000</v>
      </c>
      <c r="Z160" s="15" t="s">
        <v>2426</v>
      </c>
      <c r="AA160" s="15" t="s">
        <v>2427</v>
      </c>
      <c r="AB160" s="15" t="s">
        <v>2402</v>
      </c>
      <c r="AC160" s="20" t="s">
        <v>2403</v>
      </c>
    </row>
    <row r="161" spans="1:29" x14ac:dyDescent="0.3">
      <c r="A161" s="15" t="s">
        <v>2807</v>
      </c>
      <c r="B161" s="15" t="s">
        <v>316</v>
      </c>
      <c r="C161" s="16" t="s">
        <v>2808</v>
      </c>
      <c r="D161" s="15" t="s">
        <v>7</v>
      </c>
      <c r="E161" s="16" t="s">
        <v>9</v>
      </c>
      <c r="F161" s="16" t="s">
        <v>2455</v>
      </c>
      <c r="G161" s="17">
        <v>43472</v>
      </c>
      <c r="H161" s="17">
        <v>44452</v>
      </c>
      <c r="I161" s="28">
        <v>44512</v>
      </c>
      <c r="J161" s="28" t="str">
        <f t="shared" si="4"/>
        <v>November</v>
      </c>
      <c r="K161" s="18">
        <f t="shared" si="5"/>
        <v>2021</v>
      </c>
      <c r="L161" s="15" t="s">
        <v>2393</v>
      </c>
      <c r="M161" s="15" t="s">
        <v>2394</v>
      </c>
      <c r="N161" s="18">
        <f>IF(Exit_Details[[#This Row],[RegrettableAttrition]]="Yes",1,0)</f>
        <v>0</v>
      </c>
      <c r="O161" s="18">
        <f>IF(Exit_Details[[#This Row],[ExitType]]="Voluntary",1,0)</f>
        <v>1</v>
      </c>
      <c r="P161" s="16" t="s">
        <v>2395</v>
      </c>
      <c r="Q161" s="16" t="s">
        <v>2396</v>
      </c>
      <c r="R161" s="15">
        <v>3</v>
      </c>
      <c r="S161" s="15" t="s">
        <v>2397</v>
      </c>
      <c r="T161" s="19">
        <v>7.77</v>
      </c>
      <c r="U161" s="15" t="s">
        <v>2398</v>
      </c>
      <c r="V161" s="15" t="s">
        <v>2409</v>
      </c>
      <c r="W161" s="17">
        <v>44197</v>
      </c>
      <c r="X161" s="17">
        <v>44286</v>
      </c>
      <c r="Y161" s="15">
        <v>1221000</v>
      </c>
      <c r="Z161" s="15" t="s">
        <v>2426</v>
      </c>
      <c r="AA161" s="15" t="s">
        <v>2427</v>
      </c>
      <c r="AB161" s="15" t="s">
        <v>2402</v>
      </c>
      <c r="AC161" s="20" t="s">
        <v>2403</v>
      </c>
    </row>
    <row r="162" spans="1:29" x14ac:dyDescent="0.3">
      <c r="A162" s="15" t="s">
        <v>2809</v>
      </c>
      <c r="B162" s="15" t="s">
        <v>706</v>
      </c>
      <c r="C162" s="16" t="s">
        <v>2810</v>
      </c>
      <c r="D162" s="15" t="s">
        <v>7</v>
      </c>
      <c r="E162" s="16" t="s">
        <v>22</v>
      </c>
      <c r="F162" s="16" t="s">
        <v>2564</v>
      </c>
      <c r="G162" s="17">
        <v>43950</v>
      </c>
      <c r="H162" s="17">
        <v>44452</v>
      </c>
      <c r="I162" s="28">
        <v>44512</v>
      </c>
      <c r="J162" s="28" t="str">
        <f t="shared" si="4"/>
        <v>November</v>
      </c>
      <c r="K162" s="18">
        <f t="shared" si="5"/>
        <v>2021</v>
      </c>
      <c r="L162" s="15" t="s">
        <v>2393</v>
      </c>
      <c r="M162" s="15" t="s">
        <v>2394</v>
      </c>
      <c r="N162" s="18">
        <f>IF(Exit_Details[[#This Row],[RegrettableAttrition]]="Yes",1,0)</f>
        <v>0</v>
      </c>
      <c r="O162" s="18">
        <f>IF(Exit_Details[[#This Row],[ExitType]]="Voluntary",1,0)</f>
        <v>1</v>
      </c>
      <c r="P162" s="16" t="s">
        <v>2416</v>
      </c>
      <c r="Q162" s="16" t="s">
        <v>2417</v>
      </c>
      <c r="R162" s="15">
        <v>3</v>
      </c>
      <c r="S162" s="15" t="s">
        <v>2397</v>
      </c>
      <c r="T162" s="19">
        <v>6.46</v>
      </c>
      <c r="U162" s="15" t="s">
        <v>2398</v>
      </c>
      <c r="V162" s="15" t="s">
        <v>2409</v>
      </c>
      <c r="W162" s="17">
        <v>44197</v>
      </c>
      <c r="X162" s="17">
        <v>44286</v>
      </c>
      <c r="Y162" s="15">
        <v>842000</v>
      </c>
      <c r="Z162" s="15" t="s">
        <v>2400</v>
      </c>
      <c r="AA162" s="15" t="s">
        <v>2401</v>
      </c>
      <c r="AB162" s="15" t="s">
        <v>2402</v>
      </c>
      <c r="AC162" s="20" t="s">
        <v>2403</v>
      </c>
    </row>
    <row r="163" spans="1:29" x14ac:dyDescent="0.3">
      <c r="A163" s="15" t="s">
        <v>2811</v>
      </c>
      <c r="B163" s="15" t="s">
        <v>246</v>
      </c>
      <c r="C163" s="16" t="s">
        <v>2812</v>
      </c>
      <c r="D163" s="15" t="s">
        <v>7</v>
      </c>
      <c r="E163" s="16" t="s">
        <v>27</v>
      </c>
      <c r="F163" s="16" t="s">
        <v>2509</v>
      </c>
      <c r="G163" s="17">
        <v>43360</v>
      </c>
      <c r="H163" s="17">
        <v>44455</v>
      </c>
      <c r="I163" s="28">
        <v>44515</v>
      </c>
      <c r="J163" s="28" t="str">
        <f t="shared" si="4"/>
        <v>November</v>
      </c>
      <c r="K163" s="18">
        <f t="shared" si="5"/>
        <v>2021</v>
      </c>
      <c r="L163" s="15" t="s">
        <v>2393</v>
      </c>
      <c r="M163" s="15" t="s">
        <v>2577</v>
      </c>
      <c r="N163" s="18">
        <f>IF(Exit_Details[[#This Row],[RegrettableAttrition]]="Yes",1,0)</f>
        <v>1</v>
      </c>
      <c r="O163" s="18">
        <f>IF(Exit_Details[[#This Row],[ExitType]]="Voluntary",1,0)</f>
        <v>1</v>
      </c>
      <c r="P163" s="16" t="s">
        <v>2463</v>
      </c>
      <c r="Q163" s="16" t="s">
        <v>2464</v>
      </c>
      <c r="R163" s="15">
        <v>4</v>
      </c>
      <c r="S163" s="15" t="s">
        <v>2397</v>
      </c>
      <c r="T163" s="19">
        <v>8.08</v>
      </c>
      <c r="U163" s="15" t="s">
        <v>2398</v>
      </c>
      <c r="V163" s="15" t="s">
        <v>2409</v>
      </c>
      <c r="W163" s="17">
        <v>44197</v>
      </c>
      <c r="X163" s="17">
        <v>44286</v>
      </c>
      <c r="Y163" s="15">
        <v>378000</v>
      </c>
      <c r="Z163" s="15" t="s">
        <v>2400</v>
      </c>
      <c r="AA163" s="15" t="s">
        <v>2401</v>
      </c>
      <c r="AB163" s="15" t="s">
        <v>2402</v>
      </c>
      <c r="AC163" s="20" t="s">
        <v>2403</v>
      </c>
    </row>
    <row r="164" spans="1:29" x14ac:dyDescent="0.3">
      <c r="A164" s="15" t="s">
        <v>2813</v>
      </c>
      <c r="B164" s="15" t="s">
        <v>66</v>
      </c>
      <c r="C164" s="16" t="s">
        <v>2814</v>
      </c>
      <c r="D164" s="15" t="s">
        <v>7</v>
      </c>
      <c r="E164" s="16" t="s">
        <v>24</v>
      </c>
      <c r="F164" s="16" t="s">
        <v>2626</v>
      </c>
      <c r="G164" s="17">
        <v>42531</v>
      </c>
      <c r="H164" s="17">
        <v>44455</v>
      </c>
      <c r="I164" s="28">
        <v>44515</v>
      </c>
      <c r="J164" s="28" t="str">
        <f t="shared" si="4"/>
        <v>November</v>
      </c>
      <c r="K164" s="18">
        <f t="shared" si="5"/>
        <v>2021</v>
      </c>
      <c r="L164" s="15" t="s">
        <v>2393</v>
      </c>
      <c r="M164" s="15" t="s">
        <v>2394</v>
      </c>
      <c r="N164" s="18">
        <f>IF(Exit_Details[[#This Row],[RegrettableAttrition]]="Yes",1,0)</f>
        <v>0</v>
      </c>
      <c r="O164" s="18">
        <f>IF(Exit_Details[[#This Row],[ExitType]]="Voluntary",1,0)</f>
        <v>1</v>
      </c>
      <c r="P164" s="16" t="s">
        <v>2407</v>
      </c>
      <c r="Q164" s="16" t="s">
        <v>2408</v>
      </c>
      <c r="R164" s="15">
        <v>2</v>
      </c>
      <c r="S164" s="15" t="s">
        <v>2397</v>
      </c>
      <c r="T164" s="19">
        <v>10.35</v>
      </c>
      <c r="U164" s="15" t="s">
        <v>2661</v>
      </c>
      <c r="V164" s="15" t="s">
        <v>2409</v>
      </c>
      <c r="W164" s="17">
        <v>44197</v>
      </c>
      <c r="X164" s="17">
        <v>44286</v>
      </c>
      <c r="Y164" s="15">
        <v>881000</v>
      </c>
      <c r="Z164" s="15" t="s">
        <v>2426</v>
      </c>
      <c r="AA164" s="15" t="s">
        <v>2427</v>
      </c>
      <c r="AB164" s="15" t="s">
        <v>2402</v>
      </c>
      <c r="AC164" s="20" t="s">
        <v>2403</v>
      </c>
    </row>
    <row r="165" spans="1:29" x14ac:dyDescent="0.3">
      <c r="A165" s="15" t="s">
        <v>2815</v>
      </c>
      <c r="B165" s="15" t="s">
        <v>82</v>
      </c>
      <c r="C165" s="16" t="s">
        <v>2816</v>
      </c>
      <c r="D165" s="15" t="s">
        <v>11</v>
      </c>
      <c r="E165" s="16" t="s">
        <v>22</v>
      </c>
      <c r="F165" s="16" t="s">
        <v>2446</v>
      </c>
      <c r="G165" s="17">
        <v>42709</v>
      </c>
      <c r="H165" s="17">
        <v>44456</v>
      </c>
      <c r="I165" s="28">
        <v>44516</v>
      </c>
      <c r="J165" s="28" t="str">
        <f t="shared" si="4"/>
        <v>November</v>
      </c>
      <c r="K165" s="18">
        <f t="shared" si="5"/>
        <v>2021</v>
      </c>
      <c r="L165" s="15" t="s">
        <v>2393</v>
      </c>
      <c r="M165" s="15" t="s">
        <v>2394</v>
      </c>
      <c r="N165" s="18">
        <f>IF(Exit_Details[[#This Row],[RegrettableAttrition]]="Yes",1,0)</f>
        <v>0</v>
      </c>
      <c r="O165" s="18">
        <f>IF(Exit_Details[[#This Row],[ExitType]]="Voluntary",1,0)</f>
        <v>1</v>
      </c>
      <c r="P165" s="16" t="s">
        <v>2395</v>
      </c>
      <c r="Q165" s="16" t="s">
        <v>2396</v>
      </c>
      <c r="R165" s="15">
        <v>3</v>
      </c>
      <c r="S165" s="15" t="s">
        <v>2397</v>
      </c>
      <c r="T165" s="19">
        <v>9.86</v>
      </c>
      <c r="U165" s="15" t="s">
        <v>2398</v>
      </c>
      <c r="V165" s="15" t="s">
        <v>2409</v>
      </c>
      <c r="W165" s="17">
        <v>44197</v>
      </c>
      <c r="X165" s="17">
        <v>44286</v>
      </c>
      <c r="Y165" s="15">
        <v>1337000</v>
      </c>
      <c r="Z165" s="15" t="s">
        <v>2400</v>
      </c>
      <c r="AA165" s="15" t="s">
        <v>2401</v>
      </c>
      <c r="AB165" s="15" t="s">
        <v>2402</v>
      </c>
      <c r="AC165" s="20" t="s">
        <v>2403</v>
      </c>
    </row>
    <row r="166" spans="1:29" x14ac:dyDescent="0.3">
      <c r="A166" s="15" t="s">
        <v>2817</v>
      </c>
      <c r="B166" s="15" t="s">
        <v>377</v>
      </c>
      <c r="C166" s="16" t="s">
        <v>2818</v>
      </c>
      <c r="D166" s="15" t="s">
        <v>7</v>
      </c>
      <c r="E166" s="16" t="s">
        <v>37</v>
      </c>
      <c r="F166" s="16" t="s">
        <v>2819</v>
      </c>
      <c r="G166" s="17">
        <v>43578</v>
      </c>
      <c r="H166" s="17">
        <v>44458</v>
      </c>
      <c r="I166" s="28">
        <v>44488</v>
      </c>
      <c r="J166" s="28" t="str">
        <f t="shared" si="4"/>
        <v>October</v>
      </c>
      <c r="K166" s="18">
        <f t="shared" si="5"/>
        <v>2021</v>
      </c>
      <c r="L166" s="15" t="s">
        <v>2431</v>
      </c>
      <c r="M166" s="15" t="s">
        <v>2394</v>
      </c>
      <c r="N166" s="18">
        <f>IF(Exit_Details[[#This Row],[RegrettableAttrition]]="Yes",1,0)</f>
        <v>0</v>
      </c>
      <c r="O166" s="18">
        <f>IF(Exit_Details[[#This Row],[ExitType]]="Voluntary",1,0)</f>
        <v>0</v>
      </c>
      <c r="P166" s="16" t="s">
        <v>2583</v>
      </c>
      <c r="Q166" s="16" t="s">
        <v>2433</v>
      </c>
      <c r="R166" s="15">
        <v>1</v>
      </c>
      <c r="S166" s="15" t="s">
        <v>2397</v>
      </c>
      <c r="T166" s="19">
        <v>7.48</v>
      </c>
      <c r="U166" s="15" t="s">
        <v>2398</v>
      </c>
      <c r="V166" s="15" t="s">
        <v>2409</v>
      </c>
      <c r="W166" s="17">
        <v>44197</v>
      </c>
      <c r="X166" s="17">
        <v>44488</v>
      </c>
      <c r="Y166" s="15">
        <v>959000</v>
      </c>
      <c r="Z166" s="15" t="s">
        <v>2410</v>
      </c>
      <c r="AA166" s="15" t="s">
        <v>2411</v>
      </c>
      <c r="AB166" s="15" t="s">
        <v>2412</v>
      </c>
      <c r="AC166" s="20" t="s">
        <v>2403</v>
      </c>
    </row>
    <row r="167" spans="1:29" x14ac:dyDescent="0.3">
      <c r="A167" s="15" t="s">
        <v>2820</v>
      </c>
      <c r="B167" s="15" t="s">
        <v>733</v>
      </c>
      <c r="C167" s="16" t="s">
        <v>2821</v>
      </c>
      <c r="D167" s="15" t="s">
        <v>7</v>
      </c>
      <c r="E167" s="16" t="s">
        <v>9</v>
      </c>
      <c r="F167" s="16" t="s">
        <v>2458</v>
      </c>
      <c r="G167" s="17">
        <v>43969</v>
      </c>
      <c r="H167" s="17">
        <v>44459</v>
      </c>
      <c r="I167" s="28">
        <v>44519</v>
      </c>
      <c r="J167" s="28" t="str">
        <f t="shared" si="4"/>
        <v>November</v>
      </c>
      <c r="K167" s="18">
        <f t="shared" si="5"/>
        <v>2021</v>
      </c>
      <c r="L167" s="15" t="s">
        <v>2393</v>
      </c>
      <c r="M167" s="15" t="s">
        <v>2394</v>
      </c>
      <c r="N167" s="18">
        <f>IF(Exit_Details[[#This Row],[RegrettableAttrition]]="Yes",1,0)</f>
        <v>0</v>
      </c>
      <c r="O167" s="18">
        <f>IF(Exit_Details[[#This Row],[ExitType]]="Voluntary",1,0)</f>
        <v>1</v>
      </c>
      <c r="P167" s="16" t="s">
        <v>2463</v>
      </c>
      <c r="Q167" s="16" t="s">
        <v>2464</v>
      </c>
      <c r="R167" s="15">
        <v>3</v>
      </c>
      <c r="S167" s="15" t="s">
        <v>2397</v>
      </c>
      <c r="T167" s="19">
        <v>6.41</v>
      </c>
      <c r="U167" s="15" t="s">
        <v>2398</v>
      </c>
      <c r="V167" s="15" t="s">
        <v>2409</v>
      </c>
      <c r="W167" s="17">
        <v>44197</v>
      </c>
      <c r="X167" s="17">
        <v>44286</v>
      </c>
      <c r="Y167" s="15">
        <v>600000</v>
      </c>
      <c r="Z167" s="15" t="s">
        <v>2400</v>
      </c>
      <c r="AA167" s="15" t="s">
        <v>2401</v>
      </c>
      <c r="AB167" s="15" t="s">
        <v>2402</v>
      </c>
      <c r="AC167" s="20" t="s">
        <v>2403</v>
      </c>
    </row>
    <row r="168" spans="1:29" x14ac:dyDescent="0.3">
      <c r="A168" s="15" t="s">
        <v>2822</v>
      </c>
      <c r="B168" s="15" t="s">
        <v>1055</v>
      </c>
      <c r="C168" s="16" t="s">
        <v>2823</v>
      </c>
      <c r="D168" s="15" t="s">
        <v>7</v>
      </c>
      <c r="E168" s="16" t="s">
        <v>24</v>
      </c>
      <c r="F168" s="16" t="s">
        <v>2725</v>
      </c>
      <c r="G168" s="17">
        <v>44305</v>
      </c>
      <c r="H168" s="17">
        <v>44462</v>
      </c>
      <c r="I168" s="28">
        <v>44508</v>
      </c>
      <c r="J168" s="28" t="str">
        <f t="shared" si="4"/>
        <v>November</v>
      </c>
      <c r="K168" s="18">
        <f t="shared" si="5"/>
        <v>2021</v>
      </c>
      <c r="L168" s="15" t="s">
        <v>2393</v>
      </c>
      <c r="M168" s="15" t="s">
        <v>2394</v>
      </c>
      <c r="N168" s="18">
        <f>IF(Exit_Details[[#This Row],[RegrettableAttrition]]="Yes",1,0)</f>
        <v>0</v>
      </c>
      <c r="O168" s="18">
        <f>IF(Exit_Details[[#This Row],[ExitType]]="Voluntary",1,0)</f>
        <v>1</v>
      </c>
      <c r="P168" s="16" t="s">
        <v>2407</v>
      </c>
      <c r="Q168" s="16" t="s">
        <v>2408</v>
      </c>
      <c r="R168" s="15">
        <v>0</v>
      </c>
      <c r="S168" s="15" t="s">
        <v>2397</v>
      </c>
      <c r="T168" s="19">
        <v>5.49</v>
      </c>
      <c r="U168" s="15" t="s">
        <v>2398</v>
      </c>
      <c r="V168" s="15" t="s">
        <v>2409</v>
      </c>
      <c r="W168" s="17">
        <v>44305</v>
      </c>
      <c r="X168" s="17">
        <v>44508</v>
      </c>
      <c r="Y168" s="15">
        <v>458000</v>
      </c>
      <c r="Z168" s="15" t="s">
        <v>2400</v>
      </c>
      <c r="AA168" s="15" t="s">
        <v>2401</v>
      </c>
      <c r="AB168" s="15" t="s">
        <v>2402</v>
      </c>
      <c r="AC168" s="20" t="s">
        <v>2403</v>
      </c>
    </row>
    <row r="169" spans="1:29" x14ac:dyDescent="0.3">
      <c r="A169" s="15" t="s">
        <v>2824</v>
      </c>
      <c r="B169" s="15" t="s">
        <v>434</v>
      </c>
      <c r="C169" s="16" t="s">
        <v>2825</v>
      </c>
      <c r="D169" s="15" t="s">
        <v>7</v>
      </c>
      <c r="E169" s="16" t="s">
        <v>37</v>
      </c>
      <c r="F169" s="16" t="s">
        <v>2569</v>
      </c>
      <c r="G169" s="17">
        <v>43661</v>
      </c>
      <c r="H169" s="17">
        <v>44462</v>
      </c>
      <c r="I169" s="28">
        <v>44522</v>
      </c>
      <c r="J169" s="28" t="str">
        <f t="shared" si="4"/>
        <v>November</v>
      </c>
      <c r="K169" s="18">
        <f t="shared" si="5"/>
        <v>2021</v>
      </c>
      <c r="L169" s="15" t="s">
        <v>2393</v>
      </c>
      <c r="M169" s="15" t="s">
        <v>2577</v>
      </c>
      <c r="N169" s="18">
        <f>IF(Exit_Details[[#This Row],[RegrettableAttrition]]="Yes",1,0)</f>
        <v>1</v>
      </c>
      <c r="O169" s="18">
        <f>IF(Exit_Details[[#This Row],[ExitType]]="Voluntary",1,0)</f>
        <v>1</v>
      </c>
      <c r="P169" s="16" t="s">
        <v>2440</v>
      </c>
      <c r="Q169" s="16" t="s">
        <v>2417</v>
      </c>
      <c r="R169" s="15">
        <v>4</v>
      </c>
      <c r="S169" s="15" t="s">
        <v>2397</v>
      </c>
      <c r="T169" s="19">
        <v>7.25</v>
      </c>
      <c r="U169" s="15" t="s">
        <v>2398</v>
      </c>
      <c r="V169" s="15" t="s">
        <v>2409</v>
      </c>
      <c r="W169" s="17">
        <v>44197</v>
      </c>
      <c r="X169" s="17">
        <v>44286</v>
      </c>
      <c r="Y169" s="15">
        <v>448000</v>
      </c>
      <c r="Z169" s="15" t="s">
        <v>2418</v>
      </c>
      <c r="AA169" s="15" t="s">
        <v>2419</v>
      </c>
      <c r="AB169" s="15" t="s">
        <v>2412</v>
      </c>
      <c r="AC169" s="20" t="s">
        <v>2403</v>
      </c>
    </row>
    <row r="170" spans="1:29" x14ac:dyDescent="0.3">
      <c r="A170" s="15" t="s">
        <v>2826</v>
      </c>
      <c r="B170" s="15" t="s">
        <v>556</v>
      </c>
      <c r="C170" s="16" t="s">
        <v>2827</v>
      </c>
      <c r="D170" s="15" t="s">
        <v>11</v>
      </c>
      <c r="E170" s="16" t="s">
        <v>9</v>
      </c>
      <c r="F170" s="16" t="s">
        <v>2489</v>
      </c>
      <c r="G170" s="17">
        <v>43805</v>
      </c>
      <c r="H170" s="17">
        <v>44463</v>
      </c>
      <c r="I170" s="28">
        <v>44523</v>
      </c>
      <c r="J170" s="28" t="str">
        <f t="shared" si="4"/>
        <v>November</v>
      </c>
      <c r="K170" s="18">
        <f t="shared" si="5"/>
        <v>2021</v>
      </c>
      <c r="L170" s="15" t="s">
        <v>2393</v>
      </c>
      <c r="M170" s="15" t="s">
        <v>2394</v>
      </c>
      <c r="N170" s="18">
        <f>IF(Exit_Details[[#This Row],[RegrettableAttrition]]="Yes",1,0)</f>
        <v>0</v>
      </c>
      <c r="O170" s="18">
        <f>IF(Exit_Details[[#This Row],[ExitType]]="Voluntary",1,0)</f>
        <v>1</v>
      </c>
      <c r="P170" s="16" t="s">
        <v>2440</v>
      </c>
      <c r="Q170" s="16" t="s">
        <v>2417</v>
      </c>
      <c r="R170" s="15">
        <v>3</v>
      </c>
      <c r="S170" s="15" t="s">
        <v>2397</v>
      </c>
      <c r="T170" s="19">
        <v>6.86</v>
      </c>
      <c r="U170" s="15" t="s">
        <v>2398</v>
      </c>
      <c r="V170" s="15" t="s">
        <v>2409</v>
      </c>
      <c r="W170" s="17">
        <v>44197</v>
      </c>
      <c r="X170" s="17">
        <v>44286</v>
      </c>
      <c r="Y170" s="15">
        <v>640000</v>
      </c>
      <c r="Z170" s="15" t="s">
        <v>2426</v>
      </c>
      <c r="AA170" s="15" t="s">
        <v>2427</v>
      </c>
      <c r="AB170" s="15" t="s">
        <v>2402</v>
      </c>
      <c r="AC170" s="20" t="s">
        <v>2403</v>
      </c>
    </row>
    <row r="171" spans="1:29" x14ac:dyDescent="0.3">
      <c r="A171" s="15" t="s">
        <v>2828</v>
      </c>
      <c r="B171" s="15" t="s">
        <v>307</v>
      </c>
      <c r="C171" s="16" t="s">
        <v>2829</v>
      </c>
      <c r="D171" s="15" t="s">
        <v>11</v>
      </c>
      <c r="E171" s="16" t="s">
        <v>58</v>
      </c>
      <c r="F171" s="16" t="s">
        <v>2830</v>
      </c>
      <c r="G171" s="17">
        <v>43462</v>
      </c>
      <c r="H171" s="17">
        <v>44463</v>
      </c>
      <c r="I171" s="28">
        <v>44523</v>
      </c>
      <c r="J171" s="28" t="str">
        <f t="shared" si="4"/>
        <v>November</v>
      </c>
      <c r="K171" s="18">
        <f t="shared" si="5"/>
        <v>2021</v>
      </c>
      <c r="L171" s="15" t="s">
        <v>2393</v>
      </c>
      <c r="M171" s="15" t="s">
        <v>2394</v>
      </c>
      <c r="N171" s="18">
        <f>IF(Exit_Details[[#This Row],[RegrettableAttrition]]="Yes",1,0)</f>
        <v>0</v>
      </c>
      <c r="O171" s="18">
        <f>IF(Exit_Details[[#This Row],[ExitType]]="Voluntary",1,0)</f>
        <v>1</v>
      </c>
      <c r="P171" s="16" t="s">
        <v>2416</v>
      </c>
      <c r="Q171" s="16" t="s">
        <v>2417</v>
      </c>
      <c r="R171" s="15">
        <v>3</v>
      </c>
      <c r="S171" s="15" t="s">
        <v>2397</v>
      </c>
      <c r="T171" s="19">
        <v>7.8</v>
      </c>
      <c r="U171" s="15" t="s">
        <v>2398</v>
      </c>
      <c r="V171" s="15" t="s">
        <v>2409</v>
      </c>
      <c r="W171" s="17">
        <v>44197</v>
      </c>
      <c r="X171" s="17">
        <v>44286</v>
      </c>
      <c r="Y171" s="15">
        <v>1032000</v>
      </c>
      <c r="Z171" s="15" t="s">
        <v>2400</v>
      </c>
      <c r="AA171" s="15" t="s">
        <v>2401</v>
      </c>
      <c r="AB171" s="15" t="s">
        <v>2402</v>
      </c>
      <c r="AC171" s="20" t="s">
        <v>2403</v>
      </c>
    </row>
    <row r="172" spans="1:29" x14ac:dyDescent="0.3">
      <c r="A172" s="15" t="s">
        <v>2831</v>
      </c>
      <c r="B172" s="15" t="s">
        <v>771</v>
      </c>
      <c r="C172" s="16" t="s">
        <v>2832</v>
      </c>
      <c r="D172" s="15" t="s">
        <v>11</v>
      </c>
      <c r="E172" s="16" t="s">
        <v>24</v>
      </c>
      <c r="F172" s="16" t="s">
        <v>2725</v>
      </c>
      <c r="G172" s="17">
        <v>43992</v>
      </c>
      <c r="H172" s="17">
        <v>44467</v>
      </c>
      <c r="I172" s="28">
        <v>44518</v>
      </c>
      <c r="J172" s="28" t="str">
        <f t="shared" si="4"/>
        <v>November</v>
      </c>
      <c r="K172" s="18">
        <f t="shared" si="5"/>
        <v>2021</v>
      </c>
      <c r="L172" s="15" t="s">
        <v>2393</v>
      </c>
      <c r="M172" s="15" t="s">
        <v>2577</v>
      </c>
      <c r="N172" s="18">
        <f>IF(Exit_Details[[#This Row],[RegrettableAttrition]]="Yes",1,0)</f>
        <v>1</v>
      </c>
      <c r="O172" s="18">
        <f>IF(Exit_Details[[#This Row],[ExitType]]="Voluntary",1,0)</f>
        <v>1</v>
      </c>
      <c r="P172" s="16" t="s">
        <v>2515</v>
      </c>
      <c r="Q172" s="16" t="s">
        <v>2464</v>
      </c>
      <c r="R172" s="15">
        <v>4</v>
      </c>
      <c r="S172" s="15" t="s">
        <v>2397</v>
      </c>
      <c r="T172" s="19">
        <v>6.35</v>
      </c>
      <c r="U172" s="15" t="s">
        <v>2398</v>
      </c>
      <c r="V172" s="15" t="s">
        <v>2409</v>
      </c>
      <c r="W172" s="17">
        <v>44197</v>
      </c>
      <c r="X172" s="17">
        <v>44286</v>
      </c>
      <c r="Y172" s="15">
        <v>528000</v>
      </c>
      <c r="Z172" s="15" t="s">
        <v>2465</v>
      </c>
      <c r="AA172" s="15" t="s">
        <v>2466</v>
      </c>
      <c r="AB172" s="15" t="s">
        <v>2402</v>
      </c>
      <c r="AC172" s="20" t="s">
        <v>2403</v>
      </c>
    </row>
    <row r="173" spans="1:29" x14ac:dyDescent="0.3">
      <c r="A173" s="15" t="s">
        <v>2833</v>
      </c>
      <c r="B173" s="15" t="s">
        <v>694</v>
      </c>
      <c r="C173" s="16" t="s">
        <v>2834</v>
      </c>
      <c r="D173" s="15" t="s">
        <v>11</v>
      </c>
      <c r="E173" s="16" t="s">
        <v>22</v>
      </c>
      <c r="F173" s="16" t="s">
        <v>2564</v>
      </c>
      <c r="G173" s="17">
        <v>43941</v>
      </c>
      <c r="H173" s="17">
        <v>44467</v>
      </c>
      <c r="I173" s="28">
        <v>44527</v>
      </c>
      <c r="J173" s="28" t="str">
        <f t="shared" si="4"/>
        <v>November</v>
      </c>
      <c r="K173" s="18">
        <f t="shared" si="5"/>
        <v>2021</v>
      </c>
      <c r="L173" s="15" t="s">
        <v>2393</v>
      </c>
      <c r="M173" s="15" t="s">
        <v>2394</v>
      </c>
      <c r="N173" s="18">
        <f>IF(Exit_Details[[#This Row],[RegrettableAttrition]]="Yes",1,0)</f>
        <v>0</v>
      </c>
      <c r="O173" s="18">
        <f>IF(Exit_Details[[#This Row],[ExitType]]="Voluntary",1,0)</f>
        <v>1</v>
      </c>
      <c r="P173" s="16" t="s">
        <v>2440</v>
      </c>
      <c r="Q173" s="16" t="s">
        <v>2417</v>
      </c>
      <c r="R173" s="15">
        <v>3</v>
      </c>
      <c r="S173" s="15" t="s">
        <v>2397</v>
      </c>
      <c r="T173" s="19">
        <v>6.49</v>
      </c>
      <c r="U173" s="15" t="s">
        <v>2398</v>
      </c>
      <c r="V173" s="15" t="s">
        <v>2409</v>
      </c>
      <c r="W173" s="17">
        <v>44197</v>
      </c>
      <c r="X173" s="17">
        <v>44286</v>
      </c>
      <c r="Y173" s="15">
        <v>648000</v>
      </c>
      <c r="Z173" s="15" t="s">
        <v>2434</v>
      </c>
      <c r="AA173" s="15" t="s">
        <v>2435</v>
      </c>
      <c r="AB173" s="15" t="s">
        <v>2436</v>
      </c>
      <c r="AC173" s="20" t="s">
        <v>2403</v>
      </c>
    </row>
    <row r="174" spans="1:29" x14ac:dyDescent="0.3">
      <c r="A174" s="15" t="s">
        <v>2835</v>
      </c>
      <c r="B174" s="15" t="s">
        <v>631</v>
      </c>
      <c r="C174" s="16" t="s">
        <v>2836</v>
      </c>
      <c r="D174" s="15" t="s">
        <v>7</v>
      </c>
      <c r="E174" s="16" t="s">
        <v>37</v>
      </c>
      <c r="F174" s="16" t="s">
        <v>2819</v>
      </c>
      <c r="G174" s="17">
        <v>43878</v>
      </c>
      <c r="H174" s="17">
        <v>44473</v>
      </c>
      <c r="I174" s="28">
        <v>44512</v>
      </c>
      <c r="J174" s="28" t="str">
        <f t="shared" si="4"/>
        <v>November</v>
      </c>
      <c r="K174" s="18">
        <f t="shared" si="5"/>
        <v>2021</v>
      </c>
      <c r="L174" s="15" t="s">
        <v>2393</v>
      </c>
      <c r="M174" s="15" t="s">
        <v>2577</v>
      </c>
      <c r="N174" s="18">
        <f>IF(Exit_Details[[#This Row],[RegrettableAttrition]]="Yes",1,0)</f>
        <v>1</v>
      </c>
      <c r="O174" s="18">
        <f>IF(Exit_Details[[#This Row],[ExitType]]="Voluntary",1,0)</f>
        <v>1</v>
      </c>
      <c r="P174" s="16" t="s">
        <v>2395</v>
      </c>
      <c r="Q174" s="16" t="s">
        <v>2396</v>
      </c>
      <c r="R174" s="15">
        <v>4</v>
      </c>
      <c r="S174" s="15" t="s">
        <v>2397</v>
      </c>
      <c r="T174" s="19">
        <v>6.66</v>
      </c>
      <c r="U174" s="15" t="s">
        <v>2398</v>
      </c>
      <c r="V174" s="15" t="s">
        <v>2409</v>
      </c>
      <c r="W174" s="17">
        <v>44197</v>
      </c>
      <c r="X174" s="17">
        <v>44286</v>
      </c>
      <c r="Y174" s="15">
        <v>964000</v>
      </c>
      <c r="Z174" s="15" t="s">
        <v>2465</v>
      </c>
      <c r="AA174" s="15" t="s">
        <v>2466</v>
      </c>
      <c r="AB174" s="15" t="s">
        <v>2402</v>
      </c>
      <c r="AC174" s="20" t="s">
        <v>2403</v>
      </c>
    </row>
    <row r="175" spans="1:29" x14ac:dyDescent="0.3">
      <c r="A175" s="15" t="s">
        <v>2837</v>
      </c>
      <c r="B175" s="15" t="s">
        <v>820</v>
      </c>
      <c r="C175" s="16" t="s">
        <v>2838</v>
      </c>
      <c r="D175" s="15" t="s">
        <v>7</v>
      </c>
      <c r="E175" s="16" t="s">
        <v>37</v>
      </c>
      <c r="F175" s="16" t="s">
        <v>2569</v>
      </c>
      <c r="G175" s="17">
        <v>44028</v>
      </c>
      <c r="H175" s="17">
        <v>44473</v>
      </c>
      <c r="I175" s="28">
        <v>44533</v>
      </c>
      <c r="J175" s="28" t="str">
        <f t="shared" si="4"/>
        <v>December</v>
      </c>
      <c r="K175" s="18">
        <f t="shared" si="5"/>
        <v>2021</v>
      </c>
      <c r="L175" s="15" t="s">
        <v>2393</v>
      </c>
      <c r="M175" s="15" t="s">
        <v>2394</v>
      </c>
      <c r="N175" s="18">
        <f>IF(Exit_Details[[#This Row],[RegrettableAttrition]]="Yes",1,0)</f>
        <v>0</v>
      </c>
      <c r="O175" s="18">
        <f>IF(Exit_Details[[#This Row],[ExitType]]="Voluntary",1,0)</f>
        <v>1</v>
      </c>
      <c r="P175" s="16" t="s">
        <v>2463</v>
      </c>
      <c r="Q175" s="16" t="s">
        <v>2464</v>
      </c>
      <c r="R175" s="15">
        <v>3</v>
      </c>
      <c r="S175" s="15" t="s">
        <v>2397</v>
      </c>
      <c r="T175" s="19">
        <v>6.25</v>
      </c>
      <c r="U175" s="15" t="s">
        <v>2398</v>
      </c>
      <c r="V175" s="15" t="s">
        <v>2409</v>
      </c>
      <c r="W175" s="17">
        <v>44197</v>
      </c>
      <c r="X175" s="17">
        <v>44286</v>
      </c>
      <c r="Y175" s="15">
        <v>543000</v>
      </c>
      <c r="Z175" s="15" t="s">
        <v>2465</v>
      </c>
      <c r="AA175" s="15" t="s">
        <v>2466</v>
      </c>
      <c r="AB175" s="15" t="s">
        <v>2402</v>
      </c>
      <c r="AC175" s="20" t="s">
        <v>2403</v>
      </c>
    </row>
    <row r="176" spans="1:29" x14ac:dyDescent="0.3">
      <c r="A176" s="15" t="s">
        <v>2839</v>
      </c>
      <c r="B176" s="15" t="s">
        <v>254</v>
      </c>
      <c r="C176" s="16" t="s">
        <v>2840</v>
      </c>
      <c r="D176" s="15" t="s">
        <v>7</v>
      </c>
      <c r="E176" s="16" t="s">
        <v>9</v>
      </c>
      <c r="F176" s="16" t="s">
        <v>2518</v>
      </c>
      <c r="G176" s="17">
        <v>43378</v>
      </c>
      <c r="H176" s="17">
        <v>44474</v>
      </c>
      <c r="I176" s="28">
        <v>44534</v>
      </c>
      <c r="J176" s="28" t="str">
        <f t="shared" si="4"/>
        <v>December</v>
      </c>
      <c r="K176" s="18">
        <f t="shared" si="5"/>
        <v>2021</v>
      </c>
      <c r="L176" s="15" t="s">
        <v>2393</v>
      </c>
      <c r="M176" s="15" t="s">
        <v>2394</v>
      </c>
      <c r="N176" s="18">
        <f>IF(Exit_Details[[#This Row],[RegrettableAttrition]]="Yes",1,0)</f>
        <v>0</v>
      </c>
      <c r="O176" s="18">
        <f>IF(Exit_Details[[#This Row],[ExitType]]="Voluntary",1,0)</f>
        <v>1</v>
      </c>
      <c r="P176" s="16" t="s">
        <v>2463</v>
      </c>
      <c r="Q176" s="16" t="s">
        <v>2464</v>
      </c>
      <c r="R176" s="15">
        <v>3</v>
      </c>
      <c r="S176" s="15" t="s">
        <v>2397</v>
      </c>
      <c r="T176" s="19">
        <v>8.0299999999999994</v>
      </c>
      <c r="U176" s="15" t="s">
        <v>2398</v>
      </c>
      <c r="V176" s="15" t="s">
        <v>2409</v>
      </c>
      <c r="W176" s="17">
        <v>44197</v>
      </c>
      <c r="X176" s="17">
        <v>44286</v>
      </c>
      <c r="Y176" s="15">
        <v>1273000</v>
      </c>
      <c r="Z176" s="15" t="s">
        <v>2465</v>
      </c>
      <c r="AA176" s="15" t="s">
        <v>2466</v>
      </c>
      <c r="AB176" s="15" t="s">
        <v>2402</v>
      </c>
      <c r="AC176" s="20" t="s">
        <v>2403</v>
      </c>
    </row>
    <row r="177" spans="1:29" x14ac:dyDescent="0.3">
      <c r="A177" s="15" t="s">
        <v>2841</v>
      </c>
      <c r="B177" s="15" t="s">
        <v>920</v>
      </c>
      <c r="C177" s="16" t="s">
        <v>2842</v>
      </c>
      <c r="D177" s="15" t="s">
        <v>7</v>
      </c>
      <c r="E177" s="16" t="s">
        <v>33</v>
      </c>
      <c r="F177" s="16" t="s">
        <v>2730</v>
      </c>
      <c r="G177" s="17">
        <v>44099</v>
      </c>
      <c r="H177" s="17">
        <v>44476</v>
      </c>
      <c r="I177" s="28">
        <v>44566</v>
      </c>
      <c r="J177" s="28" t="str">
        <f t="shared" si="4"/>
        <v>January</v>
      </c>
      <c r="K177" s="18">
        <f t="shared" si="5"/>
        <v>2022</v>
      </c>
      <c r="L177" s="15" t="s">
        <v>2393</v>
      </c>
      <c r="M177" s="15" t="s">
        <v>2394</v>
      </c>
      <c r="N177" s="18">
        <f>IF(Exit_Details[[#This Row],[RegrettableAttrition]]="Yes",1,0)</f>
        <v>0</v>
      </c>
      <c r="O177" s="18">
        <f>IF(Exit_Details[[#This Row],[ExitType]]="Voluntary",1,0)</f>
        <v>1</v>
      </c>
      <c r="P177" s="16" t="s">
        <v>2416</v>
      </c>
      <c r="Q177" s="16" t="s">
        <v>2417</v>
      </c>
      <c r="R177" s="15">
        <v>3</v>
      </c>
      <c r="S177" s="15" t="s">
        <v>2397</v>
      </c>
      <c r="T177" s="19">
        <v>6.05</v>
      </c>
      <c r="U177" s="15" t="s">
        <v>2398</v>
      </c>
      <c r="V177" s="15" t="s">
        <v>2409</v>
      </c>
      <c r="W177" s="17">
        <v>44197</v>
      </c>
      <c r="X177" s="17">
        <v>44286</v>
      </c>
      <c r="Y177" s="15">
        <v>1537000</v>
      </c>
      <c r="Z177" s="15" t="s">
        <v>2400</v>
      </c>
      <c r="AA177" s="15" t="s">
        <v>2401</v>
      </c>
      <c r="AB177" s="15" t="s">
        <v>2402</v>
      </c>
      <c r="AC177" s="20" t="s">
        <v>2403</v>
      </c>
    </row>
    <row r="178" spans="1:29" x14ac:dyDescent="0.3">
      <c r="A178" s="15" t="s">
        <v>2843</v>
      </c>
      <c r="B178" s="15" t="s">
        <v>1156</v>
      </c>
      <c r="C178" s="16" t="s">
        <v>2844</v>
      </c>
      <c r="D178" s="15" t="s">
        <v>11</v>
      </c>
      <c r="E178" s="16" t="s">
        <v>33</v>
      </c>
      <c r="F178" s="16" t="s">
        <v>2498</v>
      </c>
      <c r="G178" s="17">
        <v>44410</v>
      </c>
      <c r="H178" s="17">
        <v>44477</v>
      </c>
      <c r="I178" s="28">
        <v>44537</v>
      </c>
      <c r="J178" s="28" t="str">
        <f t="shared" si="4"/>
        <v>December</v>
      </c>
      <c r="K178" s="18">
        <f t="shared" si="5"/>
        <v>2021</v>
      </c>
      <c r="L178" s="15" t="s">
        <v>2393</v>
      </c>
      <c r="M178" s="15" t="s">
        <v>2394</v>
      </c>
      <c r="N178" s="18">
        <f>IF(Exit_Details[[#This Row],[RegrettableAttrition]]="Yes",1,0)</f>
        <v>0</v>
      </c>
      <c r="O178" s="18">
        <f>IF(Exit_Details[[#This Row],[ExitType]]="Voluntary",1,0)</f>
        <v>1</v>
      </c>
      <c r="P178" s="16" t="s">
        <v>2395</v>
      </c>
      <c r="Q178" s="16" t="s">
        <v>2396</v>
      </c>
      <c r="R178" s="15">
        <v>0</v>
      </c>
      <c r="S178" s="15" t="s">
        <v>2397</v>
      </c>
      <c r="T178" s="19">
        <v>5.2</v>
      </c>
      <c r="U178" s="15" t="s">
        <v>2398</v>
      </c>
      <c r="V178" s="15" t="s">
        <v>2409</v>
      </c>
      <c r="W178" s="17">
        <v>44410</v>
      </c>
      <c r="X178" s="17">
        <v>44537</v>
      </c>
      <c r="Y178" s="15">
        <v>179000</v>
      </c>
      <c r="Z178" s="15" t="s">
        <v>2400</v>
      </c>
      <c r="AA178" s="15" t="s">
        <v>2401</v>
      </c>
      <c r="AB178" s="15" t="s">
        <v>2402</v>
      </c>
      <c r="AC178" s="20" t="s">
        <v>2403</v>
      </c>
    </row>
    <row r="179" spans="1:29" x14ac:dyDescent="0.3">
      <c r="A179" s="15" t="s">
        <v>2845</v>
      </c>
      <c r="B179" s="15" t="s">
        <v>1008</v>
      </c>
      <c r="C179" s="16" t="s">
        <v>2846</v>
      </c>
      <c r="D179" s="15" t="s">
        <v>11</v>
      </c>
      <c r="E179" s="16" t="s">
        <v>37</v>
      </c>
      <c r="F179" s="16" t="s">
        <v>2525</v>
      </c>
      <c r="G179" s="17">
        <v>44200</v>
      </c>
      <c r="H179" s="17">
        <v>44477</v>
      </c>
      <c r="I179" s="28">
        <v>44537</v>
      </c>
      <c r="J179" s="28" t="str">
        <f t="shared" si="4"/>
        <v>December</v>
      </c>
      <c r="K179" s="18">
        <f t="shared" si="5"/>
        <v>2021</v>
      </c>
      <c r="L179" s="15" t="s">
        <v>2393</v>
      </c>
      <c r="M179" s="15" t="s">
        <v>2394</v>
      </c>
      <c r="N179" s="18">
        <f>IF(Exit_Details[[#This Row],[RegrettableAttrition]]="Yes",1,0)</f>
        <v>0</v>
      </c>
      <c r="O179" s="18">
        <f>IF(Exit_Details[[#This Row],[ExitType]]="Voluntary",1,0)</f>
        <v>1</v>
      </c>
      <c r="P179" s="16" t="s">
        <v>2474</v>
      </c>
      <c r="Q179" s="16" t="s">
        <v>2396</v>
      </c>
      <c r="R179" s="15">
        <v>0</v>
      </c>
      <c r="S179" s="15" t="s">
        <v>2397</v>
      </c>
      <c r="T179" s="19">
        <v>5.78</v>
      </c>
      <c r="U179" s="15" t="s">
        <v>2398</v>
      </c>
      <c r="V179" s="15" t="s">
        <v>2409</v>
      </c>
      <c r="W179" s="17">
        <v>44200</v>
      </c>
      <c r="X179" s="17">
        <v>44537</v>
      </c>
      <c r="Y179" s="15">
        <v>1044000</v>
      </c>
      <c r="Z179" s="15" t="s">
        <v>2400</v>
      </c>
      <c r="AA179" s="15" t="s">
        <v>2401</v>
      </c>
      <c r="AB179" s="15" t="s">
        <v>2402</v>
      </c>
      <c r="AC179" s="20" t="s">
        <v>2403</v>
      </c>
    </row>
    <row r="180" spans="1:29" x14ac:dyDescent="0.3">
      <c r="A180" s="15" t="s">
        <v>2847</v>
      </c>
      <c r="B180" s="15" t="s">
        <v>1065</v>
      </c>
      <c r="C180" s="16" t="s">
        <v>2848</v>
      </c>
      <c r="D180" s="15" t="s">
        <v>7</v>
      </c>
      <c r="E180" s="16" t="s">
        <v>9</v>
      </c>
      <c r="F180" s="16" t="s">
        <v>2430</v>
      </c>
      <c r="G180" s="17">
        <v>44306</v>
      </c>
      <c r="H180" s="17">
        <v>44481</v>
      </c>
      <c r="I180" s="28">
        <v>44541</v>
      </c>
      <c r="J180" s="28" t="str">
        <f t="shared" si="4"/>
        <v>December</v>
      </c>
      <c r="K180" s="18">
        <f t="shared" si="5"/>
        <v>2021</v>
      </c>
      <c r="L180" s="15" t="s">
        <v>2393</v>
      </c>
      <c r="M180" s="15" t="s">
        <v>2394</v>
      </c>
      <c r="N180" s="18">
        <f>IF(Exit_Details[[#This Row],[RegrettableAttrition]]="Yes",1,0)</f>
        <v>0</v>
      </c>
      <c r="O180" s="18">
        <f>IF(Exit_Details[[#This Row],[ExitType]]="Voluntary",1,0)</f>
        <v>1</v>
      </c>
      <c r="P180" s="16" t="s">
        <v>2407</v>
      </c>
      <c r="Q180" s="16" t="s">
        <v>2408</v>
      </c>
      <c r="R180" s="15">
        <v>0</v>
      </c>
      <c r="S180" s="15" t="s">
        <v>2397</v>
      </c>
      <c r="T180" s="19">
        <v>5.49</v>
      </c>
      <c r="U180" s="15" t="s">
        <v>2398</v>
      </c>
      <c r="V180" s="15" t="s">
        <v>2409</v>
      </c>
      <c r="W180" s="17">
        <v>44306</v>
      </c>
      <c r="X180" s="17">
        <v>44541</v>
      </c>
      <c r="Y180" s="15">
        <v>415000</v>
      </c>
      <c r="Z180" s="15" t="s">
        <v>2400</v>
      </c>
      <c r="AA180" s="15" t="s">
        <v>2401</v>
      </c>
      <c r="AB180" s="15" t="s">
        <v>2402</v>
      </c>
      <c r="AC180" s="20" t="s">
        <v>2403</v>
      </c>
    </row>
    <row r="181" spans="1:29" x14ac:dyDescent="0.3">
      <c r="A181" s="15" t="s">
        <v>2849</v>
      </c>
      <c r="B181" s="15" t="s">
        <v>1191</v>
      </c>
      <c r="C181" s="16" t="s">
        <v>2451</v>
      </c>
      <c r="D181" s="15" t="s">
        <v>7</v>
      </c>
      <c r="E181" s="16" t="s">
        <v>22</v>
      </c>
      <c r="F181" s="16" t="s">
        <v>2657</v>
      </c>
      <c r="G181" s="17">
        <v>44396</v>
      </c>
      <c r="H181" s="17">
        <v>44487</v>
      </c>
      <c r="I181" s="28">
        <v>44547</v>
      </c>
      <c r="J181" s="28" t="str">
        <f t="shared" si="4"/>
        <v>December</v>
      </c>
      <c r="K181" s="18">
        <f t="shared" si="5"/>
        <v>2021</v>
      </c>
      <c r="L181" s="15" t="s">
        <v>2393</v>
      </c>
      <c r="M181" s="15" t="s">
        <v>2394</v>
      </c>
      <c r="N181" s="18">
        <f>IF(Exit_Details[[#This Row],[RegrettableAttrition]]="Yes",1,0)</f>
        <v>0</v>
      </c>
      <c r="O181" s="18">
        <f>IF(Exit_Details[[#This Row],[ExitType]]="Voluntary",1,0)</f>
        <v>1</v>
      </c>
      <c r="P181" s="16" t="s">
        <v>2407</v>
      </c>
      <c r="Q181" s="16" t="s">
        <v>2408</v>
      </c>
      <c r="R181" s="15">
        <v>0</v>
      </c>
      <c r="S181" s="15" t="s">
        <v>2397</v>
      </c>
      <c r="T181" s="19">
        <v>5.24</v>
      </c>
      <c r="U181" s="15" t="s">
        <v>2398</v>
      </c>
      <c r="V181" s="15" t="s">
        <v>2409</v>
      </c>
      <c r="W181" s="17">
        <v>44396</v>
      </c>
      <c r="X181" s="17">
        <v>44547</v>
      </c>
      <c r="Y181" s="15">
        <v>333000</v>
      </c>
      <c r="Z181" s="15" t="s">
        <v>2410</v>
      </c>
      <c r="AA181" s="15" t="s">
        <v>2411</v>
      </c>
      <c r="AB181" s="15" t="s">
        <v>2412</v>
      </c>
      <c r="AC181" s="20" t="s">
        <v>2403</v>
      </c>
    </row>
    <row r="182" spans="1:29" x14ac:dyDescent="0.3">
      <c r="A182" s="15" t="s">
        <v>2850</v>
      </c>
      <c r="B182" s="15" t="s">
        <v>927</v>
      </c>
      <c r="C182" s="16" t="s">
        <v>2851</v>
      </c>
      <c r="D182" s="15" t="s">
        <v>7</v>
      </c>
      <c r="E182" s="16" t="s">
        <v>27</v>
      </c>
      <c r="F182" s="16" t="s">
        <v>2392</v>
      </c>
      <c r="G182" s="17">
        <v>44102</v>
      </c>
      <c r="H182" s="17">
        <v>44487</v>
      </c>
      <c r="I182" s="28">
        <v>44537</v>
      </c>
      <c r="J182" s="28" t="str">
        <f t="shared" si="4"/>
        <v>December</v>
      </c>
      <c r="K182" s="18">
        <f t="shared" si="5"/>
        <v>2021</v>
      </c>
      <c r="L182" s="15" t="s">
        <v>2393</v>
      </c>
      <c r="M182" s="15" t="s">
        <v>2577</v>
      </c>
      <c r="N182" s="18">
        <f>IF(Exit_Details[[#This Row],[RegrettableAttrition]]="Yes",1,0)</f>
        <v>1</v>
      </c>
      <c r="O182" s="18">
        <f>IF(Exit_Details[[#This Row],[ExitType]]="Voluntary",1,0)</f>
        <v>1</v>
      </c>
      <c r="P182" s="16" t="s">
        <v>2416</v>
      </c>
      <c r="Q182" s="16" t="s">
        <v>2417</v>
      </c>
      <c r="R182" s="15">
        <v>5</v>
      </c>
      <c r="S182" s="15" t="s">
        <v>2397</v>
      </c>
      <c r="T182" s="19">
        <v>6.04</v>
      </c>
      <c r="U182" s="15" t="s">
        <v>2398</v>
      </c>
      <c r="V182" s="15" t="s">
        <v>2399</v>
      </c>
      <c r="W182" s="17">
        <v>44197</v>
      </c>
      <c r="X182" s="17">
        <v>44286</v>
      </c>
      <c r="Y182" s="15">
        <v>222000</v>
      </c>
      <c r="Z182" s="15" t="s">
        <v>2426</v>
      </c>
      <c r="AA182" s="15" t="s">
        <v>2427</v>
      </c>
      <c r="AB182" s="15" t="s">
        <v>2402</v>
      </c>
      <c r="AC182" s="20" t="s">
        <v>2403</v>
      </c>
    </row>
    <row r="183" spans="1:29" x14ac:dyDescent="0.3">
      <c r="A183" s="15" t="s">
        <v>2852</v>
      </c>
      <c r="B183" s="15" t="s">
        <v>625</v>
      </c>
      <c r="C183" s="16" t="s">
        <v>2853</v>
      </c>
      <c r="D183" s="15" t="s">
        <v>7</v>
      </c>
      <c r="E183" s="16" t="s">
        <v>37</v>
      </c>
      <c r="F183" s="16" t="s">
        <v>2525</v>
      </c>
      <c r="G183" s="17">
        <v>43871</v>
      </c>
      <c r="H183" s="17">
        <v>44487</v>
      </c>
      <c r="I183" s="28">
        <v>44547</v>
      </c>
      <c r="J183" s="28" t="str">
        <f t="shared" si="4"/>
        <v>December</v>
      </c>
      <c r="K183" s="18">
        <f t="shared" si="5"/>
        <v>2021</v>
      </c>
      <c r="L183" s="15" t="s">
        <v>2393</v>
      </c>
      <c r="M183" s="15" t="s">
        <v>2394</v>
      </c>
      <c r="N183" s="18">
        <f>IF(Exit_Details[[#This Row],[RegrettableAttrition]]="Yes",1,0)</f>
        <v>0</v>
      </c>
      <c r="O183" s="18">
        <f>IF(Exit_Details[[#This Row],[ExitType]]="Voluntary",1,0)</f>
        <v>1</v>
      </c>
      <c r="P183" s="16" t="s">
        <v>2440</v>
      </c>
      <c r="Q183" s="16" t="s">
        <v>2417</v>
      </c>
      <c r="R183" s="15">
        <v>3</v>
      </c>
      <c r="S183" s="15" t="s">
        <v>2397</v>
      </c>
      <c r="T183" s="19">
        <v>6.68</v>
      </c>
      <c r="U183" s="15" t="s">
        <v>2398</v>
      </c>
      <c r="V183" s="15" t="s">
        <v>2409</v>
      </c>
      <c r="W183" s="17">
        <v>44197</v>
      </c>
      <c r="X183" s="17">
        <v>44286</v>
      </c>
      <c r="Y183" s="15">
        <v>919000</v>
      </c>
      <c r="Z183" s="15" t="s">
        <v>2426</v>
      </c>
      <c r="AA183" s="15" t="s">
        <v>2427</v>
      </c>
      <c r="AB183" s="15" t="s">
        <v>2402</v>
      </c>
      <c r="AC183" s="20" t="s">
        <v>2403</v>
      </c>
    </row>
    <row r="184" spans="1:29" x14ac:dyDescent="0.3">
      <c r="A184" s="15" t="s">
        <v>2854</v>
      </c>
      <c r="B184" s="15" t="s">
        <v>544</v>
      </c>
      <c r="C184" s="16" t="s">
        <v>2855</v>
      </c>
      <c r="D184" s="15" t="s">
        <v>7</v>
      </c>
      <c r="E184" s="16" t="s">
        <v>22</v>
      </c>
      <c r="F184" s="16" t="s">
        <v>2856</v>
      </c>
      <c r="G184" s="17">
        <v>43794</v>
      </c>
      <c r="H184" s="17">
        <v>44487</v>
      </c>
      <c r="I184" s="28">
        <v>44547</v>
      </c>
      <c r="J184" s="28" t="str">
        <f t="shared" si="4"/>
        <v>December</v>
      </c>
      <c r="K184" s="18">
        <f t="shared" si="5"/>
        <v>2021</v>
      </c>
      <c r="L184" s="15" t="s">
        <v>2393</v>
      </c>
      <c r="M184" s="15" t="s">
        <v>2394</v>
      </c>
      <c r="N184" s="18">
        <f>IF(Exit_Details[[#This Row],[RegrettableAttrition]]="Yes",1,0)</f>
        <v>0</v>
      </c>
      <c r="O184" s="18">
        <f>IF(Exit_Details[[#This Row],[ExitType]]="Voluntary",1,0)</f>
        <v>1</v>
      </c>
      <c r="P184" s="16" t="s">
        <v>2515</v>
      </c>
      <c r="Q184" s="16" t="s">
        <v>2464</v>
      </c>
      <c r="R184" s="15">
        <v>3</v>
      </c>
      <c r="S184" s="15" t="s">
        <v>2397</v>
      </c>
      <c r="T184" s="19">
        <v>6.89</v>
      </c>
      <c r="U184" s="15" t="s">
        <v>2398</v>
      </c>
      <c r="V184" s="15" t="s">
        <v>2409</v>
      </c>
      <c r="W184" s="17">
        <v>44197</v>
      </c>
      <c r="X184" s="17">
        <v>44286</v>
      </c>
      <c r="Y184" s="15">
        <v>1251000</v>
      </c>
      <c r="Z184" s="15" t="s">
        <v>2465</v>
      </c>
      <c r="AA184" s="15" t="s">
        <v>2466</v>
      </c>
      <c r="AB184" s="15" t="s">
        <v>2402</v>
      </c>
      <c r="AC184" s="20" t="s">
        <v>2403</v>
      </c>
    </row>
    <row r="185" spans="1:29" x14ac:dyDescent="0.3">
      <c r="A185" s="15" t="s">
        <v>2857</v>
      </c>
      <c r="B185" s="15" t="s">
        <v>103</v>
      </c>
      <c r="C185" s="16" t="s">
        <v>2858</v>
      </c>
      <c r="D185" s="15" t="s">
        <v>7</v>
      </c>
      <c r="E185" s="16" t="s">
        <v>24</v>
      </c>
      <c r="F185" s="16" t="s">
        <v>2543</v>
      </c>
      <c r="G185" s="17">
        <v>42884</v>
      </c>
      <c r="H185" s="17">
        <v>44487</v>
      </c>
      <c r="I185" s="28">
        <v>44547</v>
      </c>
      <c r="J185" s="28" t="str">
        <f t="shared" si="4"/>
        <v>December</v>
      </c>
      <c r="K185" s="18">
        <f t="shared" si="5"/>
        <v>2021</v>
      </c>
      <c r="L185" s="15" t="s">
        <v>2393</v>
      </c>
      <c r="M185" s="15" t="s">
        <v>2394</v>
      </c>
      <c r="N185" s="18">
        <f>IF(Exit_Details[[#This Row],[RegrettableAttrition]]="Yes",1,0)</f>
        <v>0</v>
      </c>
      <c r="O185" s="18">
        <f>IF(Exit_Details[[#This Row],[ExitType]]="Voluntary",1,0)</f>
        <v>1</v>
      </c>
      <c r="P185" s="16" t="s">
        <v>2407</v>
      </c>
      <c r="Q185" s="16" t="s">
        <v>2408</v>
      </c>
      <c r="R185" s="15">
        <v>3</v>
      </c>
      <c r="S185" s="15" t="s">
        <v>2397</v>
      </c>
      <c r="T185" s="19">
        <v>9.3800000000000008</v>
      </c>
      <c r="U185" s="15" t="s">
        <v>2398</v>
      </c>
      <c r="V185" s="15" t="s">
        <v>2409</v>
      </c>
      <c r="W185" s="17">
        <v>44197</v>
      </c>
      <c r="X185" s="17">
        <v>44286</v>
      </c>
      <c r="Y185" s="15">
        <v>932000</v>
      </c>
      <c r="Z185" s="15" t="s">
        <v>2410</v>
      </c>
      <c r="AA185" s="15" t="s">
        <v>2411</v>
      </c>
      <c r="AB185" s="15" t="s">
        <v>2412</v>
      </c>
      <c r="AC185" s="20" t="s">
        <v>2403</v>
      </c>
    </row>
    <row r="186" spans="1:29" x14ac:dyDescent="0.3">
      <c r="A186" s="15" t="s">
        <v>2859</v>
      </c>
      <c r="B186" s="15" t="s">
        <v>842</v>
      </c>
      <c r="C186" s="16" t="s">
        <v>2860</v>
      </c>
      <c r="D186" s="15" t="s">
        <v>11</v>
      </c>
      <c r="E186" s="16" t="s">
        <v>9</v>
      </c>
      <c r="F186" s="16" t="s">
        <v>2458</v>
      </c>
      <c r="G186" s="17">
        <v>44047</v>
      </c>
      <c r="H186" s="17">
        <v>44487</v>
      </c>
      <c r="I186" s="28">
        <v>44547</v>
      </c>
      <c r="J186" s="28" t="str">
        <f t="shared" si="4"/>
        <v>December</v>
      </c>
      <c r="K186" s="18">
        <f t="shared" si="5"/>
        <v>2021</v>
      </c>
      <c r="L186" s="15" t="s">
        <v>2393</v>
      </c>
      <c r="M186" s="15" t="s">
        <v>2394</v>
      </c>
      <c r="N186" s="18">
        <f>IF(Exit_Details[[#This Row],[RegrettableAttrition]]="Yes",1,0)</f>
        <v>0</v>
      </c>
      <c r="O186" s="18">
        <f>IF(Exit_Details[[#This Row],[ExitType]]="Voluntary",1,0)</f>
        <v>1</v>
      </c>
      <c r="P186" s="16" t="s">
        <v>2474</v>
      </c>
      <c r="Q186" s="16" t="s">
        <v>2396</v>
      </c>
      <c r="R186" s="15">
        <v>3</v>
      </c>
      <c r="S186" s="15" t="s">
        <v>2397</v>
      </c>
      <c r="T186" s="19">
        <v>6.2</v>
      </c>
      <c r="U186" s="15" t="s">
        <v>2398</v>
      </c>
      <c r="V186" s="15" t="s">
        <v>2409</v>
      </c>
      <c r="W186" s="17">
        <v>44197</v>
      </c>
      <c r="X186" s="17">
        <v>44286</v>
      </c>
      <c r="Y186" s="15">
        <v>722000</v>
      </c>
      <c r="Z186" s="15" t="s">
        <v>2426</v>
      </c>
      <c r="AA186" s="15" t="s">
        <v>2427</v>
      </c>
      <c r="AB186" s="15" t="s">
        <v>2402</v>
      </c>
      <c r="AC186" s="20" t="s">
        <v>2403</v>
      </c>
    </row>
    <row r="187" spans="1:29" x14ac:dyDescent="0.3">
      <c r="A187" s="15" t="s">
        <v>2861</v>
      </c>
      <c r="B187" s="15" t="s">
        <v>318</v>
      </c>
      <c r="C187" s="16" t="s">
        <v>2862</v>
      </c>
      <c r="D187" s="15" t="s">
        <v>11</v>
      </c>
      <c r="E187" s="16" t="s">
        <v>33</v>
      </c>
      <c r="F187" s="16" t="s">
        <v>2504</v>
      </c>
      <c r="G187" s="17">
        <v>43475</v>
      </c>
      <c r="H187" s="17">
        <v>44490</v>
      </c>
      <c r="I187" s="28">
        <v>44490</v>
      </c>
      <c r="J187" s="28" t="str">
        <f t="shared" si="4"/>
        <v>October</v>
      </c>
      <c r="K187" s="18">
        <f t="shared" si="5"/>
        <v>2021</v>
      </c>
      <c r="L187" s="15" t="s">
        <v>2431</v>
      </c>
      <c r="M187" s="15" t="s">
        <v>2394</v>
      </c>
      <c r="N187" s="18">
        <f>IF(Exit_Details[[#This Row],[RegrettableAttrition]]="Yes",1,0)</f>
        <v>0</v>
      </c>
      <c r="O187" s="18">
        <f>IF(Exit_Details[[#This Row],[ExitType]]="Voluntary",1,0)</f>
        <v>0</v>
      </c>
      <c r="P187" s="16" t="s">
        <v>2586</v>
      </c>
      <c r="Q187" s="16" t="s">
        <v>2530</v>
      </c>
      <c r="R187" s="15">
        <v>1</v>
      </c>
      <c r="S187" s="15" t="s">
        <v>2397</v>
      </c>
      <c r="T187" s="19">
        <v>7.76</v>
      </c>
      <c r="U187" s="15" t="s">
        <v>2398</v>
      </c>
      <c r="V187" s="15" t="s">
        <v>2409</v>
      </c>
      <c r="W187" s="17">
        <v>44197</v>
      </c>
      <c r="X187" s="17">
        <v>44490</v>
      </c>
      <c r="Y187" s="15">
        <v>759000</v>
      </c>
      <c r="Z187" s="15" t="s">
        <v>2465</v>
      </c>
      <c r="AA187" s="15" t="s">
        <v>2466</v>
      </c>
      <c r="AB187" s="15" t="s">
        <v>2402</v>
      </c>
      <c r="AC187" s="20" t="s">
        <v>2403</v>
      </c>
    </row>
    <row r="188" spans="1:29" x14ac:dyDescent="0.3">
      <c r="A188" s="15" t="s">
        <v>2863</v>
      </c>
      <c r="B188" s="15" t="s">
        <v>211</v>
      </c>
      <c r="C188" s="16" t="s">
        <v>2864</v>
      </c>
      <c r="D188" s="15" t="s">
        <v>7</v>
      </c>
      <c r="E188" s="16" t="s">
        <v>33</v>
      </c>
      <c r="F188" s="16" t="s">
        <v>2425</v>
      </c>
      <c r="G188" s="17">
        <v>43280</v>
      </c>
      <c r="H188" s="17">
        <v>44490</v>
      </c>
      <c r="I188" s="28">
        <v>44550</v>
      </c>
      <c r="J188" s="28" t="str">
        <f t="shared" si="4"/>
        <v>December</v>
      </c>
      <c r="K188" s="18">
        <f t="shared" si="5"/>
        <v>2021</v>
      </c>
      <c r="L188" s="15" t="s">
        <v>2393</v>
      </c>
      <c r="M188" s="15" t="s">
        <v>2394</v>
      </c>
      <c r="N188" s="18">
        <f>IF(Exit_Details[[#This Row],[RegrettableAttrition]]="Yes",1,0)</f>
        <v>0</v>
      </c>
      <c r="O188" s="18">
        <f>IF(Exit_Details[[#This Row],[ExitType]]="Voluntary",1,0)</f>
        <v>1</v>
      </c>
      <c r="P188" s="16" t="s">
        <v>2407</v>
      </c>
      <c r="Q188" s="16" t="s">
        <v>2408</v>
      </c>
      <c r="R188" s="15">
        <v>3</v>
      </c>
      <c r="S188" s="15" t="s">
        <v>2397</v>
      </c>
      <c r="T188" s="19">
        <v>8.3000000000000007</v>
      </c>
      <c r="U188" s="15" t="s">
        <v>2398</v>
      </c>
      <c r="V188" s="15" t="s">
        <v>2409</v>
      </c>
      <c r="W188" s="17">
        <v>44197</v>
      </c>
      <c r="X188" s="17">
        <v>44286</v>
      </c>
      <c r="Y188" s="15">
        <v>482000</v>
      </c>
      <c r="Z188" s="15" t="s">
        <v>2434</v>
      </c>
      <c r="AA188" s="15" t="s">
        <v>2435</v>
      </c>
      <c r="AB188" s="15" t="s">
        <v>2436</v>
      </c>
      <c r="AC188" s="20" t="s">
        <v>2403</v>
      </c>
    </row>
    <row r="189" spans="1:29" x14ac:dyDescent="0.3">
      <c r="A189" s="15" t="s">
        <v>2865</v>
      </c>
      <c r="B189" s="15" t="s">
        <v>855</v>
      </c>
      <c r="C189" s="16" t="s">
        <v>2866</v>
      </c>
      <c r="D189" s="15" t="s">
        <v>7</v>
      </c>
      <c r="E189" s="16" t="s">
        <v>33</v>
      </c>
      <c r="F189" s="16" t="s">
        <v>2498</v>
      </c>
      <c r="G189" s="17">
        <v>44056</v>
      </c>
      <c r="H189" s="17">
        <v>44498</v>
      </c>
      <c r="I189" s="28">
        <v>44558</v>
      </c>
      <c r="J189" s="28" t="str">
        <f t="shared" si="4"/>
        <v>December</v>
      </c>
      <c r="K189" s="18">
        <f t="shared" si="5"/>
        <v>2021</v>
      </c>
      <c r="L189" s="15" t="s">
        <v>2393</v>
      </c>
      <c r="M189" s="15" t="s">
        <v>2394</v>
      </c>
      <c r="N189" s="18">
        <f>IF(Exit_Details[[#This Row],[RegrettableAttrition]]="Yes",1,0)</f>
        <v>0</v>
      </c>
      <c r="O189" s="18">
        <f>IF(Exit_Details[[#This Row],[ExitType]]="Voluntary",1,0)</f>
        <v>1</v>
      </c>
      <c r="P189" s="16" t="s">
        <v>2501</v>
      </c>
      <c r="Q189" s="16" t="s">
        <v>2464</v>
      </c>
      <c r="R189" s="15">
        <v>3</v>
      </c>
      <c r="S189" s="15" t="s">
        <v>2397</v>
      </c>
      <c r="T189" s="19">
        <v>6.17</v>
      </c>
      <c r="U189" s="15" t="s">
        <v>2398</v>
      </c>
      <c r="V189" s="15" t="s">
        <v>2409</v>
      </c>
      <c r="W189" s="17">
        <v>44197</v>
      </c>
      <c r="X189" s="17">
        <v>44286</v>
      </c>
      <c r="Y189" s="15">
        <v>215000</v>
      </c>
      <c r="Z189" s="15" t="s">
        <v>2465</v>
      </c>
      <c r="AA189" s="15" t="s">
        <v>2466</v>
      </c>
      <c r="AB189" s="15" t="s">
        <v>2402</v>
      </c>
      <c r="AC189" s="20" t="s">
        <v>2403</v>
      </c>
    </row>
    <row r="190" spans="1:29" x14ac:dyDescent="0.3">
      <c r="A190" s="15" t="s">
        <v>2867</v>
      </c>
      <c r="B190" s="15" t="s">
        <v>334</v>
      </c>
      <c r="C190" s="16" t="s">
        <v>2868</v>
      </c>
      <c r="D190" s="15" t="s">
        <v>7</v>
      </c>
      <c r="E190" s="16" t="s">
        <v>29</v>
      </c>
      <c r="F190" s="16" t="s">
        <v>2869</v>
      </c>
      <c r="G190" s="17">
        <v>43507</v>
      </c>
      <c r="H190" s="17">
        <v>44508</v>
      </c>
      <c r="I190" s="28">
        <v>44598</v>
      </c>
      <c r="J190" s="28" t="str">
        <f t="shared" si="4"/>
        <v>February</v>
      </c>
      <c r="K190" s="18">
        <f t="shared" si="5"/>
        <v>2022</v>
      </c>
      <c r="L190" s="15" t="s">
        <v>2393</v>
      </c>
      <c r="M190" s="15" t="s">
        <v>2577</v>
      </c>
      <c r="N190" s="18">
        <f>IF(Exit_Details[[#This Row],[RegrettableAttrition]]="Yes",1,0)</f>
        <v>1</v>
      </c>
      <c r="O190" s="18">
        <f>IF(Exit_Details[[#This Row],[ExitType]]="Voluntary",1,0)</f>
        <v>1</v>
      </c>
      <c r="P190" s="16" t="s">
        <v>2395</v>
      </c>
      <c r="Q190" s="16" t="s">
        <v>2396</v>
      </c>
      <c r="R190" s="15">
        <v>4</v>
      </c>
      <c r="S190" s="15" t="s">
        <v>2397</v>
      </c>
      <c r="T190" s="19">
        <v>7.67</v>
      </c>
      <c r="U190" s="15" t="s">
        <v>2398</v>
      </c>
      <c r="V190" s="15" t="s">
        <v>2409</v>
      </c>
      <c r="W190" s="17">
        <v>44197</v>
      </c>
      <c r="X190" s="17">
        <v>44286</v>
      </c>
      <c r="Y190" s="15">
        <v>2053000</v>
      </c>
      <c r="Z190" s="15" t="s">
        <v>2434</v>
      </c>
      <c r="AA190" s="15" t="s">
        <v>2435</v>
      </c>
      <c r="AB190" s="15" t="s">
        <v>2436</v>
      </c>
      <c r="AC190" s="20" t="s">
        <v>2403</v>
      </c>
    </row>
    <row r="191" spans="1:29" x14ac:dyDescent="0.3">
      <c r="A191" s="15" t="s">
        <v>2870</v>
      </c>
      <c r="B191" s="15" t="s">
        <v>718</v>
      </c>
      <c r="C191" s="16" t="s">
        <v>2871</v>
      </c>
      <c r="D191" s="15" t="s">
        <v>11</v>
      </c>
      <c r="E191" s="16" t="s">
        <v>9</v>
      </c>
      <c r="F191" s="16" t="s">
        <v>2489</v>
      </c>
      <c r="G191" s="17">
        <v>43956</v>
      </c>
      <c r="H191" s="17">
        <v>44509</v>
      </c>
      <c r="I191" s="28">
        <v>44569</v>
      </c>
      <c r="J191" s="28" t="str">
        <f t="shared" si="4"/>
        <v>January</v>
      </c>
      <c r="K191" s="18">
        <f t="shared" si="5"/>
        <v>2022</v>
      </c>
      <c r="L191" s="15" t="s">
        <v>2393</v>
      </c>
      <c r="M191" s="15" t="s">
        <v>2577</v>
      </c>
      <c r="N191" s="18">
        <f>IF(Exit_Details[[#This Row],[RegrettableAttrition]]="Yes",1,0)</f>
        <v>1</v>
      </c>
      <c r="O191" s="18">
        <f>IF(Exit_Details[[#This Row],[ExitType]]="Voluntary",1,0)</f>
        <v>1</v>
      </c>
      <c r="P191" s="16" t="s">
        <v>2407</v>
      </c>
      <c r="Q191" s="16" t="s">
        <v>2408</v>
      </c>
      <c r="R191" s="15">
        <v>4</v>
      </c>
      <c r="S191" s="15" t="s">
        <v>2397</v>
      </c>
      <c r="T191" s="19">
        <v>6.44</v>
      </c>
      <c r="U191" s="15" t="s">
        <v>2398</v>
      </c>
      <c r="V191" s="15" t="s">
        <v>2409</v>
      </c>
      <c r="W191" s="17">
        <v>44197</v>
      </c>
      <c r="X191" s="17">
        <v>44286</v>
      </c>
      <c r="Y191" s="15">
        <v>576000</v>
      </c>
      <c r="Z191" s="15" t="s">
        <v>2426</v>
      </c>
      <c r="AA191" s="15" t="s">
        <v>2427</v>
      </c>
      <c r="AB191" s="15" t="s">
        <v>2402</v>
      </c>
      <c r="AC191" s="20" t="s">
        <v>2403</v>
      </c>
    </row>
    <row r="192" spans="1:29" x14ac:dyDescent="0.3">
      <c r="A192" s="15" t="s">
        <v>2872</v>
      </c>
      <c r="B192" s="15" t="s">
        <v>119</v>
      </c>
      <c r="C192" s="16" t="s">
        <v>2873</v>
      </c>
      <c r="D192" s="15" t="s">
        <v>7</v>
      </c>
      <c r="E192" s="16" t="s">
        <v>9</v>
      </c>
      <c r="F192" s="16" t="s">
        <v>2439</v>
      </c>
      <c r="G192" s="17">
        <v>42955</v>
      </c>
      <c r="H192" s="17">
        <v>44509</v>
      </c>
      <c r="I192" s="28">
        <v>44539</v>
      </c>
      <c r="J192" s="28" t="str">
        <f t="shared" si="4"/>
        <v>December</v>
      </c>
      <c r="K192" s="18">
        <f t="shared" si="5"/>
        <v>2021</v>
      </c>
      <c r="L192" s="15" t="s">
        <v>2431</v>
      </c>
      <c r="M192" s="15" t="s">
        <v>2394</v>
      </c>
      <c r="N192" s="18">
        <f>IF(Exit_Details[[#This Row],[RegrettableAttrition]]="Yes",1,0)</f>
        <v>0</v>
      </c>
      <c r="O192" s="18">
        <f>IF(Exit_Details[[#This Row],[ExitType]]="Voluntary",1,0)</f>
        <v>0</v>
      </c>
      <c r="P192" s="16" t="s">
        <v>2583</v>
      </c>
      <c r="Q192" s="16" t="s">
        <v>2433</v>
      </c>
      <c r="R192" s="15">
        <v>1</v>
      </c>
      <c r="S192" s="15" t="s">
        <v>2397</v>
      </c>
      <c r="T192" s="19">
        <v>9.19</v>
      </c>
      <c r="U192" s="15" t="s">
        <v>2398</v>
      </c>
      <c r="V192" s="15" t="s">
        <v>2409</v>
      </c>
      <c r="W192" s="17">
        <v>44197</v>
      </c>
      <c r="X192" s="17">
        <v>44539</v>
      </c>
      <c r="Y192" s="15">
        <v>2035000</v>
      </c>
      <c r="Z192" s="15" t="s">
        <v>2465</v>
      </c>
      <c r="AA192" s="15" t="s">
        <v>2466</v>
      </c>
      <c r="AB192" s="15" t="s">
        <v>2402</v>
      </c>
      <c r="AC192" s="20" t="s">
        <v>2403</v>
      </c>
    </row>
    <row r="193" spans="1:29" x14ac:dyDescent="0.3">
      <c r="A193" s="15" t="s">
        <v>2874</v>
      </c>
      <c r="B193" s="15" t="s">
        <v>527</v>
      </c>
      <c r="C193" s="16" t="s">
        <v>2875</v>
      </c>
      <c r="D193" s="15" t="s">
        <v>7</v>
      </c>
      <c r="E193" s="16" t="s">
        <v>50</v>
      </c>
      <c r="F193" s="16" t="s">
        <v>2406</v>
      </c>
      <c r="G193" s="17">
        <v>43773</v>
      </c>
      <c r="H193" s="17">
        <v>44509</v>
      </c>
      <c r="I193" s="28">
        <v>44538</v>
      </c>
      <c r="J193" s="28" t="str">
        <f t="shared" si="4"/>
        <v>December</v>
      </c>
      <c r="K193" s="18">
        <f t="shared" si="5"/>
        <v>2021</v>
      </c>
      <c r="L193" s="15" t="s">
        <v>2393</v>
      </c>
      <c r="M193" s="15" t="s">
        <v>2394</v>
      </c>
      <c r="N193" s="18">
        <f>IF(Exit_Details[[#This Row],[RegrettableAttrition]]="Yes",1,0)</f>
        <v>0</v>
      </c>
      <c r="O193" s="18">
        <f>IF(Exit_Details[[#This Row],[ExitType]]="Voluntary",1,0)</f>
        <v>1</v>
      </c>
      <c r="P193" s="16" t="s">
        <v>2501</v>
      </c>
      <c r="Q193" s="16" t="s">
        <v>2464</v>
      </c>
      <c r="R193" s="15">
        <v>3</v>
      </c>
      <c r="S193" s="15" t="s">
        <v>2397</v>
      </c>
      <c r="T193" s="19">
        <v>6.95</v>
      </c>
      <c r="U193" s="15" t="s">
        <v>2398</v>
      </c>
      <c r="V193" s="15" t="s">
        <v>2409</v>
      </c>
      <c r="W193" s="17">
        <v>44197</v>
      </c>
      <c r="X193" s="17">
        <v>44286</v>
      </c>
      <c r="Y193" s="15">
        <v>1282000</v>
      </c>
      <c r="Z193" s="15" t="s">
        <v>2418</v>
      </c>
      <c r="AA193" s="15" t="s">
        <v>2419</v>
      </c>
      <c r="AB193" s="15" t="s">
        <v>2412</v>
      </c>
      <c r="AC193" s="20" t="s">
        <v>2403</v>
      </c>
    </row>
    <row r="194" spans="1:29" x14ac:dyDescent="0.3">
      <c r="A194" s="15" t="s">
        <v>2876</v>
      </c>
      <c r="B194" s="15" t="s">
        <v>378</v>
      </c>
      <c r="C194" s="16" t="s">
        <v>2877</v>
      </c>
      <c r="D194" s="15" t="s">
        <v>7</v>
      </c>
      <c r="E194" s="16" t="s">
        <v>9</v>
      </c>
      <c r="F194" s="16" t="s">
        <v>2455</v>
      </c>
      <c r="G194" s="17">
        <v>43578</v>
      </c>
      <c r="H194" s="17">
        <v>44509</v>
      </c>
      <c r="I194" s="28">
        <v>44532</v>
      </c>
      <c r="J194" s="28" t="str">
        <f t="shared" ref="J194:J257" si="6">TEXT(I194,"MMMM")</f>
        <v>December</v>
      </c>
      <c r="K194" s="18">
        <f t="shared" ref="K194:K257" si="7">YEAR(I194)</f>
        <v>2021</v>
      </c>
      <c r="L194" s="15" t="s">
        <v>2393</v>
      </c>
      <c r="M194" s="15" t="s">
        <v>2577</v>
      </c>
      <c r="N194" s="18">
        <f>IF(Exit_Details[[#This Row],[RegrettableAttrition]]="Yes",1,0)</f>
        <v>1</v>
      </c>
      <c r="O194" s="18">
        <f>IF(Exit_Details[[#This Row],[ExitType]]="Voluntary",1,0)</f>
        <v>1</v>
      </c>
      <c r="P194" s="16" t="s">
        <v>2440</v>
      </c>
      <c r="Q194" s="16" t="s">
        <v>2417</v>
      </c>
      <c r="R194" s="15">
        <v>4</v>
      </c>
      <c r="S194" s="15" t="s">
        <v>2397</v>
      </c>
      <c r="T194" s="19">
        <v>7.48</v>
      </c>
      <c r="U194" s="15" t="s">
        <v>2398</v>
      </c>
      <c r="V194" s="15" t="s">
        <v>2409</v>
      </c>
      <c r="W194" s="17">
        <v>44197</v>
      </c>
      <c r="X194" s="17">
        <v>44286</v>
      </c>
      <c r="Y194" s="15">
        <v>691000</v>
      </c>
      <c r="Z194" s="15" t="s">
        <v>2426</v>
      </c>
      <c r="AA194" s="15" t="s">
        <v>2427</v>
      </c>
      <c r="AB194" s="15" t="s">
        <v>2402</v>
      </c>
      <c r="AC194" s="20" t="s">
        <v>2403</v>
      </c>
    </row>
    <row r="195" spans="1:29" x14ac:dyDescent="0.3">
      <c r="A195" s="15" t="s">
        <v>2878</v>
      </c>
      <c r="B195" s="15" t="s">
        <v>926</v>
      </c>
      <c r="C195" s="16" t="s">
        <v>2571</v>
      </c>
      <c r="D195" s="15" t="s">
        <v>11</v>
      </c>
      <c r="E195" s="16" t="s">
        <v>33</v>
      </c>
      <c r="F195" s="16" t="s">
        <v>2425</v>
      </c>
      <c r="G195" s="17">
        <v>44102</v>
      </c>
      <c r="H195" s="17">
        <v>44510</v>
      </c>
      <c r="I195" s="28">
        <v>44570</v>
      </c>
      <c r="J195" s="28" t="str">
        <f t="shared" si="6"/>
        <v>January</v>
      </c>
      <c r="K195" s="18">
        <f t="shared" si="7"/>
        <v>2022</v>
      </c>
      <c r="L195" s="15" t="s">
        <v>2393</v>
      </c>
      <c r="M195" s="15" t="s">
        <v>2394</v>
      </c>
      <c r="N195" s="18">
        <f>IF(Exit_Details[[#This Row],[RegrettableAttrition]]="Yes",1,0)</f>
        <v>0</v>
      </c>
      <c r="O195" s="18">
        <f>IF(Exit_Details[[#This Row],[ExitType]]="Voluntary",1,0)</f>
        <v>1</v>
      </c>
      <c r="P195" s="16" t="s">
        <v>2515</v>
      </c>
      <c r="Q195" s="16" t="s">
        <v>2464</v>
      </c>
      <c r="R195" s="15">
        <v>3</v>
      </c>
      <c r="S195" s="15" t="s">
        <v>2397</v>
      </c>
      <c r="T195" s="19">
        <v>6.04</v>
      </c>
      <c r="U195" s="15" t="s">
        <v>2398</v>
      </c>
      <c r="V195" s="15" t="s">
        <v>2409</v>
      </c>
      <c r="W195" s="17">
        <v>44197</v>
      </c>
      <c r="X195" s="17">
        <v>44286</v>
      </c>
      <c r="Y195" s="15">
        <v>314000</v>
      </c>
      <c r="Z195" s="15" t="s">
        <v>2426</v>
      </c>
      <c r="AA195" s="15" t="s">
        <v>2427</v>
      </c>
      <c r="AB195" s="15" t="s">
        <v>2402</v>
      </c>
      <c r="AC195" s="20" t="s">
        <v>2403</v>
      </c>
    </row>
    <row r="196" spans="1:29" x14ac:dyDescent="0.3">
      <c r="A196" s="15" t="s">
        <v>2879</v>
      </c>
      <c r="B196" s="15" t="s">
        <v>332</v>
      </c>
      <c r="C196" s="16" t="s">
        <v>2880</v>
      </c>
      <c r="D196" s="15" t="s">
        <v>7</v>
      </c>
      <c r="E196" s="16" t="s">
        <v>9</v>
      </c>
      <c r="F196" s="16" t="s">
        <v>2455</v>
      </c>
      <c r="G196" s="17">
        <v>43502</v>
      </c>
      <c r="H196" s="17">
        <v>44512</v>
      </c>
      <c r="I196" s="28">
        <v>44543</v>
      </c>
      <c r="J196" s="28" t="str">
        <f t="shared" si="6"/>
        <v>December</v>
      </c>
      <c r="K196" s="18">
        <f t="shared" si="7"/>
        <v>2021</v>
      </c>
      <c r="L196" s="15" t="s">
        <v>2393</v>
      </c>
      <c r="M196" s="15" t="s">
        <v>2394</v>
      </c>
      <c r="N196" s="18">
        <f>IF(Exit_Details[[#This Row],[RegrettableAttrition]]="Yes",1,0)</f>
        <v>0</v>
      </c>
      <c r="O196" s="18">
        <f>IF(Exit_Details[[#This Row],[ExitType]]="Voluntary",1,0)</f>
        <v>1</v>
      </c>
      <c r="P196" s="16" t="s">
        <v>2395</v>
      </c>
      <c r="Q196" s="16" t="s">
        <v>2396</v>
      </c>
      <c r="R196" s="15">
        <v>3</v>
      </c>
      <c r="S196" s="15" t="s">
        <v>2397</v>
      </c>
      <c r="T196" s="19">
        <v>7.69</v>
      </c>
      <c r="U196" s="15" t="s">
        <v>2398</v>
      </c>
      <c r="V196" s="15" t="s">
        <v>2409</v>
      </c>
      <c r="W196" s="17">
        <v>44197</v>
      </c>
      <c r="X196" s="17">
        <v>44286</v>
      </c>
      <c r="Y196" s="15">
        <v>1228000</v>
      </c>
      <c r="Z196" s="15" t="s">
        <v>2434</v>
      </c>
      <c r="AA196" s="15" t="s">
        <v>2435</v>
      </c>
      <c r="AB196" s="15" t="s">
        <v>2436</v>
      </c>
      <c r="AC196" s="20" t="s">
        <v>2403</v>
      </c>
    </row>
    <row r="197" spans="1:29" x14ac:dyDescent="0.3">
      <c r="A197" s="15" t="s">
        <v>2881</v>
      </c>
      <c r="B197" s="15" t="s">
        <v>474</v>
      </c>
      <c r="C197" s="16" t="s">
        <v>2882</v>
      </c>
      <c r="D197" s="15" t="s">
        <v>7</v>
      </c>
      <c r="E197" s="16" t="s">
        <v>9</v>
      </c>
      <c r="F197" s="16" t="s">
        <v>2439</v>
      </c>
      <c r="G197" s="17">
        <v>43711</v>
      </c>
      <c r="H197" s="17">
        <v>44515</v>
      </c>
      <c r="I197" s="28">
        <v>44552</v>
      </c>
      <c r="J197" s="28" t="str">
        <f t="shared" si="6"/>
        <v>December</v>
      </c>
      <c r="K197" s="18">
        <f t="shared" si="7"/>
        <v>2021</v>
      </c>
      <c r="L197" s="15" t="s">
        <v>2393</v>
      </c>
      <c r="M197" s="15" t="s">
        <v>2394</v>
      </c>
      <c r="N197" s="18">
        <f>IF(Exit_Details[[#This Row],[RegrettableAttrition]]="Yes",1,0)</f>
        <v>0</v>
      </c>
      <c r="O197" s="18">
        <f>IF(Exit_Details[[#This Row],[ExitType]]="Voluntary",1,0)</f>
        <v>1</v>
      </c>
      <c r="P197" s="16" t="s">
        <v>2416</v>
      </c>
      <c r="Q197" s="16" t="s">
        <v>2417</v>
      </c>
      <c r="R197" s="15">
        <v>3</v>
      </c>
      <c r="S197" s="15" t="s">
        <v>2397</v>
      </c>
      <c r="T197" s="19">
        <v>7.12</v>
      </c>
      <c r="U197" s="15" t="s">
        <v>2398</v>
      </c>
      <c r="V197" s="15" t="s">
        <v>2409</v>
      </c>
      <c r="W197" s="17">
        <v>44197</v>
      </c>
      <c r="X197" s="17">
        <v>44286</v>
      </c>
      <c r="Y197" s="15">
        <v>1844000</v>
      </c>
      <c r="Z197" s="15" t="s">
        <v>2434</v>
      </c>
      <c r="AA197" s="15" t="s">
        <v>2435</v>
      </c>
      <c r="AB197" s="15" t="s">
        <v>2436</v>
      </c>
      <c r="AC197" s="20" t="s">
        <v>2403</v>
      </c>
    </row>
    <row r="198" spans="1:29" x14ac:dyDescent="0.3">
      <c r="A198" s="15" t="s">
        <v>2883</v>
      </c>
      <c r="B198" s="15" t="s">
        <v>176</v>
      </c>
      <c r="C198" s="16" t="s">
        <v>2884</v>
      </c>
      <c r="D198" s="15" t="s">
        <v>7</v>
      </c>
      <c r="E198" s="16" t="s">
        <v>9</v>
      </c>
      <c r="F198" s="16" t="s">
        <v>2455</v>
      </c>
      <c r="G198" s="17">
        <v>43187</v>
      </c>
      <c r="H198" s="17">
        <v>44515</v>
      </c>
      <c r="I198" s="28">
        <v>44575</v>
      </c>
      <c r="J198" s="28" t="str">
        <f t="shared" si="6"/>
        <v>January</v>
      </c>
      <c r="K198" s="18">
        <f t="shared" si="7"/>
        <v>2022</v>
      </c>
      <c r="L198" s="15" t="s">
        <v>2393</v>
      </c>
      <c r="M198" s="15" t="s">
        <v>2394</v>
      </c>
      <c r="N198" s="18">
        <f>IF(Exit_Details[[#This Row],[RegrettableAttrition]]="Yes",1,0)</f>
        <v>0</v>
      </c>
      <c r="O198" s="18">
        <f>IF(Exit_Details[[#This Row],[ExitType]]="Voluntary",1,0)</f>
        <v>1</v>
      </c>
      <c r="P198" s="16" t="s">
        <v>2463</v>
      </c>
      <c r="Q198" s="16" t="s">
        <v>2464</v>
      </c>
      <c r="R198" s="15">
        <v>3</v>
      </c>
      <c r="S198" s="15" t="s">
        <v>2397</v>
      </c>
      <c r="T198" s="19">
        <v>8.5500000000000007</v>
      </c>
      <c r="U198" s="15" t="s">
        <v>2398</v>
      </c>
      <c r="V198" s="15" t="s">
        <v>2409</v>
      </c>
      <c r="W198" s="17">
        <v>44197</v>
      </c>
      <c r="X198" s="17">
        <v>44286</v>
      </c>
      <c r="Y198" s="15">
        <v>1221000</v>
      </c>
      <c r="Z198" s="15" t="s">
        <v>2400</v>
      </c>
      <c r="AA198" s="15" t="s">
        <v>2401</v>
      </c>
      <c r="AB198" s="15" t="s">
        <v>2402</v>
      </c>
      <c r="AC198" s="20" t="s">
        <v>2403</v>
      </c>
    </row>
    <row r="199" spans="1:29" x14ac:dyDescent="0.3">
      <c r="A199" s="15" t="s">
        <v>2885</v>
      </c>
      <c r="B199" s="15" t="s">
        <v>1092</v>
      </c>
      <c r="C199" s="16" t="s">
        <v>2886</v>
      </c>
      <c r="D199" s="15" t="s">
        <v>7</v>
      </c>
      <c r="E199" s="16" t="s">
        <v>9</v>
      </c>
      <c r="F199" s="16" t="s">
        <v>2518</v>
      </c>
      <c r="G199" s="17">
        <v>44335</v>
      </c>
      <c r="H199" s="17">
        <v>44516</v>
      </c>
      <c r="I199" s="28">
        <v>44576</v>
      </c>
      <c r="J199" s="28" t="str">
        <f t="shared" si="6"/>
        <v>January</v>
      </c>
      <c r="K199" s="18">
        <f t="shared" si="7"/>
        <v>2022</v>
      </c>
      <c r="L199" s="15" t="s">
        <v>2393</v>
      </c>
      <c r="M199" s="15" t="s">
        <v>2394</v>
      </c>
      <c r="N199" s="18">
        <f>IF(Exit_Details[[#This Row],[RegrettableAttrition]]="Yes",1,0)</f>
        <v>0</v>
      </c>
      <c r="O199" s="18">
        <f>IF(Exit_Details[[#This Row],[ExitType]]="Voluntary",1,0)</f>
        <v>1</v>
      </c>
      <c r="P199" s="16" t="s">
        <v>2395</v>
      </c>
      <c r="Q199" s="16" t="s">
        <v>2396</v>
      </c>
      <c r="R199" s="15">
        <v>0</v>
      </c>
      <c r="S199" s="15" t="s">
        <v>2397</v>
      </c>
      <c r="T199" s="19">
        <v>5.41</v>
      </c>
      <c r="U199" s="15" t="s">
        <v>2398</v>
      </c>
      <c r="V199" s="15" t="s">
        <v>2409</v>
      </c>
      <c r="W199" s="17">
        <v>44335</v>
      </c>
      <c r="X199" s="17">
        <v>44576</v>
      </c>
      <c r="Y199" s="15">
        <v>1397000</v>
      </c>
      <c r="Z199" s="15" t="s">
        <v>2426</v>
      </c>
      <c r="AA199" s="15" t="s">
        <v>2427</v>
      </c>
      <c r="AB199" s="15" t="s">
        <v>2402</v>
      </c>
      <c r="AC199" s="20" t="s">
        <v>2403</v>
      </c>
    </row>
    <row r="200" spans="1:29" x14ac:dyDescent="0.3">
      <c r="A200" s="15" t="s">
        <v>2887</v>
      </c>
      <c r="B200" s="15" t="s">
        <v>975</v>
      </c>
      <c r="C200" s="16" t="s">
        <v>2888</v>
      </c>
      <c r="D200" s="15" t="s">
        <v>11</v>
      </c>
      <c r="E200" s="16" t="s">
        <v>20</v>
      </c>
      <c r="F200" s="16" t="s">
        <v>2889</v>
      </c>
      <c r="G200" s="17">
        <v>44133</v>
      </c>
      <c r="H200" s="17">
        <v>44519</v>
      </c>
      <c r="I200" s="28">
        <v>44579</v>
      </c>
      <c r="J200" s="28" t="str">
        <f t="shared" si="6"/>
        <v>January</v>
      </c>
      <c r="K200" s="18">
        <f t="shared" si="7"/>
        <v>2022</v>
      </c>
      <c r="L200" s="15" t="s">
        <v>2393</v>
      </c>
      <c r="M200" s="15" t="s">
        <v>2394</v>
      </c>
      <c r="N200" s="18">
        <f>IF(Exit_Details[[#This Row],[RegrettableAttrition]]="Yes",1,0)</f>
        <v>0</v>
      </c>
      <c r="O200" s="18">
        <f>IF(Exit_Details[[#This Row],[ExitType]]="Voluntary",1,0)</f>
        <v>1</v>
      </c>
      <c r="P200" s="16" t="s">
        <v>2407</v>
      </c>
      <c r="Q200" s="16" t="s">
        <v>2408</v>
      </c>
      <c r="R200" s="15">
        <v>0</v>
      </c>
      <c r="S200" s="15" t="s">
        <v>2397</v>
      </c>
      <c r="T200" s="19">
        <v>5.96</v>
      </c>
      <c r="U200" s="15" t="s">
        <v>2398</v>
      </c>
      <c r="V200" s="15" t="s">
        <v>2409</v>
      </c>
      <c r="W200" s="17">
        <v>44197</v>
      </c>
      <c r="X200" s="17">
        <v>44579</v>
      </c>
      <c r="Y200" s="15">
        <v>812000</v>
      </c>
      <c r="Z200" s="15" t="s">
        <v>2465</v>
      </c>
      <c r="AA200" s="15" t="s">
        <v>2466</v>
      </c>
      <c r="AB200" s="15" t="s">
        <v>2402</v>
      </c>
      <c r="AC200" s="20" t="s">
        <v>2403</v>
      </c>
    </row>
    <row r="201" spans="1:29" x14ac:dyDescent="0.3">
      <c r="A201" s="15" t="s">
        <v>2890</v>
      </c>
      <c r="B201" s="15" t="s">
        <v>192</v>
      </c>
      <c r="C201" s="16" t="s">
        <v>2891</v>
      </c>
      <c r="D201" s="15" t="s">
        <v>7</v>
      </c>
      <c r="E201" s="16" t="s">
        <v>50</v>
      </c>
      <c r="F201" s="16" t="s">
        <v>2535</v>
      </c>
      <c r="G201" s="17">
        <v>43234</v>
      </c>
      <c r="H201" s="17">
        <v>44522</v>
      </c>
      <c r="I201" s="28">
        <v>44582</v>
      </c>
      <c r="J201" s="28" t="str">
        <f t="shared" si="6"/>
        <v>January</v>
      </c>
      <c r="K201" s="18">
        <f t="shared" si="7"/>
        <v>2022</v>
      </c>
      <c r="L201" s="15" t="s">
        <v>2393</v>
      </c>
      <c r="M201" s="15" t="s">
        <v>2394</v>
      </c>
      <c r="N201" s="18">
        <f>IF(Exit_Details[[#This Row],[RegrettableAttrition]]="Yes",1,0)</f>
        <v>0</v>
      </c>
      <c r="O201" s="18">
        <f>IF(Exit_Details[[#This Row],[ExitType]]="Voluntary",1,0)</f>
        <v>1</v>
      </c>
      <c r="P201" s="16" t="s">
        <v>2515</v>
      </c>
      <c r="Q201" s="16" t="s">
        <v>2464</v>
      </c>
      <c r="R201" s="15">
        <v>3</v>
      </c>
      <c r="S201" s="15" t="s">
        <v>2397</v>
      </c>
      <c r="T201" s="19">
        <v>8.42</v>
      </c>
      <c r="U201" s="15" t="s">
        <v>2398</v>
      </c>
      <c r="V201" s="15" t="s">
        <v>2409</v>
      </c>
      <c r="W201" s="17">
        <v>44197</v>
      </c>
      <c r="X201" s="17">
        <v>44286</v>
      </c>
      <c r="Y201" s="15">
        <v>738000</v>
      </c>
      <c r="Z201" s="15" t="s">
        <v>2434</v>
      </c>
      <c r="AA201" s="15" t="s">
        <v>2435</v>
      </c>
      <c r="AB201" s="15" t="s">
        <v>2436</v>
      </c>
      <c r="AC201" s="20" t="s">
        <v>2403</v>
      </c>
    </row>
    <row r="202" spans="1:29" x14ac:dyDescent="0.3">
      <c r="A202" s="15" t="s">
        <v>2892</v>
      </c>
      <c r="B202" s="15" t="s">
        <v>356</v>
      </c>
      <c r="C202" s="16" t="s">
        <v>2893</v>
      </c>
      <c r="D202" s="15" t="s">
        <v>7</v>
      </c>
      <c r="E202" s="16" t="s">
        <v>29</v>
      </c>
      <c r="F202" s="16" t="s">
        <v>2894</v>
      </c>
      <c r="G202" s="17">
        <v>43543</v>
      </c>
      <c r="H202" s="17">
        <v>44524</v>
      </c>
      <c r="I202" s="28">
        <v>44584</v>
      </c>
      <c r="J202" s="28" t="str">
        <f t="shared" si="6"/>
        <v>January</v>
      </c>
      <c r="K202" s="18">
        <f t="shared" si="7"/>
        <v>2022</v>
      </c>
      <c r="L202" s="15" t="s">
        <v>2393</v>
      </c>
      <c r="M202" s="15" t="s">
        <v>2394</v>
      </c>
      <c r="N202" s="18">
        <f>IF(Exit_Details[[#This Row],[RegrettableAttrition]]="Yes",1,0)</f>
        <v>0</v>
      </c>
      <c r="O202" s="18">
        <f>IF(Exit_Details[[#This Row],[ExitType]]="Voluntary",1,0)</f>
        <v>1</v>
      </c>
      <c r="P202" s="16" t="s">
        <v>2395</v>
      </c>
      <c r="Q202" s="16" t="s">
        <v>2396</v>
      </c>
      <c r="R202" s="15">
        <v>2</v>
      </c>
      <c r="S202" s="15" t="s">
        <v>2397</v>
      </c>
      <c r="T202" s="19">
        <v>7.58</v>
      </c>
      <c r="U202" s="15" t="s">
        <v>2398</v>
      </c>
      <c r="V202" s="15" t="s">
        <v>2409</v>
      </c>
      <c r="W202" s="17">
        <v>44197</v>
      </c>
      <c r="X202" s="17">
        <v>44286</v>
      </c>
      <c r="Y202" s="15">
        <v>934000</v>
      </c>
      <c r="Z202" s="15" t="s">
        <v>2400</v>
      </c>
      <c r="AA202" s="15" t="s">
        <v>2401</v>
      </c>
      <c r="AB202" s="15" t="s">
        <v>2402</v>
      </c>
      <c r="AC202" s="20" t="s">
        <v>2403</v>
      </c>
    </row>
    <row r="203" spans="1:29" x14ac:dyDescent="0.3">
      <c r="A203" s="15" t="s">
        <v>2895</v>
      </c>
      <c r="B203" s="15" t="s">
        <v>1052</v>
      </c>
      <c r="C203" s="16" t="s">
        <v>2896</v>
      </c>
      <c r="D203" s="15" t="s">
        <v>7</v>
      </c>
      <c r="E203" s="16" t="s">
        <v>9</v>
      </c>
      <c r="F203" s="16" t="s">
        <v>2458</v>
      </c>
      <c r="G203" s="17">
        <v>44294</v>
      </c>
      <c r="H203" s="17">
        <v>44526</v>
      </c>
      <c r="I203" s="28">
        <v>44586</v>
      </c>
      <c r="J203" s="28" t="str">
        <f t="shared" si="6"/>
        <v>January</v>
      </c>
      <c r="K203" s="18">
        <f t="shared" si="7"/>
        <v>2022</v>
      </c>
      <c r="L203" s="15" t="s">
        <v>2393</v>
      </c>
      <c r="M203" s="15" t="s">
        <v>2394</v>
      </c>
      <c r="N203" s="18">
        <f>IF(Exit_Details[[#This Row],[RegrettableAttrition]]="Yes",1,0)</f>
        <v>0</v>
      </c>
      <c r="O203" s="18">
        <f>IF(Exit_Details[[#This Row],[ExitType]]="Voluntary",1,0)</f>
        <v>1</v>
      </c>
      <c r="P203" s="16" t="s">
        <v>2515</v>
      </c>
      <c r="Q203" s="16" t="s">
        <v>2464</v>
      </c>
      <c r="R203" s="15">
        <v>0</v>
      </c>
      <c r="S203" s="15" t="s">
        <v>2397</v>
      </c>
      <c r="T203" s="19">
        <v>5.52</v>
      </c>
      <c r="U203" s="15" t="s">
        <v>2398</v>
      </c>
      <c r="V203" s="15" t="s">
        <v>2409</v>
      </c>
      <c r="W203" s="17">
        <v>44294</v>
      </c>
      <c r="X203" s="17">
        <v>44586</v>
      </c>
      <c r="Y203" s="15">
        <v>666000</v>
      </c>
      <c r="Z203" s="15" t="s">
        <v>2434</v>
      </c>
      <c r="AA203" s="15" t="s">
        <v>2435</v>
      </c>
      <c r="AB203" s="15" t="s">
        <v>2436</v>
      </c>
      <c r="AC203" s="20" t="s">
        <v>2403</v>
      </c>
    </row>
    <row r="204" spans="1:29" x14ac:dyDescent="0.3">
      <c r="A204" s="15" t="s">
        <v>2897</v>
      </c>
      <c r="B204" s="15" t="s">
        <v>748</v>
      </c>
      <c r="C204" s="16" t="s">
        <v>2898</v>
      </c>
      <c r="D204" s="15" t="s">
        <v>11</v>
      </c>
      <c r="E204" s="16" t="s">
        <v>9</v>
      </c>
      <c r="F204" s="16" t="s">
        <v>2489</v>
      </c>
      <c r="G204" s="17">
        <v>43979</v>
      </c>
      <c r="H204" s="17">
        <v>44526</v>
      </c>
      <c r="I204" s="28">
        <v>44582</v>
      </c>
      <c r="J204" s="28" t="str">
        <f t="shared" si="6"/>
        <v>January</v>
      </c>
      <c r="K204" s="18">
        <f t="shared" si="7"/>
        <v>2022</v>
      </c>
      <c r="L204" s="15" t="s">
        <v>2393</v>
      </c>
      <c r="M204" s="15" t="s">
        <v>2577</v>
      </c>
      <c r="N204" s="18">
        <f>IF(Exit_Details[[#This Row],[RegrettableAttrition]]="Yes",1,0)</f>
        <v>1</v>
      </c>
      <c r="O204" s="18">
        <f>IF(Exit_Details[[#This Row],[ExitType]]="Voluntary",1,0)</f>
        <v>1</v>
      </c>
      <c r="P204" s="16" t="s">
        <v>2463</v>
      </c>
      <c r="Q204" s="16" t="s">
        <v>2464</v>
      </c>
      <c r="R204" s="15">
        <v>4</v>
      </c>
      <c r="S204" s="15" t="s">
        <v>2397</v>
      </c>
      <c r="T204" s="19">
        <v>6.38</v>
      </c>
      <c r="U204" s="15" t="s">
        <v>2398</v>
      </c>
      <c r="V204" s="15" t="s">
        <v>2409</v>
      </c>
      <c r="W204" s="17">
        <v>44197</v>
      </c>
      <c r="X204" s="17">
        <v>44286</v>
      </c>
      <c r="Y204" s="15">
        <v>758000</v>
      </c>
      <c r="Z204" s="15" t="s">
        <v>2410</v>
      </c>
      <c r="AA204" s="15" t="s">
        <v>2411</v>
      </c>
      <c r="AB204" s="15" t="s">
        <v>2412</v>
      </c>
      <c r="AC204" s="20" t="s">
        <v>2403</v>
      </c>
    </row>
    <row r="205" spans="1:29" x14ac:dyDescent="0.3">
      <c r="A205" s="15" t="s">
        <v>2899</v>
      </c>
      <c r="B205" s="15" t="s">
        <v>831</v>
      </c>
      <c r="C205" s="16" t="s">
        <v>2900</v>
      </c>
      <c r="D205" s="15" t="s">
        <v>11</v>
      </c>
      <c r="E205" s="16" t="s">
        <v>18</v>
      </c>
      <c r="F205" s="16" t="s">
        <v>2514</v>
      </c>
      <c r="G205" s="17">
        <v>44039</v>
      </c>
      <c r="H205" s="17">
        <v>44529</v>
      </c>
      <c r="I205" s="28">
        <v>44589</v>
      </c>
      <c r="J205" s="28" t="str">
        <f t="shared" si="6"/>
        <v>January</v>
      </c>
      <c r="K205" s="18">
        <f t="shared" si="7"/>
        <v>2022</v>
      </c>
      <c r="L205" s="15" t="s">
        <v>2393</v>
      </c>
      <c r="M205" s="15" t="s">
        <v>2394</v>
      </c>
      <c r="N205" s="18">
        <f>IF(Exit_Details[[#This Row],[RegrettableAttrition]]="Yes",1,0)</f>
        <v>0</v>
      </c>
      <c r="O205" s="18">
        <f>IF(Exit_Details[[#This Row],[ExitType]]="Voluntary",1,0)</f>
        <v>1</v>
      </c>
      <c r="P205" s="16" t="s">
        <v>2395</v>
      </c>
      <c r="Q205" s="16" t="s">
        <v>2396</v>
      </c>
      <c r="R205" s="15">
        <v>3</v>
      </c>
      <c r="S205" s="15" t="s">
        <v>2397</v>
      </c>
      <c r="T205" s="19">
        <v>6.22</v>
      </c>
      <c r="U205" s="15" t="s">
        <v>2398</v>
      </c>
      <c r="V205" s="15" t="s">
        <v>2409</v>
      </c>
      <c r="W205" s="17">
        <v>44197</v>
      </c>
      <c r="X205" s="17">
        <v>44286</v>
      </c>
      <c r="Y205" s="15">
        <v>329000</v>
      </c>
      <c r="Z205" s="15" t="s">
        <v>2434</v>
      </c>
      <c r="AA205" s="15" t="s">
        <v>2435</v>
      </c>
      <c r="AB205" s="15" t="s">
        <v>2436</v>
      </c>
      <c r="AC205" s="20" t="s">
        <v>2403</v>
      </c>
    </row>
    <row r="206" spans="1:29" x14ac:dyDescent="0.3">
      <c r="A206" s="15" t="s">
        <v>2901</v>
      </c>
      <c r="B206" s="15" t="s">
        <v>750</v>
      </c>
      <c r="C206" s="16" t="s">
        <v>2902</v>
      </c>
      <c r="D206" s="15" t="s">
        <v>7</v>
      </c>
      <c r="E206" s="16" t="s">
        <v>9</v>
      </c>
      <c r="F206" s="16" t="s">
        <v>2430</v>
      </c>
      <c r="G206" s="17">
        <v>43983</v>
      </c>
      <c r="H206" s="17">
        <v>44531</v>
      </c>
      <c r="I206" s="28">
        <v>44591</v>
      </c>
      <c r="J206" s="28" t="str">
        <f t="shared" si="6"/>
        <v>January</v>
      </c>
      <c r="K206" s="18">
        <f t="shared" si="7"/>
        <v>2022</v>
      </c>
      <c r="L206" s="15" t="s">
        <v>2393</v>
      </c>
      <c r="M206" s="15" t="s">
        <v>2577</v>
      </c>
      <c r="N206" s="18">
        <f>IF(Exit_Details[[#This Row],[RegrettableAttrition]]="Yes",1,0)</f>
        <v>1</v>
      </c>
      <c r="O206" s="18">
        <f>IF(Exit_Details[[#This Row],[ExitType]]="Voluntary",1,0)</f>
        <v>1</v>
      </c>
      <c r="P206" s="16" t="s">
        <v>2407</v>
      </c>
      <c r="Q206" s="16" t="s">
        <v>2408</v>
      </c>
      <c r="R206" s="15">
        <v>5</v>
      </c>
      <c r="S206" s="15" t="s">
        <v>2397</v>
      </c>
      <c r="T206" s="19">
        <v>6.37</v>
      </c>
      <c r="U206" s="15" t="s">
        <v>2398</v>
      </c>
      <c r="V206" s="15" t="s">
        <v>2409</v>
      </c>
      <c r="W206" s="17">
        <v>44197</v>
      </c>
      <c r="X206" s="17">
        <v>44286</v>
      </c>
      <c r="Y206" s="15">
        <v>410000</v>
      </c>
      <c r="Z206" s="15" t="s">
        <v>2465</v>
      </c>
      <c r="AA206" s="15" t="s">
        <v>2466</v>
      </c>
      <c r="AB206" s="15" t="s">
        <v>2402</v>
      </c>
      <c r="AC206" s="20" t="s">
        <v>2403</v>
      </c>
    </row>
    <row r="207" spans="1:29" x14ac:dyDescent="0.3">
      <c r="A207" s="15" t="s">
        <v>2903</v>
      </c>
      <c r="B207" s="15" t="s">
        <v>552</v>
      </c>
      <c r="C207" s="16" t="s">
        <v>2904</v>
      </c>
      <c r="D207" s="15" t="s">
        <v>7</v>
      </c>
      <c r="E207" s="16" t="s">
        <v>92</v>
      </c>
      <c r="F207" s="16" t="s">
        <v>2905</v>
      </c>
      <c r="G207" s="17">
        <v>43801</v>
      </c>
      <c r="H207" s="17">
        <v>44532</v>
      </c>
      <c r="I207" s="28">
        <v>44592</v>
      </c>
      <c r="J207" s="28" t="str">
        <f t="shared" si="6"/>
        <v>January</v>
      </c>
      <c r="K207" s="18">
        <f t="shared" si="7"/>
        <v>2022</v>
      </c>
      <c r="L207" s="15" t="s">
        <v>2393</v>
      </c>
      <c r="M207" s="15" t="s">
        <v>2394</v>
      </c>
      <c r="N207" s="18">
        <f>IF(Exit_Details[[#This Row],[RegrettableAttrition]]="Yes",1,0)</f>
        <v>0</v>
      </c>
      <c r="O207" s="18">
        <f>IF(Exit_Details[[#This Row],[ExitType]]="Voluntary",1,0)</f>
        <v>1</v>
      </c>
      <c r="P207" s="16" t="s">
        <v>2501</v>
      </c>
      <c r="Q207" s="16" t="s">
        <v>2464</v>
      </c>
      <c r="R207" s="15">
        <v>2</v>
      </c>
      <c r="S207" s="15" t="s">
        <v>2397</v>
      </c>
      <c r="T207" s="19">
        <v>6.87</v>
      </c>
      <c r="U207" s="15" t="s">
        <v>2398</v>
      </c>
      <c r="V207" s="15" t="s">
        <v>2409</v>
      </c>
      <c r="W207" s="17">
        <v>44197</v>
      </c>
      <c r="X207" s="17">
        <v>44286</v>
      </c>
      <c r="Y207" s="15">
        <v>1031000</v>
      </c>
      <c r="Z207" s="15" t="s">
        <v>2400</v>
      </c>
      <c r="AA207" s="15" t="s">
        <v>2401</v>
      </c>
      <c r="AB207" s="15" t="s">
        <v>2402</v>
      </c>
      <c r="AC207" s="20" t="s">
        <v>2403</v>
      </c>
    </row>
    <row r="208" spans="1:29" x14ac:dyDescent="0.3">
      <c r="A208" s="15" t="s">
        <v>2906</v>
      </c>
      <c r="B208" s="15" t="s">
        <v>1194</v>
      </c>
      <c r="C208" s="16" t="s">
        <v>2907</v>
      </c>
      <c r="D208" s="15" t="s">
        <v>11</v>
      </c>
      <c r="E208" s="16" t="s">
        <v>9</v>
      </c>
      <c r="F208" s="16" t="s">
        <v>2430</v>
      </c>
      <c r="G208" s="17">
        <v>44396</v>
      </c>
      <c r="H208" s="17">
        <v>44533</v>
      </c>
      <c r="I208" s="28">
        <v>44548</v>
      </c>
      <c r="J208" s="28" t="str">
        <f t="shared" si="6"/>
        <v>December</v>
      </c>
      <c r="K208" s="18">
        <f t="shared" si="7"/>
        <v>2021</v>
      </c>
      <c r="L208" s="15" t="s">
        <v>2431</v>
      </c>
      <c r="M208" s="15" t="s">
        <v>2394</v>
      </c>
      <c r="N208" s="18">
        <f>IF(Exit_Details[[#This Row],[RegrettableAttrition]]="Yes",1,0)</f>
        <v>0</v>
      </c>
      <c r="O208" s="18">
        <f>IF(Exit_Details[[#This Row],[ExitType]]="Voluntary",1,0)</f>
        <v>0</v>
      </c>
      <c r="P208" s="16" t="s">
        <v>2432</v>
      </c>
      <c r="Q208" s="16" t="s">
        <v>2433</v>
      </c>
      <c r="R208" s="15">
        <v>0</v>
      </c>
      <c r="S208" s="15" t="s">
        <v>2397</v>
      </c>
      <c r="T208" s="19">
        <v>5.24</v>
      </c>
      <c r="U208" s="15" t="s">
        <v>2398</v>
      </c>
      <c r="V208" s="15" t="s">
        <v>2409</v>
      </c>
      <c r="W208" s="17">
        <v>44396</v>
      </c>
      <c r="X208" s="17">
        <v>44548</v>
      </c>
      <c r="Y208" s="15">
        <v>317000</v>
      </c>
      <c r="Z208" s="15" t="s">
        <v>2434</v>
      </c>
      <c r="AA208" s="15" t="s">
        <v>2435</v>
      </c>
      <c r="AB208" s="15" t="s">
        <v>2436</v>
      </c>
      <c r="AC208" s="20" t="s">
        <v>2403</v>
      </c>
    </row>
    <row r="209" spans="1:29" x14ac:dyDescent="0.3">
      <c r="A209" s="15" t="s">
        <v>2908</v>
      </c>
      <c r="B209" s="15" t="s">
        <v>59</v>
      </c>
      <c r="C209" s="16" t="s">
        <v>2909</v>
      </c>
      <c r="D209" s="15" t="s">
        <v>7</v>
      </c>
      <c r="E209" s="16" t="s">
        <v>9</v>
      </c>
      <c r="F209" s="16" t="s">
        <v>2439</v>
      </c>
      <c r="G209" s="17">
        <v>42473</v>
      </c>
      <c r="H209" s="17">
        <v>44537</v>
      </c>
      <c r="I209" s="28">
        <v>44567</v>
      </c>
      <c r="J209" s="28" t="str">
        <f t="shared" si="6"/>
        <v>January</v>
      </c>
      <c r="K209" s="18">
        <f t="shared" si="7"/>
        <v>2022</v>
      </c>
      <c r="L209" s="15" t="s">
        <v>2431</v>
      </c>
      <c r="M209" s="15" t="s">
        <v>2394</v>
      </c>
      <c r="N209" s="18">
        <f>IF(Exit_Details[[#This Row],[RegrettableAttrition]]="Yes",1,0)</f>
        <v>0</v>
      </c>
      <c r="O209" s="18">
        <f>IF(Exit_Details[[#This Row],[ExitType]]="Voluntary",1,0)</f>
        <v>0</v>
      </c>
      <c r="P209" s="16" t="s">
        <v>2583</v>
      </c>
      <c r="Q209" s="16" t="s">
        <v>2433</v>
      </c>
      <c r="R209" s="15">
        <v>2</v>
      </c>
      <c r="S209" s="15" t="s">
        <v>2397</v>
      </c>
      <c r="T209" s="19">
        <v>10.5</v>
      </c>
      <c r="U209" s="15" t="s">
        <v>2661</v>
      </c>
      <c r="V209" s="15" t="s">
        <v>2409</v>
      </c>
      <c r="W209" s="17">
        <v>44197</v>
      </c>
      <c r="X209" s="17">
        <v>44286</v>
      </c>
      <c r="Y209" s="15">
        <v>1693000</v>
      </c>
      <c r="Z209" s="15" t="s">
        <v>2465</v>
      </c>
      <c r="AA209" s="15" t="s">
        <v>2466</v>
      </c>
      <c r="AB209" s="15" t="s">
        <v>2402</v>
      </c>
      <c r="AC209" s="20" t="s">
        <v>2403</v>
      </c>
    </row>
    <row r="210" spans="1:29" x14ac:dyDescent="0.3">
      <c r="A210" s="15" t="s">
        <v>2910</v>
      </c>
      <c r="B210" s="15" t="s">
        <v>326</v>
      </c>
      <c r="C210" s="16" t="s">
        <v>2911</v>
      </c>
      <c r="D210" s="15" t="s">
        <v>7</v>
      </c>
      <c r="E210" s="16" t="s">
        <v>50</v>
      </c>
      <c r="F210" s="16" t="s">
        <v>2406</v>
      </c>
      <c r="G210" s="17">
        <v>43493</v>
      </c>
      <c r="H210" s="17">
        <v>44540</v>
      </c>
      <c r="I210" s="28">
        <v>44600</v>
      </c>
      <c r="J210" s="28" t="str">
        <f t="shared" si="6"/>
        <v>February</v>
      </c>
      <c r="K210" s="18">
        <f t="shared" si="7"/>
        <v>2022</v>
      </c>
      <c r="L210" s="15" t="s">
        <v>2393</v>
      </c>
      <c r="M210" s="15" t="s">
        <v>2394</v>
      </c>
      <c r="N210" s="18">
        <f>IF(Exit_Details[[#This Row],[RegrettableAttrition]]="Yes",1,0)</f>
        <v>0</v>
      </c>
      <c r="O210" s="18">
        <f>IF(Exit_Details[[#This Row],[ExitType]]="Voluntary",1,0)</f>
        <v>1</v>
      </c>
      <c r="P210" s="16" t="s">
        <v>2407</v>
      </c>
      <c r="Q210" s="16" t="s">
        <v>2408</v>
      </c>
      <c r="R210" s="15">
        <v>3</v>
      </c>
      <c r="S210" s="15" t="s">
        <v>2397</v>
      </c>
      <c r="T210" s="19">
        <v>7.71</v>
      </c>
      <c r="U210" s="15" t="s">
        <v>2398</v>
      </c>
      <c r="V210" s="15" t="s">
        <v>2409</v>
      </c>
      <c r="W210" s="17">
        <v>44197</v>
      </c>
      <c r="X210" s="17">
        <v>44286</v>
      </c>
      <c r="Y210" s="15">
        <v>1270000</v>
      </c>
      <c r="Z210" s="15" t="s">
        <v>2410</v>
      </c>
      <c r="AA210" s="15" t="s">
        <v>2411</v>
      </c>
      <c r="AB210" s="15" t="s">
        <v>2412</v>
      </c>
      <c r="AC210" s="20" t="s">
        <v>2403</v>
      </c>
    </row>
    <row r="211" spans="1:29" x14ac:dyDescent="0.3">
      <c r="A211" s="15" t="s">
        <v>2912</v>
      </c>
      <c r="B211" s="15" t="s">
        <v>629</v>
      </c>
      <c r="C211" s="16" t="s">
        <v>2913</v>
      </c>
      <c r="D211" s="15" t="s">
        <v>7</v>
      </c>
      <c r="E211" s="16" t="s">
        <v>9</v>
      </c>
      <c r="F211" s="16" t="s">
        <v>2528</v>
      </c>
      <c r="G211" s="17">
        <v>43874</v>
      </c>
      <c r="H211" s="17">
        <v>44540</v>
      </c>
      <c r="I211" s="28">
        <v>44573</v>
      </c>
      <c r="J211" s="28" t="str">
        <f t="shared" si="6"/>
        <v>January</v>
      </c>
      <c r="K211" s="18">
        <f t="shared" si="7"/>
        <v>2022</v>
      </c>
      <c r="L211" s="15" t="s">
        <v>2393</v>
      </c>
      <c r="M211" s="15" t="s">
        <v>2394</v>
      </c>
      <c r="N211" s="18">
        <f>IF(Exit_Details[[#This Row],[RegrettableAttrition]]="Yes",1,0)</f>
        <v>0</v>
      </c>
      <c r="O211" s="18">
        <f>IF(Exit_Details[[#This Row],[ExitType]]="Voluntary",1,0)</f>
        <v>1</v>
      </c>
      <c r="P211" s="16" t="s">
        <v>2416</v>
      </c>
      <c r="Q211" s="16" t="s">
        <v>2417</v>
      </c>
      <c r="R211" s="15">
        <v>3</v>
      </c>
      <c r="S211" s="15" t="s">
        <v>2397</v>
      </c>
      <c r="T211" s="19">
        <v>6.67</v>
      </c>
      <c r="U211" s="15" t="s">
        <v>2398</v>
      </c>
      <c r="V211" s="15" t="s">
        <v>2409</v>
      </c>
      <c r="W211" s="17">
        <v>44197</v>
      </c>
      <c r="X211" s="17">
        <v>44286</v>
      </c>
      <c r="Y211" s="15">
        <v>1111000</v>
      </c>
      <c r="Z211" s="15" t="s">
        <v>2400</v>
      </c>
      <c r="AA211" s="15" t="s">
        <v>2401</v>
      </c>
      <c r="AB211" s="15" t="s">
        <v>2402</v>
      </c>
      <c r="AC211" s="20" t="s">
        <v>2403</v>
      </c>
    </row>
    <row r="212" spans="1:29" x14ac:dyDescent="0.3">
      <c r="A212" s="15" t="s">
        <v>2914</v>
      </c>
      <c r="B212" s="15" t="s">
        <v>1189</v>
      </c>
      <c r="C212" s="16" t="s">
        <v>2915</v>
      </c>
      <c r="D212" s="15" t="s">
        <v>11</v>
      </c>
      <c r="E212" s="16" t="s">
        <v>37</v>
      </c>
      <c r="F212" s="16" t="s">
        <v>2477</v>
      </c>
      <c r="G212" s="17">
        <v>44410</v>
      </c>
      <c r="H212" s="17">
        <v>44540</v>
      </c>
      <c r="I212" s="28">
        <v>44555</v>
      </c>
      <c r="J212" s="28" t="str">
        <f t="shared" si="6"/>
        <v>December</v>
      </c>
      <c r="K212" s="18">
        <f t="shared" si="7"/>
        <v>2021</v>
      </c>
      <c r="L212" s="15" t="s">
        <v>2431</v>
      </c>
      <c r="M212" s="15" t="s">
        <v>2394</v>
      </c>
      <c r="N212" s="18">
        <f>IF(Exit_Details[[#This Row],[RegrettableAttrition]]="Yes",1,0)</f>
        <v>0</v>
      </c>
      <c r="O212" s="18">
        <f>IF(Exit_Details[[#This Row],[ExitType]]="Voluntary",1,0)</f>
        <v>0</v>
      </c>
      <c r="P212" s="16" t="s">
        <v>2432</v>
      </c>
      <c r="Q212" s="16" t="s">
        <v>2433</v>
      </c>
      <c r="R212" s="15">
        <v>0</v>
      </c>
      <c r="S212" s="15" t="s">
        <v>2397</v>
      </c>
      <c r="T212" s="19">
        <v>5.2</v>
      </c>
      <c r="U212" s="15" t="s">
        <v>2398</v>
      </c>
      <c r="V212" s="15" t="s">
        <v>2409</v>
      </c>
      <c r="W212" s="17">
        <v>44410</v>
      </c>
      <c r="X212" s="17">
        <v>44555</v>
      </c>
      <c r="Y212" s="15">
        <v>269000</v>
      </c>
      <c r="Z212" s="15" t="s">
        <v>2434</v>
      </c>
      <c r="AA212" s="15" t="s">
        <v>2435</v>
      </c>
      <c r="AB212" s="15" t="s">
        <v>2436</v>
      </c>
      <c r="AC212" s="20" t="s">
        <v>2403</v>
      </c>
    </row>
    <row r="213" spans="1:29" x14ac:dyDescent="0.3">
      <c r="A213" s="15" t="s">
        <v>2916</v>
      </c>
      <c r="B213" s="15" t="s">
        <v>1042</v>
      </c>
      <c r="C213" s="16" t="s">
        <v>2917</v>
      </c>
      <c r="D213" s="15" t="s">
        <v>7</v>
      </c>
      <c r="E213" s="16" t="s">
        <v>50</v>
      </c>
      <c r="F213" s="16" t="s">
        <v>2406</v>
      </c>
      <c r="G213" s="17">
        <v>44270</v>
      </c>
      <c r="H213" s="17">
        <v>44543</v>
      </c>
      <c r="I213" s="28">
        <v>44603</v>
      </c>
      <c r="J213" s="28" t="str">
        <f t="shared" si="6"/>
        <v>February</v>
      </c>
      <c r="K213" s="18">
        <f t="shared" si="7"/>
        <v>2022</v>
      </c>
      <c r="L213" s="15" t="s">
        <v>2393</v>
      </c>
      <c r="M213" s="15" t="s">
        <v>2394</v>
      </c>
      <c r="N213" s="18">
        <f>IF(Exit_Details[[#This Row],[RegrettableAttrition]]="Yes",1,0)</f>
        <v>0</v>
      </c>
      <c r="O213" s="18">
        <f>IF(Exit_Details[[#This Row],[ExitType]]="Voluntary",1,0)</f>
        <v>1</v>
      </c>
      <c r="P213" s="16" t="s">
        <v>2407</v>
      </c>
      <c r="Q213" s="16" t="s">
        <v>2408</v>
      </c>
      <c r="R213" s="15">
        <v>0</v>
      </c>
      <c r="S213" s="15" t="s">
        <v>2397</v>
      </c>
      <c r="T213" s="19">
        <v>5.59</v>
      </c>
      <c r="U213" s="15" t="s">
        <v>2398</v>
      </c>
      <c r="V213" s="15" t="s">
        <v>2409</v>
      </c>
      <c r="W213" s="17">
        <v>44270</v>
      </c>
      <c r="X213" s="17">
        <v>44603</v>
      </c>
      <c r="Y213" s="15">
        <v>1433000</v>
      </c>
      <c r="Z213" s="15" t="s">
        <v>2400</v>
      </c>
      <c r="AA213" s="15" t="s">
        <v>2401</v>
      </c>
      <c r="AB213" s="15" t="s">
        <v>2402</v>
      </c>
      <c r="AC213" s="20" t="s">
        <v>2403</v>
      </c>
    </row>
    <row r="214" spans="1:29" x14ac:dyDescent="0.3">
      <c r="A214" s="15" t="s">
        <v>2918</v>
      </c>
      <c r="B214" s="15" t="s">
        <v>199</v>
      </c>
      <c r="C214" s="16" t="s">
        <v>2919</v>
      </c>
      <c r="D214" s="15" t="s">
        <v>11</v>
      </c>
      <c r="E214" s="16" t="s">
        <v>24</v>
      </c>
      <c r="F214" s="16" t="s">
        <v>2631</v>
      </c>
      <c r="G214" s="17">
        <v>43248</v>
      </c>
      <c r="H214" s="17">
        <v>44547</v>
      </c>
      <c r="I214" s="28">
        <v>44582</v>
      </c>
      <c r="J214" s="28" t="str">
        <f t="shared" si="6"/>
        <v>January</v>
      </c>
      <c r="K214" s="18">
        <f t="shared" si="7"/>
        <v>2022</v>
      </c>
      <c r="L214" s="15" t="s">
        <v>2393</v>
      </c>
      <c r="M214" s="15" t="s">
        <v>2577</v>
      </c>
      <c r="N214" s="18">
        <f>IF(Exit_Details[[#This Row],[RegrettableAttrition]]="Yes",1,0)</f>
        <v>1</v>
      </c>
      <c r="O214" s="18">
        <f>IF(Exit_Details[[#This Row],[ExitType]]="Voluntary",1,0)</f>
        <v>1</v>
      </c>
      <c r="P214" s="16" t="s">
        <v>2407</v>
      </c>
      <c r="Q214" s="16" t="s">
        <v>2408</v>
      </c>
      <c r="R214" s="15">
        <v>5</v>
      </c>
      <c r="S214" s="15" t="s">
        <v>2397</v>
      </c>
      <c r="T214" s="19">
        <v>8.3800000000000008</v>
      </c>
      <c r="U214" s="15" t="s">
        <v>2398</v>
      </c>
      <c r="V214" s="15" t="s">
        <v>2409</v>
      </c>
      <c r="W214" s="17">
        <v>44197</v>
      </c>
      <c r="X214" s="17">
        <v>44286</v>
      </c>
      <c r="Y214" s="15">
        <v>1135000</v>
      </c>
      <c r="Z214" s="15" t="s">
        <v>2410</v>
      </c>
      <c r="AA214" s="15" t="s">
        <v>2411</v>
      </c>
      <c r="AB214" s="15" t="s">
        <v>2412</v>
      </c>
      <c r="AC214" s="20" t="s">
        <v>2403</v>
      </c>
    </row>
    <row r="215" spans="1:29" x14ac:dyDescent="0.3">
      <c r="A215" s="15" t="s">
        <v>2920</v>
      </c>
      <c r="B215" s="15" t="s">
        <v>964</v>
      </c>
      <c r="C215" s="16" t="s">
        <v>2921</v>
      </c>
      <c r="D215" s="15" t="s">
        <v>11</v>
      </c>
      <c r="E215" s="16" t="s">
        <v>9</v>
      </c>
      <c r="F215" s="16" t="s">
        <v>2430</v>
      </c>
      <c r="G215" s="17">
        <v>44123</v>
      </c>
      <c r="H215" s="17">
        <v>44547</v>
      </c>
      <c r="I215" s="28">
        <v>44582</v>
      </c>
      <c r="J215" s="28" t="str">
        <f t="shared" si="6"/>
        <v>January</v>
      </c>
      <c r="K215" s="18">
        <f t="shared" si="7"/>
        <v>2022</v>
      </c>
      <c r="L215" s="15" t="s">
        <v>2393</v>
      </c>
      <c r="M215" s="15" t="s">
        <v>2394</v>
      </c>
      <c r="N215" s="18">
        <f>IF(Exit_Details[[#This Row],[RegrettableAttrition]]="Yes",1,0)</f>
        <v>0</v>
      </c>
      <c r="O215" s="18">
        <f>IF(Exit_Details[[#This Row],[ExitType]]="Voluntary",1,0)</f>
        <v>1</v>
      </c>
      <c r="P215" s="16" t="s">
        <v>2480</v>
      </c>
      <c r="Q215" s="16" t="s">
        <v>2481</v>
      </c>
      <c r="R215" s="15">
        <v>0</v>
      </c>
      <c r="S215" s="15" t="s">
        <v>2397</v>
      </c>
      <c r="T215" s="19">
        <v>5.99</v>
      </c>
      <c r="U215" s="15" t="s">
        <v>2398</v>
      </c>
      <c r="V215" s="15" t="s">
        <v>2409</v>
      </c>
      <c r="W215" s="17">
        <v>44197</v>
      </c>
      <c r="X215" s="17">
        <v>44582</v>
      </c>
      <c r="Y215" s="15">
        <v>392000</v>
      </c>
      <c r="Z215" s="15" t="s">
        <v>2426</v>
      </c>
      <c r="AA215" s="15" t="s">
        <v>2427</v>
      </c>
      <c r="AB215" s="15" t="s">
        <v>2402</v>
      </c>
      <c r="AC215" s="20" t="s">
        <v>2403</v>
      </c>
    </row>
    <row r="216" spans="1:29" x14ac:dyDescent="0.3">
      <c r="A216" s="15" t="s">
        <v>2922</v>
      </c>
      <c r="B216" s="15" t="s">
        <v>155</v>
      </c>
      <c r="C216" s="16" t="s">
        <v>2923</v>
      </c>
      <c r="D216" s="15" t="s">
        <v>11</v>
      </c>
      <c r="E216" s="16" t="s">
        <v>9</v>
      </c>
      <c r="F216" s="16" t="s">
        <v>2540</v>
      </c>
      <c r="G216" s="17">
        <v>43129</v>
      </c>
      <c r="H216" s="17">
        <v>44552</v>
      </c>
      <c r="I216" s="28">
        <v>44642</v>
      </c>
      <c r="J216" s="28" t="str">
        <f t="shared" si="6"/>
        <v>March</v>
      </c>
      <c r="K216" s="18">
        <f t="shared" si="7"/>
        <v>2022</v>
      </c>
      <c r="L216" s="15" t="s">
        <v>2393</v>
      </c>
      <c r="M216" s="15" t="s">
        <v>2577</v>
      </c>
      <c r="N216" s="18">
        <f>IF(Exit_Details[[#This Row],[RegrettableAttrition]]="Yes",1,0)</f>
        <v>1</v>
      </c>
      <c r="O216" s="18">
        <f>IF(Exit_Details[[#This Row],[ExitType]]="Voluntary",1,0)</f>
        <v>1</v>
      </c>
      <c r="P216" s="16" t="s">
        <v>2395</v>
      </c>
      <c r="Q216" s="16" t="s">
        <v>2396</v>
      </c>
      <c r="R216" s="15">
        <v>4</v>
      </c>
      <c r="S216" s="15" t="s">
        <v>2397</v>
      </c>
      <c r="T216" s="19">
        <v>8.7100000000000009</v>
      </c>
      <c r="U216" s="15" t="s">
        <v>2398</v>
      </c>
      <c r="V216" s="15" t="s">
        <v>2409</v>
      </c>
      <c r="W216" s="17">
        <v>44197</v>
      </c>
      <c r="X216" s="17">
        <v>44286</v>
      </c>
      <c r="Y216" s="15">
        <v>2754000</v>
      </c>
      <c r="Z216" s="15" t="s">
        <v>2434</v>
      </c>
      <c r="AA216" s="15" t="s">
        <v>2435</v>
      </c>
      <c r="AB216" s="15" t="s">
        <v>2436</v>
      </c>
      <c r="AC216" s="20" t="s">
        <v>2403</v>
      </c>
    </row>
    <row r="217" spans="1:29" x14ac:dyDescent="0.3">
      <c r="A217" s="15" t="s">
        <v>2924</v>
      </c>
      <c r="B217" s="15" t="s">
        <v>361</v>
      </c>
      <c r="C217" s="16" t="s">
        <v>2925</v>
      </c>
      <c r="D217" s="15" t="s">
        <v>7</v>
      </c>
      <c r="E217" s="16" t="s">
        <v>9</v>
      </c>
      <c r="F217" s="16" t="s">
        <v>2458</v>
      </c>
      <c r="G217" s="17">
        <v>43556</v>
      </c>
      <c r="H217" s="17">
        <v>44552</v>
      </c>
      <c r="I217" s="28">
        <v>44612</v>
      </c>
      <c r="J217" s="28" t="str">
        <f t="shared" si="6"/>
        <v>February</v>
      </c>
      <c r="K217" s="18">
        <f t="shared" si="7"/>
        <v>2022</v>
      </c>
      <c r="L217" s="15" t="s">
        <v>2393</v>
      </c>
      <c r="M217" s="15" t="s">
        <v>2394</v>
      </c>
      <c r="N217" s="18">
        <f>IF(Exit_Details[[#This Row],[RegrettableAttrition]]="Yes",1,0)</f>
        <v>0</v>
      </c>
      <c r="O217" s="18">
        <f>IF(Exit_Details[[#This Row],[ExitType]]="Voluntary",1,0)</f>
        <v>1</v>
      </c>
      <c r="P217" s="16" t="s">
        <v>2395</v>
      </c>
      <c r="Q217" s="16" t="s">
        <v>2396</v>
      </c>
      <c r="R217" s="15">
        <v>3</v>
      </c>
      <c r="S217" s="15" t="s">
        <v>2397</v>
      </c>
      <c r="T217" s="19">
        <v>7.54</v>
      </c>
      <c r="U217" s="15" t="s">
        <v>2398</v>
      </c>
      <c r="V217" s="15" t="s">
        <v>2409</v>
      </c>
      <c r="W217" s="17">
        <v>44197</v>
      </c>
      <c r="X217" s="17">
        <v>44286</v>
      </c>
      <c r="Y217" s="15">
        <v>746000</v>
      </c>
      <c r="Z217" s="15" t="s">
        <v>2426</v>
      </c>
      <c r="AA217" s="15" t="s">
        <v>2427</v>
      </c>
      <c r="AB217" s="15" t="s">
        <v>2402</v>
      </c>
      <c r="AC217" s="20" t="s">
        <v>2403</v>
      </c>
    </row>
    <row r="218" spans="1:29" x14ac:dyDescent="0.3">
      <c r="A218" s="15" t="s">
        <v>2926</v>
      </c>
      <c r="B218" s="15" t="s">
        <v>935</v>
      </c>
      <c r="C218" s="16" t="s">
        <v>2927</v>
      </c>
      <c r="D218" s="15" t="s">
        <v>7</v>
      </c>
      <c r="E218" s="16" t="s">
        <v>37</v>
      </c>
      <c r="F218" s="16" t="s">
        <v>2477</v>
      </c>
      <c r="G218" s="17">
        <v>44105</v>
      </c>
      <c r="H218" s="17">
        <v>44553</v>
      </c>
      <c r="I218" s="28">
        <v>44613</v>
      </c>
      <c r="J218" s="28" t="str">
        <f t="shared" si="6"/>
        <v>February</v>
      </c>
      <c r="K218" s="18">
        <f t="shared" si="7"/>
        <v>2022</v>
      </c>
      <c r="L218" s="15" t="s">
        <v>2393</v>
      </c>
      <c r="M218" s="15" t="s">
        <v>2394</v>
      </c>
      <c r="N218" s="18">
        <f>IF(Exit_Details[[#This Row],[RegrettableAttrition]]="Yes",1,0)</f>
        <v>0</v>
      </c>
      <c r="O218" s="18">
        <f>IF(Exit_Details[[#This Row],[ExitType]]="Voluntary",1,0)</f>
        <v>1</v>
      </c>
      <c r="P218" s="16" t="s">
        <v>2515</v>
      </c>
      <c r="Q218" s="16" t="s">
        <v>2464</v>
      </c>
      <c r="R218" s="15">
        <v>0</v>
      </c>
      <c r="S218" s="15" t="s">
        <v>2397</v>
      </c>
      <c r="T218" s="19">
        <v>6.04</v>
      </c>
      <c r="U218" s="15" t="s">
        <v>2398</v>
      </c>
      <c r="V218" s="15" t="s">
        <v>2409</v>
      </c>
      <c r="W218" s="17">
        <v>44197</v>
      </c>
      <c r="X218" s="17">
        <v>44613</v>
      </c>
      <c r="Y218" s="15">
        <v>345000</v>
      </c>
      <c r="Z218" s="15" t="s">
        <v>2400</v>
      </c>
      <c r="AA218" s="15" t="s">
        <v>2401</v>
      </c>
      <c r="AB218" s="15" t="s">
        <v>2402</v>
      </c>
      <c r="AC218" s="20" t="s">
        <v>2403</v>
      </c>
    </row>
    <row r="219" spans="1:29" x14ac:dyDescent="0.3">
      <c r="A219" s="15" t="s">
        <v>2928</v>
      </c>
      <c r="B219" s="15" t="s">
        <v>827</v>
      </c>
      <c r="C219" s="16" t="s">
        <v>2929</v>
      </c>
      <c r="D219" s="15" t="s">
        <v>7</v>
      </c>
      <c r="E219" s="16" t="s">
        <v>22</v>
      </c>
      <c r="F219" s="16" t="s">
        <v>2564</v>
      </c>
      <c r="G219" s="17">
        <v>44035</v>
      </c>
      <c r="H219" s="17">
        <v>44554</v>
      </c>
      <c r="I219" s="28">
        <v>44575</v>
      </c>
      <c r="J219" s="28" t="str">
        <f t="shared" si="6"/>
        <v>January</v>
      </c>
      <c r="K219" s="18">
        <f t="shared" si="7"/>
        <v>2022</v>
      </c>
      <c r="L219" s="15" t="s">
        <v>2393</v>
      </c>
      <c r="M219" s="15" t="s">
        <v>2394</v>
      </c>
      <c r="N219" s="18">
        <f>IF(Exit_Details[[#This Row],[RegrettableAttrition]]="Yes",1,0)</f>
        <v>0</v>
      </c>
      <c r="O219" s="18">
        <f>IF(Exit_Details[[#This Row],[ExitType]]="Voluntary",1,0)</f>
        <v>1</v>
      </c>
      <c r="P219" s="16" t="s">
        <v>2407</v>
      </c>
      <c r="Q219" s="16" t="s">
        <v>2408</v>
      </c>
      <c r="R219" s="15">
        <v>3</v>
      </c>
      <c r="S219" s="15" t="s">
        <v>2397</v>
      </c>
      <c r="T219" s="19">
        <v>6.23</v>
      </c>
      <c r="U219" s="15" t="s">
        <v>2398</v>
      </c>
      <c r="V219" s="15" t="s">
        <v>2409</v>
      </c>
      <c r="W219" s="17">
        <v>44197</v>
      </c>
      <c r="X219" s="17">
        <v>44286</v>
      </c>
      <c r="Y219" s="15">
        <v>631000</v>
      </c>
      <c r="Z219" s="15" t="s">
        <v>2465</v>
      </c>
      <c r="AA219" s="15" t="s">
        <v>2466</v>
      </c>
      <c r="AB219" s="15" t="s">
        <v>2402</v>
      </c>
      <c r="AC219" s="20" t="s">
        <v>2403</v>
      </c>
    </row>
    <row r="220" spans="1:29" x14ac:dyDescent="0.3">
      <c r="A220" s="15" t="s">
        <v>2930</v>
      </c>
      <c r="B220" s="15" t="s">
        <v>696</v>
      </c>
      <c r="C220" s="16" t="s">
        <v>2931</v>
      </c>
      <c r="D220" s="15" t="s">
        <v>7</v>
      </c>
      <c r="E220" s="16" t="s">
        <v>18</v>
      </c>
      <c r="F220" s="16" t="s">
        <v>2932</v>
      </c>
      <c r="G220" s="17">
        <v>43942</v>
      </c>
      <c r="H220" s="17">
        <v>44557</v>
      </c>
      <c r="I220" s="28">
        <v>44601</v>
      </c>
      <c r="J220" s="28" t="str">
        <f t="shared" si="6"/>
        <v>February</v>
      </c>
      <c r="K220" s="18">
        <f t="shared" si="7"/>
        <v>2022</v>
      </c>
      <c r="L220" s="15" t="s">
        <v>2393</v>
      </c>
      <c r="M220" s="15" t="s">
        <v>2394</v>
      </c>
      <c r="N220" s="18">
        <f>IF(Exit_Details[[#This Row],[RegrettableAttrition]]="Yes",1,0)</f>
        <v>0</v>
      </c>
      <c r="O220" s="18">
        <f>IF(Exit_Details[[#This Row],[ExitType]]="Voluntary",1,0)</f>
        <v>1</v>
      </c>
      <c r="P220" s="16" t="s">
        <v>2463</v>
      </c>
      <c r="Q220" s="16" t="s">
        <v>2464</v>
      </c>
      <c r="R220" s="15">
        <v>3</v>
      </c>
      <c r="S220" s="15" t="s">
        <v>2397</v>
      </c>
      <c r="T220" s="19">
        <v>6.48</v>
      </c>
      <c r="U220" s="15" t="s">
        <v>2398</v>
      </c>
      <c r="V220" s="15" t="s">
        <v>2409</v>
      </c>
      <c r="W220" s="17">
        <v>44197</v>
      </c>
      <c r="X220" s="17">
        <v>44286</v>
      </c>
      <c r="Y220" s="15">
        <v>966000</v>
      </c>
      <c r="Z220" s="15" t="s">
        <v>2465</v>
      </c>
      <c r="AA220" s="15" t="s">
        <v>2466</v>
      </c>
      <c r="AB220" s="15" t="s">
        <v>2402</v>
      </c>
      <c r="AC220" s="20" t="s">
        <v>2403</v>
      </c>
    </row>
    <row r="221" spans="1:29" x14ac:dyDescent="0.3">
      <c r="A221" s="15" t="s">
        <v>2933</v>
      </c>
      <c r="B221" s="15" t="s">
        <v>513</v>
      </c>
      <c r="C221" s="16" t="s">
        <v>2934</v>
      </c>
      <c r="D221" s="15" t="s">
        <v>7</v>
      </c>
      <c r="E221" s="16" t="s">
        <v>9</v>
      </c>
      <c r="F221" s="16" t="s">
        <v>2458</v>
      </c>
      <c r="G221" s="17">
        <v>43759</v>
      </c>
      <c r="H221" s="17">
        <v>44565</v>
      </c>
      <c r="I221" s="28">
        <v>44603</v>
      </c>
      <c r="J221" s="28" t="str">
        <f t="shared" si="6"/>
        <v>February</v>
      </c>
      <c r="K221" s="18">
        <f t="shared" si="7"/>
        <v>2022</v>
      </c>
      <c r="L221" s="15" t="s">
        <v>2393</v>
      </c>
      <c r="M221" s="15" t="s">
        <v>2394</v>
      </c>
      <c r="N221" s="18">
        <f>IF(Exit_Details[[#This Row],[RegrettableAttrition]]="Yes",1,0)</f>
        <v>0</v>
      </c>
      <c r="O221" s="18">
        <f>IF(Exit_Details[[#This Row],[ExitType]]="Voluntary",1,0)</f>
        <v>1</v>
      </c>
      <c r="P221" s="16" t="s">
        <v>2407</v>
      </c>
      <c r="Q221" s="16" t="s">
        <v>2408</v>
      </c>
      <c r="R221" s="15">
        <v>3</v>
      </c>
      <c r="S221" s="15" t="s">
        <v>2397</v>
      </c>
      <c r="T221" s="19">
        <v>6.98</v>
      </c>
      <c r="U221" s="15" t="s">
        <v>2398</v>
      </c>
      <c r="V221" s="15" t="s">
        <v>2409</v>
      </c>
      <c r="W221" s="17">
        <v>44197</v>
      </c>
      <c r="X221" s="17">
        <v>44286</v>
      </c>
      <c r="Y221" s="15">
        <v>599000</v>
      </c>
      <c r="Z221" s="15" t="s">
        <v>2434</v>
      </c>
      <c r="AA221" s="15" t="s">
        <v>2435</v>
      </c>
      <c r="AB221" s="15" t="s">
        <v>2436</v>
      </c>
      <c r="AC221" s="20" t="s">
        <v>2403</v>
      </c>
    </row>
    <row r="222" spans="1:29" x14ac:dyDescent="0.3">
      <c r="A222" s="15" t="s">
        <v>2935</v>
      </c>
      <c r="B222" s="15" t="s">
        <v>615</v>
      </c>
      <c r="C222" s="16" t="s">
        <v>2936</v>
      </c>
      <c r="D222" s="15" t="s">
        <v>7</v>
      </c>
      <c r="E222" s="16" t="s">
        <v>33</v>
      </c>
      <c r="F222" s="16" t="s">
        <v>2498</v>
      </c>
      <c r="G222" s="17">
        <v>43859</v>
      </c>
      <c r="H222" s="17">
        <v>44566</v>
      </c>
      <c r="I222" s="28">
        <v>44626</v>
      </c>
      <c r="J222" s="28" t="str">
        <f t="shared" si="6"/>
        <v>March</v>
      </c>
      <c r="K222" s="18">
        <f t="shared" si="7"/>
        <v>2022</v>
      </c>
      <c r="L222" s="15" t="s">
        <v>2393</v>
      </c>
      <c r="M222" s="15" t="s">
        <v>2394</v>
      </c>
      <c r="N222" s="18">
        <f>IF(Exit_Details[[#This Row],[RegrettableAttrition]]="Yes",1,0)</f>
        <v>0</v>
      </c>
      <c r="O222" s="18">
        <f>IF(Exit_Details[[#This Row],[ExitType]]="Voluntary",1,0)</f>
        <v>1</v>
      </c>
      <c r="P222" s="16" t="s">
        <v>2395</v>
      </c>
      <c r="Q222" s="16" t="s">
        <v>2396</v>
      </c>
      <c r="R222" s="15">
        <v>3</v>
      </c>
      <c r="S222" s="15" t="s">
        <v>2397</v>
      </c>
      <c r="T222" s="19">
        <v>6.71</v>
      </c>
      <c r="U222" s="15" t="s">
        <v>2398</v>
      </c>
      <c r="V222" s="15" t="s">
        <v>2409</v>
      </c>
      <c r="W222" s="17">
        <v>44197</v>
      </c>
      <c r="X222" s="17">
        <v>44286</v>
      </c>
      <c r="Y222" s="15">
        <v>212000</v>
      </c>
      <c r="Z222" s="15" t="s">
        <v>2434</v>
      </c>
      <c r="AA222" s="15" t="s">
        <v>2435</v>
      </c>
      <c r="AB222" s="15" t="s">
        <v>2436</v>
      </c>
      <c r="AC222" s="20" t="s">
        <v>2403</v>
      </c>
    </row>
    <row r="223" spans="1:29" x14ac:dyDescent="0.3">
      <c r="A223" s="15" t="s">
        <v>2937</v>
      </c>
      <c r="B223" s="15" t="s">
        <v>692</v>
      </c>
      <c r="C223" s="16" t="s">
        <v>2938</v>
      </c>
      <c r="D223" s="15" t="s">
        <v>7</v>
      </c>
      <c r="E223" s="16" t="s">
        <v>9</v>
      </c>
      <c r="F223" s="16" t="s">
        <v>2455</v>
      </c>
      <c r="G223" s="17">
        <v>43938</v>
      </c>
      <c r="H223" s="17">
        <v>44566</v>
      </c>
      <c r="I223" s="28">
        <v>44606</v>
      </c>
      <c r="J223" s="28" t="str">
        <f t="shared" si="6"/>
        <v>February</v>
      </c>
      <c r="K223" s="18">
        <f t="shared" si="7"/>
        <v>2022</v>
      </c>
      <c r="L223" s="15" t="s">
        <v>2393</v>
      </c>
      <c r="M223" s="15" t="s">
        <v>2394</v>
      </c>
      <c r="N223" s="18">
        <f>IF(Exit_Details[[#This Row],[RegrettableAttrition]]="Yes",1,0)</f>
        <v>0</v>
      </c>
      <c r="O223" s="18">
        <f>IF(Exit_Details[[#This Row],[ExitType]]="Voluntary",1,0)</f>
        <v>1</v>
      </c>
      <c r="P223" s="16" t="s">
        <v>2407</v>
      </c>
      <c r="Q223" s="16" t="s">
        <v>2408</v>
      </c>
      <c r="R223" s="15">
        <v>3</v>
      </c>
      <c r="S223" s="15" t="s">
        <v>2397</v>
      </c>
      <c r="T223" s="19">
        <v>6.49</v>
      </c>
      <c r="U223" s="15" t="s">
        <v>2398</v>
      </c>
      <c r="V223" s="15" t="s">
        <v>2409</v>
      </c>
      <c r="W223" s="17">
        <v>44197</v>
      </c>
      <c r="X223" s="17">
        <v>44286</v>
      </c>
      <c r="Y223" s="15">
        <v>1140000</v>
      </c>
      <c r="Z223" s="15" t="s">
        <v>2418</v>
      </c>
      <c r="AA223" s="15" t="s">
        <v>2419</v>
      </c>
      <c r="AB223" s="15" t="s">
        <v>2412</v>
      </c>
      <c r="AC223" s="20" t="s">
        <v>2403</v>
      </c>
    </row>
    <row r="224" spans="1:29" x14ac:dyDescent="0.3">
      <c r="A224" s="15" t="s">
        <v>2939</v>
      </c>
      <c r="B224" s="15" t="s">
        <v>668</v>
      </c>
      <c r="C224" s="16" t="s">
        <v>2940</v>
      </c>
      <c r="D224" s="15" t="s">
        <v>11</v>
      </c>
      <c r="E224" s="16" t="s">
        <v>33</v>
      </c>
      <c r="F224" s="16" t="s">
        <v>2486</v>
      </c>
      <c r="G224" s="17">
        <v>43913</v>
      </c>
      <c r="H224" s="17">
        <v>44567</v>
      </c>
      <c r="I224" s="28">
        <v>44605</v>
      </c>
      <c r="J224" s="28" t="str">
        <f t="shared" si="6"/>
        <v>February</v>
      </c>
      <c r="K224" s="18">
        <f t="shared" si="7"/>
        <v>2022</v>
      </c>
      <c r="L224" s="15" t="s">
        <v>2393</v>
      </c>
      <c r="M224" s="15" t="s">
        <v>2577</v>
      </c>
      <c r="N224" s="18">
        <f>IF(Exit_Details[[#This Row],[RegrettableAttrition]]="Yes",1,0)</f>
        <v>1</v>
      </c>
      <c r="O224" s="18">
        <f>IF(Exit_Details[[#This Row],[ExitType]]="Voluntary",1,0)</f>
        <v>1</v>
      </c>
      <c r="P224" s="16" t="s">
        <v>2501</v>
      </c>
      <c r="Q224" s="16" t="s">
        <v>2464</v>
      </c>
      <c r="R224" s="15">
        <v>4</v>
      </c>
      <c r="S224" s="15" t="s">
        <v>2397</v>
      </c>
      <c r="T224" s="19">
        <v>6.56</v>
      </c>
      <c r="U224" s="15" t="s">
        <v>2398</v>
      </c>
      <c r="V224" s="15" t="s">
        <v>2409</v>
      </c>
      <c r="W224" s="17">
        <v>44197</v>
      </c>
      <c r="X224" s="17">
        <v>44286</v>
      </c>
      <c r="Y224" s="15">
        <v>430000</v>
      </c>
      <c r="Z224" s="15" t="s">
        <v>2434</v>
      </c>
      <c r="AA224" s="15" t="s">
        <v>2435</v>
      </c>
      <c r="AB224" s="15" t="s">
        <v>2436</v>
      </c>
      <c r="AC224" s="20" t="s">
        <v>2403</v>
      </c>
    </row>
    <row r="225" spans="1:29" x14ac:dyDescent="0.3">
      <c r="A225" s="15" t="s">
        <v>2941</v>
      </c>
      <c r="B225" s="15" t="s">
        <v>972</v>
      </c>
      <c r="C225" s="16" t="s">
        <v>2747</v>
      </c>
      <c r="D225" s="15" t="s">
        <v>7</v>
      </c>
      <c r="E225" s="16" t="s">
        <v>9</v>
      </c>
      <c r="F225" s="16" t="s">
        <v>2430</v>
      </c>
      <c r="G225" s="17">
        <v>44130</v>
      </c>
      <c r="H225" s="17">
        <v>44568</v>
      </c>
      <c r="I225" s="28">
        <v>44590</v>
      </c>
      <c r="J225" s="28" t="str">
        <f t="shared" si="6"/>
        <v>January</v>
      </c>
      <c r="K225" s="18">
        <f t="shared" si="7"/>
        <v>2022</v>
      </c>
      <c r="L225" s="15" t="s">
        <v>2393</v>
      </c>
      <c r="M225" s="15" t="s">
        <v>2394</v>
      </c>
      <c r="N225" s="18">
        <f>IF(Exit_Details[[#This Row],[RegrettableAttrition]]="Yes",1,0)</f>
        <v>0</v>
      </c>
      <c r="O225" s="18">
        <f>IF(Exit_Details[[#This Row],[ExitType]]="Voluntary",1,0)</f>
        <v>1</v>
      </c>
      <c r="P225" s="16" t="s">
        <v>2407</v>
      </c>
      <c r="Q225" s="16" t="s">
        <v>2408</v>
      </c>
      <c r="R225" s="15">
        <v>0</v>
      </c>
      <c r="S225" s="15" t="s">
        <v>2397</v>
      </c>
      <c r="T225" s="19">
        <v>5.97</v>
      </c>
      <c r="U225" s="15" t="s">
        <v>2398</v>
      </c>
      <c r="V225" s="15" t="s">
        <v>2409</v>
      </c>
      <c r="W225" s="17">
        <v>44197</v>
      </c>
      <c r="X225" s="17">
        <v>44590</v>
      </c>
      <c r="Y225" s="15">
        <v>393000</v>
      </c>
      <c r="Z225" s="15" t="s">
        <v>2434</v>
      </c>
      <c r="AA225" s="15" t="s">
        <v>2435</v>
      </c>
      <c r="AB225" s="15" t="s">
        <v>2436</v>
      </c>
      <c r="AC225" s="20" t="s">
        <v>2403</v>
      </c>
    </row>
    <row r="226" spans="1:29" x14ac:dyDescent="0.3">
      <c r="A226" s="15" t="s">
        <v>2942</v>
      </c>
      <c r="B226" s="15" t="s">
        <v>1072</v>
      </c>
      <c r="C226" s="16" t="s">
        <v>2943</v>
      </c>
      <c r="D226" s="15" t="s">
        <v>7</v>
      </c>
      <c r="E226" s="16" t="s">
        <v>9</v>
      </c>
      <c r="F226" s="16" t="s">
        <v>2439</v>
      </c>
      <c r="G226" s="17">
        <v>44300</v>
      </c>
      <c r="H226" s="17">
        <v>44571</v>
      </c>
      <c r="I226" s="28">
        <v>44661</v>
      </c>
      <c r="J226" s="28" t="str">
        <f t="shared" si="6"/>
        <v>April</v>
      </c>
      <c r="K226" s="18">
        <f t="shared" si="7"/>
        <v>2022</v>
      </c>
      <c r="L226" s="15" t="s">
        <v>2393</v>
      </c>
      <c r="M226" s="15" t="s">
        <v>2394</v>
      </c>
      <c r="N226" s="18">
        <f>IF(Exit_Details[[#This Row],[RegrettableAttrition]]="Yes",1,0)</f>
        <v>0</v>
      </c>
      <c r="O226" s="18">
        <f>IF(Exit_Details[[#This Row],[ExitType]]="Voluntary",1,0)</f>
        <v>1</v>
      </c>
      <c r="P226" s="16" t="s">
        <v>2407</v>
      </c>
      <c r="Q226" s="16" t="s">
        <v>2408</v>
      </c>
      <c r="R226" s="15">
        <v>0</v>
      </c>
      <c r="S226" s="15" t="s">
        <v>2397</v>
      </c>
      <c r="T226" s="19">
        <v>5.5</v>
      </c>
      <c r="U226" s="15" t="s">
        <v>2398</v>
      </c>
      <c r="V226" s="15" t="s">
        <v>2409</v>
      </c>
      <c r="W226" s="17">
        <v>44300</v>
      </c>
      <c r="X226" s="17">
        <v>44661</v>
      </c>
      <c r="Y226" s="15">
        <v>1547000</v>
      </c>
      <c r="Z226" s="15" t="s">
        <v>2465</v>
      </c>
      <c r="AA226" s="15" t="s">
        <v>2466</v>
      </c>
      <c r="AB226" s="15" t="s">
        <v>2402</v>
      </c>
      <c r="AC226" s="20" t="s">
        <v>2403</v>
      </c>
    </row>
    <row r="227" spans="1:29" x14ac:dyDescent="0.3">
      <c r="A227" s="15" t="s">
        <v>2944</v>
      </c>
      <c r="B227" s="15" t="s">
        <v>504</v>
      </c>
      <c r="C227" s="16" t="s">
        <v>2945</v>
      </c>
      <c r="D227" s="15" t="s">
        <v>11</v>
      </c>
      <c r="E227" s="16" t="s">
        <v>37</v>
      </c>
      <c r="F227" s="16" t="s">
        <v>2819</v>
      </c>
      <c r="G227" s="17">
        <v>43752</v>
      </c>
      <c r="H227" s="17">
        <v>44571</v>
      </c>
      <c r="I227" s="28">
        <v>44601</v>
      </c>
      <c r="J227" s="28" t="str">
        <f t="shared" si="6"/>
        <v>February</v>
      </c>
      <c r="K227" s="18">
        <f t="shared" si="7"/>
        <v>2022</v>
      </c>
      <c r="L227" s="15" t="s">
        <v>2393</v>
      </c>
      <c r="M227" s="15" t="s">
        <v>2577</v>
      </c>
      <c r="N227" s="18">
        <f>IF(Exit_Details[[#This Row],[RegrettableAttrition]]="Yes",1,0)</f>
        <v>1</v>
      </c>
      <c r="O227" s="18">
        <f>IF(Exit_Details[[#This Row],[ExitType]]="Voluntary",1,0)</f>
        <v>1</v>
      </c>
      <c r="P227" s="16" t="s">
        <v>2395</v>
      </c>
      <c r="Q227" s="16" t="s">
        <v>2396</v>
      </c>
      <c r="R227" s="15">
        <v>5</v>
      </c>
      <c r="S227" s="15" t="s">
        <v>2397</v>
      </c>
      <c r="T227" s="19">
        <v>7</v>
      </c>
      <c r="U227" s="15" t="s">
        <v>2398</v>
      </c>
      <c r="V227" s="15" t="s">
        <v>2409</v>
      </c>
      <c r="W227" s="17">
        <v>44197</v>
      </c>
      <c r="X227" s="17">
        <v>44286</v>
      </c>
      <c r="Y227" s="15">
        <v>1048000</v>
      </c>
      <c r="Z227" s="15" t="s">
        <v>2434</v>
      </c>
      <c r="AA227" s="15" t="s">
        <v>2435</v>
      </c>
      <c r="AB227" s="15" t="s">
        <v>2436</v>
      </c>
      <c r="AC227" s="20" t="s">
        <v>2403</v>
      </c>
    </row>
    <row r="228" spans="1:29" x14ac:dyDescent="0.3">
      <c r="A228" s="15" t="s">
        <v>2946</v>
      </c>
      <c r="B228" s="15" t="s">
        <v>707</v>
      </c>
      <c r="C228" s="16" t="s">
        <v>2947</v>
      </c>
      <c r="D228" s="15" t="s">
        <v>7</v>
      </c>
      <c r="E228" s="16" t="s">
        <v>24</v>
      </c>
      <c r="F228" s="16" t="s">
        <v>2631</v>
      </c>
      <c r="G228" s="17">
        <v>43950</v>
      </c>
      <c r="H228" s="17">
        <v>44571</v>
      </c>
      <c r="I228" s="28">
        <v>44661</v>
      </c>
      <c r="J228" s="28" t="str">
        <f t="shared" si="6"/>
        <v>April</v>
      </c>
      <c r="K228" s="18">
        <f t="shared" si="7"/>
        <v>2022</v>
      </c>
      <c r="L228" s="15" t="s">
        <v>2393</v>
      </c>
      <c r="M228" s="15" t="s">
        <v>2577</v>
      </c>
      <c r="N228" s="18">
        <f>IF(Exit_Details[[#This Row],[RegrettableAttrition]]="Yes",1,0)</f>
        <v>1</v>
      </c>
      <c r="O228" s="18">
        <f>IF(Exit_Details[[#This Row],[ExitType]]="Voluntary",1,0)</f>
        <v>1</v>
      </c>
      <c r="P228" s="16" t="s">
        <v>2407</v>
      </c>
      <c r="Q228" s="16" t="s">
        <v>2408</v>
      </c>
      <c r="R228" s="15">
        <v>4</v>
      </c>
      <c r="S228" s="15" t="s">
        <v>2397</v>
      </c>
      <c r="T228" s="19">
        <v>6.46</v>
      </c>
      <c r="U228" s="15" t="s">
        <v>2398</v>
      </c>
      <c r="V228" s="15" t="s">
        <v>2409</v>
      </c>
      <c r="W228" s="17">
        <v>44197</v>
      </c>
      <c r="X228" s="17">
        <v>44286</v>
      </c>
      <c r="Y228" s="15">
        <v>1541000</v>
      </c>
      <c r="Z228" s="15" t="s">
        <v>2400</v>
      </c>
      <c r="AA228" s="15" t="s">
        <v>2401</v>
      </c>
      <c r="AB228" s="15" t="s">
        <v>2402</v>
      </c>
      <c r="AC228" s="20" t="s">
        <v>2403</v>
      </c>
    </row>
    <row r="229" spans="1:29" x14ac:dyDescent="0.3">
      <c r="A229" s="15" t="s">
        <v>2948</v>
      </c>
      <c r="B229" s="15" t="s">
        <v>1153</v>
      </c>
      <c r="C229" s="16" t="s">
        <v>2949</v>
      </c>
      <c r="D229" s="15" t="s">
        <v>11</v>
      </c>
      <c r="E229" s="16" t="s">
        <v>9</v>
      </c>
      <c r="F229" s="16" t="s">
        <v>2430</v>
      </c>
      <c r="G229" s="17">
        <v>44410</v>
      </c>
      <c r="H229" s="17">
        <v>44571</v>
      </c>
      <c r="I229" s="28">
        <v>44631</v>
      </c>
      <c r="J229" s="28" t="str">
        <f t="shared" si="6"/>
        <v>March</v>
      </c>
      <c r="K229" s="18">
        <f t="shared" si="7"/>
        <v>2022</v>
      </c>
      <c r="L229" s="15" t="s">
        <v>2393</v>
      </c>
      <c r="M229" s="15" t="s">
        <v>2394</v>
      </c>
      <c r="N229" s="18">
        <f>IF(Exit_Details[[#This Row],[RegrettableAttrition]]="Yes",1,0)</f>
        <v>0</v>
      </c>
      <c r="O229" s="18">
        <f>IF(Exit_Details[[#This Row],[ExitType]]="Voluntary",1,0)</f>
        <v>1</v>
      </c>
      <c r="P229" s="16" t="s">
        <v>2407</v>
      </c>
      <c r="Q229" s="16" t="s">
        <v>2408</v>
      </c>
      <c r="R229" s="15">
        <v>0</v>
      </c>
      <c r="S229" s="15" t="s">
        <v>2397</v>
      </c>
      <c r="T229" s="19">
        <v>5.2</v>
      </c>
      <c r="U229" s="15" t="s">
        <v>2398</v>
      </c>
      <c r="V229" s="15" t="s">
        <v>2409</v>
      </c>
      <c r="W229" s="17">
        <v>44410</v>
      </c>
      <c r="X229" s="17">
        <v>44631</v>
      </c>
      <c r="Y229" s="15">
        <v>317000</v>
      </c>
      <c r="Z229" s="15" t="s">
        <v>2465</v>
      </c>
      <c r="AA229" s="15" t="s">
        <v>2466</v>
      </c>
      <c r="AB229" s="15" t="s">
        <v>2402</v>
      </c>
      <c r="AC229" s="20" t="s">
        <v>2403</v>
      </c>
    </row>
    <row r="230" spans="1:29" x14ac:dyDescent="0.3">
      <c r="A230" s="15" t="s">
        <v>2950</v>
      </c>
      <c r="B230" s="15" t="s">
        <v>1109</v>
      </c>
      <c r="C230" s="16" t="s">
        <v>2951</v>
      </c>
      <c r="D230" s="15" t="s">
        <v>7</v>
      </c>
      <c r="E230" s="16" t="s">
        <v>29</v>
      </c>
      <c r="F230" s="16" t="s">
        <v>2952</v>
      </c>
      <c r="G230" s="17">
        <v>44326</v>
      </c>
      <c r="H230" s="17">
        <v>44573</v>
      </c>
      <c r="I230" s="28">
        <v>44633</v>
      </c>
      <c r="J230" s="28" t="str">
        <f t="shared" si="6"/>
        <v>March</v>
      </c>
      <c r="K230" s="18">
        <f t="shared" si="7"/>
        <v>2022</v>
      </c>
      <c r="L230" s="15" t="s">
        <v>2393</v>
      </c>
      <c r="M230" s="15" t="s">
        <v>2394</v>
      </c>
      <c r="N230" s="18">
        <f>IF(Exit_Details[[#This Row],[RegrettableAttrition]]="Yes",1,0)</f>
        <v>0</v>
      </c>
      <c r="O230" s="18">
        <f>IF(Exit_Details[[#This Row],[ExitType]]="Voluntary",1,0)</f>
        <v>1</v>
      </c>
      <c r="P230" s="16" t="s">
        <v>2480</v>
      </c>
      <c r="Q230" s="16" t="s">
        <v>2481</v>
      </c>
      <c r="R230" s="15">
        <v>0</v>
      </c>
      <c r="S230" s="15" t="s">
        <v>2397</v>
      </c>
      <c r="T230" s="19">
        <v>5.43</v>
      </c>
      <c r="U230" s="15" t="s">
        <v>2398</v>
      </c>
      <c r="V230" s="15" t="s">
        <v>2409</v>
      </c>
      <c r="W230" s="17">
        <v>44326</v>
      </c>
      <c r="X230" s="17">
        <v>44633</v>
      </c>
      <c r="Y230" s="15">
        <v>634000</v>
      </c>
      <c r="Z230" s="15" t="s">
        <v>2434</v>
      </c>
      <c r="AA230" s="15" t="s">
        <v>2435</v>
      </c>
      <c r="AB230" s="15" t="s">
        <v>2436</v>
      </c>
      <c r="AC230" s="20" t="s">
        <v>2403</v>
      </c>
    </row>
    <row r="231" spans="1:29" x14ac:dyDescent="0.3">
      <c r="A231" s="15" t="s">
        <v>2953</v>
      </c>
      <c r="B231" s="15" t="s">
        <v>941</v>
      </c>
      <c r="C231" s="16" t="s">
        <v>2954</v>
      </c>
      <c r="D231" s="15" t="s">
        <v>7</v>
      </c>
      <c r="E231" s="16" t="s">
        <v>24</v>
      </c>
      <c r="F231" s="16" t="s">
        <v>2449</v>
      </c>
      <c r="G231" s="17">
        <v>44111</v>
      </c>
      <c r="H231" s="17">
        <v>44574</v>
      </c>
      <c r="I231" s="28">
        <v>44634</v>
      </c>
      <c r="J231" s="28" t="str">
        <f t="shared" si="6"/>
        <v>March</v>
      </c>
      <c r="K231" s="18">
        <f t="shared" si="7"/>
        <v>2022</v>
      </c>
      <c r="L231" s="15" t="s">
        <v>2393</v>
      </c>
      <c r="M231" s="15" t="s">
        <v>2394</v>
      </c>
      <c r="N231" s="18">
        <f>IF(Exit_Details[[#This Row],[RegrettableAttrition]]="Yes",1,0)</f>
        <v>0</v>
      </c>
      <c r="O231" s="18">
        <f>IF(Exit_Details[[#This Row],[ExitType]]="Voluntary",1,0)</f>
        <v>1</v>
      </c>
      <c r="P231" s="16" t="s">
        <v>2440</v>
      </c>
      <c r="Q231" s="16" t="s">
        <v>2417</v>
      </c>
      <c r="R231" s="15">
        <v>0</v>
      </c>
      <c r="S231" s="15" t="s">
        <v>2397</v>
      </c>
      <c r="T231" s="19">
        <v>6.02</v>
      </c>
      <c r="U231" s="15" t="s">
        <v>2398</v>
      </c>
      <c r="V231" s="15" t="s">
        <v>2409</v>
      </c>
      <c r="W231" s="17">
        <v>44197</v>
      </c>
      <c r="X231" s="17">
        <v>44634</v>
      </c>
      <c r="Y231" s="15">
        <v>459000</v>
      </c>
      <c r="Z231" s="15" t="s">
        <v>2410</v>
      </c>
      <c r="AA231" s="15" t="s">
        <v>2411</v>
      </c>
      <c r="AB231" s="15" t="s">
        <v>2412</v>
      </c>
      <c r="AC231" s="20" t="s">
        <v>2403</v>
      </c>
    </row>
    <row r="232" spans="1:29" x14ac:dyDescent="0.3">
      <c r="A232" s="15" t="s">
        <v>2955</v>
      </c>
      <c r="B232" s="15" t="s">
        <v>851</v>
      </c>
      <c r="C232" s="16" t="s">
        <v>2956</v>
      </c>
      <c r="D232" s="15" t="s">
        <v>11</v>
      </c>
      <c r="E232" s="16" t="s">
        <v>37</v>
      </c>
      <c r="F232" s="16" t="s">
        <v>2495</v>
      </c>
      <c r="G232" s="17">
        <v>44053</v>
      </c>
      <c r="H232" s="17">
        <v>44578</v>
      </c>
      <c r="I232" s="28">
        <v>44638</v>
      </c>
      <c r="J232" s="28" t="str">
        <f t="shared" si="6"/>
        <v>March</v>
      </c>
      <c r="K232" s="18">
        <f t="shared" si="7"/>
        <v>2022</v>
      </c>
      <c r="L232" s="15" t="s">
        <v>2393</v>
      </c>
      <c r="M232" s="15" t="s">
        <v>2577</v>
      </c>
      <c r="N232" s="18">
        <f>IF(Exit_Details[[#This Row],[RegrettableAttrition]]="Yes",1,0)</f>
        <v>1</v>
      </c>
      <c r="O232" s="18">
        <f>IF(Exit_Details[[#This Row],[ExitType]]="Voluntary",1,0)</f>
        <v>1</v>
      </c>
      <c r="P232" s="16" t="s">
        <v>2515</v>
      </c>
      <c r="Q232" s="16" t="s">
        <v>2464</v>
      </c>
      <c r="R232" s="15">
        <v>4</v>
      </c>
      <c r="S232" s="15" t="s">
        <v>2397</v>
      </c>
      <c r="T232" s="19">
        <v>6.18</v>
      </c>
      <c r="U232" s="15" t="s">
        <v>2398</v>
      </c>
      <c r="V232" s="15" t="s">
        <v>2409</v>
      </c>
      <c r="W232" s="17">
        <v>44197</v>
      </c>
      <c r="X232" s="17">
        <v>44286</v>
      </c>
      <c r="Y232" s="15">
        <v>573000</v>
      </c>
      <c r="Z232" s="15" t="s">
        <v>2400</v>
      </c>
      <c r="AA232" s="15" t="s">
        <v>2401</v>
      </c>
      <c r="AB232" s="15" t="s">
        <v>2402</v>
      </c>
      <c r="AC232" s="20" t="s">
        <v>2403</v>
      </c>
    </row>
    <row r="233" spans="1:29" x14ac:dyDescent="0.3">
      <c r="A233" s="15" t="s">
        <v>2957</v>
      </c>
      <c r="B233" s="15" t="s">
        <v>335</v>
      </c>
      <c r="C233" s="16" t="s">
        <v>2958</v>
      </c>
      <c r="D233" s="15" t="s">
        <v>11</v>
      </c>
      <c r="E233" s="16" t="s">
        <v>9</v>
      </c>
      <c r="F233" s="16" t="s">
        <v>2439</v>
      </c>
      <c r="G233" s="17">
        <v>43507</v>
      </c>
      <c r="H233" s="17">
        <v>44578</v>
      </c>
      <c r="I233" s="28">
        <v>44654</v>
      </c>
      <c r="J233" s="28" t="str">
        <f t="shared" si="6"/>
        <v>April</v>
      </c>
      <c r="K233" s="18">
        <f t="shared" si="7"/>
        <v>2022</v>
      </c>
      <c r="L233" s="15" t="s">
        <v>2393</v>
      </c>
      <c r="M233" s="15" t="s">
        <v>2394</v>
      </c>
      <c r="N233" s="18">
        <f>IF(Exit_Details[[#This Row],[RegrettableAttrition]]="Yes",1,0)</f>
        <v>0</v>
      </c>
      <c r="O233" s="18">
        <f>IF(Exit_Details[[#This Row],[ExitType]]="Voluntary",1,0)</f>
        <v>1</v>
      </c>
      <c r="P233" s="16" t="s">
        <v>2407</v>
      </c>
      <c r="Q233" s="16" t="s">
        <v>2408</v>
      </c>
      <c r="R233" s="15">
        <v>3</v>
      </c>
      <c r="S233" s="15" t="s">
        <v>2397</v>
      </c>
      <c r="T233" s="19">
        <v>7.67</v>
      </c>
      <c r="U233" s="15" t="s">
        <v>2398</v>
      </c>
      <c r="V233" s="15" t="s">
        <v>2409</v>
      </c>
      <c r="W233" s="17">
        <v>44197</v>
      </c>
      <c r="X233" s="17">
        <v>44286</v>
      </c>
      <c r="Y233" s="15">
        <v>1683000</v>
      </c>
      <c r="Z233" s="15" t="s">
        <v>2426</v>
      </c>
      <c r="AA233" s="15" t="s">
        <v>2427</v>
      </c>
      <c r="AB233" s="15" t="s">
        <v>2402</v>
      </c>
      <c r="AC233" s="20" t="s">
        <v>2403</v>
      </c>
    </row>
    <row r="234" spans="1:29" x14ac:dyDescent="0.3">
      <c r="A234" s="15" t="s">
        <v>2959</v>
      </c>
      <c r="B234" s="15" t="s">
        <v>169</v>
      </c>
      <c r="C234" s="16" t="s">
        <v>2960</v>
      </c>
      <c r="D234" s="15" t="s">
        <v>7</v>
      </c>
      <c r="E234" s="16" t="s">
        <v>9</v>
      </c>
      <c r="F234" s="16" t="s">
        <v>2643</v>
      </c>
      <c r="G234" s="17">
        <v>43166</v>
      </c>
      <c r="H234" s="17">
        <v>44578</v>
      </c>
      <c r="I234" s="28">
        <v>44638</v>
      </c>
      <c r="J234" s="28" t="str">
        <f t="shared" si="6"/>
        <v>March</v>
      </c>
      <c r="K234" s="18">
        <f t="shared" si="7"/>
        <v>2022</v>
      </c>
      <c r="L234" s="15" t="s">
        <v>2393</v>
      </c>
      <c r="M234" s="15" t="s">
        <v>2394</v>
      </c>
      <c r="N234" s="18">
        <f>IF(Exit_Details[[#This Row],[RegrettableAttrition]]="Yes",1,0)</f>
        <v>0</v>
      </c>
      <c r="O234" s="18">
        <f>IF(Exit_Details[[#This Row],[ExitType]]="Voluntary",1,0)</f>
        <v>1</v>
      </c>
      <c r="P234" s="16" t="s">
        <v>2515</v>
      </c>
      <c r="Q234" s="16" t="s">
        <v>2464</v>
      </c>
      <c r="R234" s="15">
        <v>3</v>
      </c>
      <c r="S234" s="15" t="s">
        <v>2397</v>
      </c>
      <c r="T234" s="19">
        <v>8.61</v>
      </c>
      <c r="U234" s="15" t="s">
        <v>2398</v>
      </c>
      <c r="V234" s="15" t="s">
        <v>2409</v>
      </c>
      <c r="W234" s="17">
        <v>44197</v>
      </c>
      <c r="X234" s="17">
        <v>44286</v>
      </c>
      <c r="Y234" s="15">
        <v>777000</v>
      </c>
      <c r="Z234" s="15" t="s">
        <v>2400</v>
      </c>
      <c r="AA234" s="15" t="s">
        <v>2401</v>
      </c>
      <c r="AB234" s="15" t="s">
        <v>2402</v>
      </c>
      <c r="AC234" s="20" t="s">
        <v>2403</v>
      </c>
    </row>
    <row r="235" spans="1:29" x14ac:dyDescent="0.3">
      <c r="A235" s="15" t="s">
        <v>2961</v>
      </c>
      <c r="B235" s="15" t="s">
        <v>654</v>
      </c>
      <c r="C235" s="16" t="s">
        <v>2896</v>
      </c>
      <c r="D235" s="15" t="s">
        <v>7</v>
      </c>
      <c r="E235" s="16" t="s">
        <v>24</v>
      </c>
      <c r="F235" s="16" t="s">
        <v>2648</v>
      </c>
      <c r="G235" s="17">
        <v>43900</v>
      </c>
      <c r="H235" s="17">
        <v>44578</v>
      </c>
      <c r="I235" s="28">
        <v>44620</v>
      </c>
      <c r="J235" s="28" t="str">
        <f t="shared" si="6"/>
        <v>February</v>
      </c>
      <c r="K235" s="18">
        <f t="shared" si="7"/>
        <v>2022</v>
      </c>
      <c r="L235" s="15" t="s">
        <v>2393</v>
      </c>
      <c r="M235" s="15" t="s">
        <v>2577</v>
      </c>
      <c r="N235" s="18">
        <f>IF(Exit_Details[[#This Row],[RegrettableAttrition]]="Yes",1,0)</f>
        <v>1</v>
      </c>
      <c r="O235" s="18">
        <f>IF(Exit_Details[[#This Row],[ExitType]]="Voluntary",1,0)</f>
        <v>1</v>
      </c>
      <c r="P235" s="16" t="s">
        <v>2407</v>
      </c>
      <c r="Q235" s="16" t="s">
        <v>2408</v>
      </c>
      <c r="R235" s="15">
        <v>4</v>
      </c>
      <c r="S235" s="15" t="s">
        <v>2397</v>
      </c>
      <c r="T235" s="19">
        <v>6.6</v>
      </c>
      <c r="U235" s="15" t="s">
        <v>2398</v>
      </c>
      <c r="V235" s="15" t="s">
        <v>2409</v>
      </c>
      <c r="W235" s="17">
        <v>44197</v>
      </c>
      <c r="X235" s="17">
        <v>44286</v>
      </c>
      <c r="Y235" s="15">
        <v>1277000</v>
      </c>
      <c r="Z235" s="15" t="s">
        <v>2410</v>
      </c>
      <c r="AA235" s="15" t="s">
        <v>2411</v>
      </c>
      <c r="AB235" s="15" t="s">
        <v>2412</v>
      </c>
      <c r="AC235" s="20" t="s">
        <v>2403</v>
      </c>
    </row>
    <row r="236" spans="1:29" x14ac:dyDescent="0.3">
      <c r="A236" s="15" t="s">
        <v>2962</v>
      </c>
      <c r="B236" s="15" t="s">
        <v>385</v>
      </c>
      <c r="C236" s="16" t="s">
        <v>2963</v>
      </c>
      <c r="D236" s="15" t="s">
        <v>7</v>
      </c>
      <c r="E236" s="16" t="s">
        <v>9</v>
      </c>
      <c r="F236" s="16" t="s">
        <v>2489</v>
      </c>
      <c r="G236" s="17">
        <v>43586</v>
      </c>
      <c r="H236" s="17">
        <v>44579</v>
      </c>
      <c r="I236" s="28">
        <v>44610</v>
      </c>
      <c r="J236" s="28" t="str">
        <f t="shared" si="6"/>
        <v>February</v>
      </c>
      <c r="K236" s="18">
        <f t="shared" si="7"/>
        <v>2022</v>
      </c>
      <c r="L236" s="15" t="s">
        <v>2393</v>
      </c>
      <c r="M236" s="15" t="s">
        <v>2394</v>
      </c>
      <c r="N236" s="18">
        <f>IF(Exit_Details[[#This Row],[RegrettableAttrition]]="Yes",1,0)</f>
        <v>0</v>
      </c>
      <c r="O236" s="18">
        <f>IF(Exit_Details[[#This Row],[ExitType]]="Voluntary",1,0)</f>
        <v>1</v>
      </c>
      <c r="P236" s="16" t="s">
        <v>2395</v>
      </c>
      <c r="Q236" s="16" t="s">
        <v>2396</v>
      </c>
      <c r="R236" s="15">
        <v>3</v>
      </c>
      <c r="S236" s="15" t="s">
        <v>2397</v>
      </c>
      <c r="T236" s="19">
        <v>7.46</v>
      </c>
      <c r="U236" s="15" t="s">
        <v>2398</v>
      </c>
      <c r="V236" s="15" t="s">
        <v>2409</v>
      </c>
      <c r="W236" s="17">
        <v>44197</v>
      </c>
      <c r="X236" s="17">
        <v>44286</v>
      </c>
      <c r="Y236" s="15">
        <v>590000</v>
      </c>
      <c r="Z236" s="15" t="s">
        <v>2434</v>
      </c>
      <c r="AA236" s="15" t="s">
        <v>2435</v>
      </c>
      <c r="AB236" s="15" t="s">
        <v>2436</v>
      </c>
      <c r="AC236" s="20" t="s">
        <v>2403</v>
      </c>
    </row>
    <row r="237" spans="1:29" x14ac:dyDescent="0.3">
      <c r="A237" s="15" t="s">
        <v>2964</v>
      </c>
      <c r="B237" s="15" t="s">
        <v>517</v>
      </c>
      <c r="C237" s="16" t="s">
        <v>2965</v>
      </c>
      <c r="D237" s="15" t="s">
        <v>7</v>
      </c>
      <c r="E237" s="16" t="s">
        <v>9</v>
      </c>
      <c r="F237" s="16" t="s">
        <v>2643</v>
      </c>
      <c r="G237" s="17">
        <v>43762</v>
      </c>
      <c r="H237" s="17">
        <v>44581</v>
      </c>
      <c r="I237" s="28">
        <v>44641</v>
      </c>
      <c r="J237" s="28" t="str">
        <f t="shared" si="6"/>
        <v>March</v>
      </c>
      <c r="K237" s="18">
        <f t="shared" si="7"/>
        <v>2022</v>
      </c>
      <c r="L237" s="15" t="s">
        <v>2393</v>
      </c>
      <c r="M237" s="15" t="s">
        <v>2394</v>
      </c>
      <c r="N237" s="18">
        <f>IF(Exit_Details[[#This Row],[RegrettableAttrition]]="Yes",1,0)</f>
        <v>0</v>
      </c>
      <c r="O237" s="18">
        <f>IF(Exit_Details[[#This Row],[ExitType]]="Voluntary",1,0)</f>
        <v>1</v>
      </c>
      <c r="P237" s="16" t="s">
        <v>2474</v>
      </c>
      <c r="Q237" s="16" t="s">
        <v>2396</v>
      </c>
      <c r="R237" s="15">
        <v>2</v>
      </c>
      <c r="S237" s="15" t="s">
        <v>2397</v>
      </c>
      <c r="T237" s="19">
        <v>6.98</v>
      </c>
      <c r="U237" s="15" t="s">
        <v>2398</v>
      </c>
      <c r="V237" s="15" t="s">
        <v>2409</v>
      </c>
      <c r="W237" s="17">
        <v>44197</v>
      </c>
      <c r="X237" s="17">
        <v>44286</v>
      </c>
      <c r="Y237" s="15">
        <v>672000</v>
      </c>
      <c r="Z237" s="15" t="s">
        <v>2400</v>
      </c>
      <c r="AA237" s="15" t="s">
        <v>2401</v>
      </c>
      <c r="AB237" s="15" t="s">
        <v>2402</v>
      </c>
      <c r="AC237" s="20" t="s">
        <v>2403</v>
      </c>
    </row>
    <row r="238" spans="1:29" x14ac:dyDescent="0.3">
      <c r="A238" s="15" t="s">
        <v>2966</v>
      </c>
      <c r="B238" s="15" t="s">
        <v>680</v>
      </c>
      <c r="C238" s="16" t="s">
        <v>2967</v>
      </c>
      <c r="D238" s="15" t="s">
        <v>11</v>
      </c>
      <c r="E238" s="16" t="s">
        <v>50</v>
      </c>
      <c r="F238" s="16" t="s">
        <v>2634</v>
      </c>
      <c r="G238" s="17">
        <v>43924</v>
      </c>
      <c r="H238" s="17">
        <v>44588</v>
      </c>
      <c r="I238" s="28">
        <v>44648</v>
      </c>
      <c r="J238" s="28" t="str">
        <f t="shared" si="6"/>
        <v>March</v>
      </c>
      <c r="K238" s="18">
        <f t="shared" si="7"/>
        <v>2022</v>
      </c>
      <c r="L238" s="15" t="s">
        <v>2393</v>
      </c>
      <c r="M238" s="15" t="s">
        <v>2394</v>
      </c>
      <c r="N238" s="18">
        <f>IF(Exit_Details[[#This Row],[RegrettableAttrition]]="Yes",1,0)</f>
        <v>0</v>
      </c>
      <c r="O238" s="18">
        <f>IF(Exit_Details[[#This Row],[ExitType]]="Voluntary",1,0)</f>
        <v>1</v>
      </c>
      <c r="P238" s="16" t="s">
        <v>2480</v>
      </c>
      <c r="Q238" s="16" t="s">
        <v>2481</v>
      </c>
      <c r="R238" s="15">
        <v>3</v>
      </c>
      <c r="S238" s="15" t="s">
        <v>2397</v>
      </c>
      <c r="T238" s="19">
        <v>6.53</v>
      </c>
      <c r="U238" s="15" t="s">
        <v>2398</v>
      </c>
      <c r="V238" s="15" t="s">
        <v>2409</v>
      </c>
      <c r="W238" s="17">
        <v>44197</v>
      </c>
      <c r="X238" s="17">
        <v>44286</v>
      </c>
      <c r="Y238" s="15">
        <v>1121000</v>
      </c>
      <c r="Z238" s="15" t="s">
        <v>2465</v>
      </c>
      <c r="AA238" s="15" t="s">
        <v>2466</v>
      </c>
      <c r="AB238" s="15" t="s">
        <v>2402</v>
      </c>
      <c r="AC238" s="20" t="s">
        <v>2403</v>
      </c>
    </row>
    <row r="239" spans="1:29" x14ac:dyDescent="0.3">
      <c r="A239" s="15" t="s">
        <v>2968</v>
      </c>
      <c r="B239" s="15" t="s">
        <v>221</v>
      </c>
      <c r="C239" s="16" t="s">
        <v>2969</v>
      </c>
      <c r="D239" s="15" t="s">
        <v>7</v>
      </c>
      <c r="E239" s="16" t="s">
        <v>22</v>
      </c>
      <c r="F239" s="16" t="s">
        <v>2970</v>
      </c>
      <c r="G239" s="17">
        <v>43306</v>
      </c>
      <c r="H239" s="17">
        <v>44588</v>
      </c>
      <c r="I239" s="28">
        <v>44656</v>
      </c>
      <c r="J239" s="28" t="str">
        <f t="shared" si="6"/>
        <v>April</v>
      </c>
      <c r="K239" s="18">
        <f t="shared" si="7"/>
        <v>2022</v>
      </c>
      <c r="L239" s="15" t="s">
        <v>2393</v>
      </c>
      <c r="M239" s="15" t="s">
        <v>2394</v>
      </c>
      <c r="N239" s="18">
        <f>IF(Exit_Details[[#This Row],[RegrettableAttrition]]="Yes",1,0)</f>
        <v>0</v>
      </c>
      <c r="O239" s="18">
        <f>IF(Exit_Details[[#This Row],[ExitType]]="Voluntary",1,0)</f>
        <v>1</v>
      </c>
      <c r="P239" s="16" t="s">
        <v>2515</v>
      </c>
      <c r="Q239" s="16" t="s">
        <v>2464</v>
      </c>
      <c r="R239" s="15">
        <v>2</v>
      </c>
      <c r="S239" s="15" t="s">
        <v>2397</v>
      </c>
      <c r="T239" s="19">
        <v>8.23</v>
      </c>
      <c r="U239" s="15" t="s">
        <v>2398</v>
      </c>
      <c r="V239" s="15" t="s">
        <v>2409</v>
      </c>
      <c r="W239" s="17">
        <v>44197</v>
      </c>
      <c r="X239" s="17">
        <v>44286</v>
      </c>
      <c r="Y239" s="15">
        <v>1902000</v>
      </c>
      <c r="Z239" s="15" t="s">
        <v>2400</v>
      </c>
      <c r="AA239" s="15" t="s">
        <v>2401</v>
      </c>
      <c r="AB239" s="15" t="s">
        <v>2402</v>
      </c>
      <c r="AC239" s="20" t="s">
        <v>2403</v>
      </c>
    </row>
    <row r="240" spans="1:29" x14ac:dyDescent="0.3">
      <c r="A240" s="15" t="s">
        <v>2971</v>
      </c>
      <c r="B240" s="15" t="s">
        <v>735</v>
      </c>
      <c r="C240" s="16" t="s">
        <v>2972</v>
      </c>
      <c r="D240" s="15" t="s">
        <v>7</v>
      </c>
      <c r="E240" s="16" t="s">
        <v>20</v>
      </c>
      <c r="F240" s="16" t="s">
        <v>2973</v>
      </c>
      <c r="G240" s="17">
        <v>43969</v>
      </c>
      <c r="H240" s="17">
        <v>44588</v>
      </c>
      <c r="I240" s="28">
        <v>44648</v>
      </c>
      <c r="J240" s="28" t="str">
        <f t="shared" si="6"/>
        <v>March</v>
      </c>
      <c r="K240" s="18">
        <f t="shared" si="7"/>
        <v>2022</v>
      </c>
      <c r="L240" s="15" t="s">
        <v>2393</v>
      </c>
      <c r="M240" s="15" t="s">
        <v>2577</v>
      </c>
      <c r="N240" s="18">
        <f>IF(Exit_Details[[#This Row],[RegrettableAttrition]]="Yes",1,0)</f>
        <v>1</v>
      </c>
      <c r="O240" s="18">
        <f>IF(Exit_Details[[#This Row],[ExitType]]="Voluntary",1,0)</f>
        <v>1</v>
      </c>
      <c r="P240" s="16" t="s">
        <v>2463</v>
      </c>
      <c r="Q240" s="16" t="s">
        <v>2464</v>
      </c>
      <c r="R240" s="15">
        <v>4</v>
      </c>
      <c r="S240" s="15" t="s">
        <v>2397</v>
      </c>
      <c r="T240" s="19">
        <v>6.41</v>
      </c>
      <c r="U240" s="15" t="s">
        <v>2398</v>
      </c>
      <c r="V240" s="15" t="s">
        <v>2409</v>
      </c>
      <c r="W240" s="17">
        <v>44197</v>
      </c>
      <c r="X240" s="17">
        <v>44286</v>
      </c>
      <c r="Y240" s="15">
        <v>793000</v>
      </c>
      <c r="Z240" s="15" t="s">
        <v>2434</v>
      </c>
      <c r="AA240" s="15" t="s">
        <v>2435</v>
      </c>
      <c r="AB240" s="15" t="s">
        <v>2436</v>
      </c>
      <c r="AC240" s="20" t="s">
        <v>2403</v>
      </c>
    </row>
    <row r="241" spans="1:29" x14ac:dyDescent="0.3">
      <c r="A241" s="15" t="s">
        <v>2974</v>
      </c>
      <c r="B241" s="15" t="s">
        <v>413</v>
      </c>
      <c r="C241" s="16" t="s">
        <v>2975</v>
      </c>
      <c r="D241" s="15" t="s">
        <v>7</v>
      </c>
      <c r="E241" s="16" t="s">
        <v>9</v>
      </c>
      <c r="F241" s="16" t="s">
        <v>2518</v>
      </c>
      <c r="G241" s="17">
        <v>43635</v>
      </c>
      <c r="H241" s="17">
        <v>44588</v>
      </c>
      <c r="I241" s="28">
        <v>44648</v>
      </c>
      <c r="J241" s="28" t="str">
        <f t="shared" si="6"/>
        <v>March</v>
      </c>
      <c r="K241" s="18">
        <f t="shared" si="7"/>
        <v>2022</v>
      </c>
      <c r="L241" s="15" t="s">
        <v>2393</v>
      </c>
      <c r="M241" s="15" t="s">
        <v>2394</v>
      </c>
      <c r="N241" s="18">
        <f>IF(Exit_Details[[#This Row],[RegrettableAttrition]]="Yes",1,0)</f>
        <v>0</v>
      </c>
      <c r="O241" s="18">
        <f>IF(Exit_Details[[#This Row],[ExitType]]="Voluntary",1,0)</f>
        <v>1</v>
      </c>
      <c r="P241" s="16" t="s">
        <v>2407</v>
      </c>
      <c r="Q241" s="16" t="s">
        <v>2408</v>
      </c>
      <c r="R241" s="15">
        <v>3</v>
      </c>
      <c r="S241" s="15" t="s">
        <v>2397</v>
      </c>
      <c r="T241" s="19">
        <v>7.32</v>
      </c>
      <c r="U241" s="15" t="s">
        <v>2398</v>
      </c>
      <c r="V241" s="15" t="s">
        <v>2409</v>
      </c>
      <c r="W241" s="17">
        <v>44197</v>
      </c>
      <c r="X241" s="17">
        <v>44286</v>
      </c>
      <c r="Y241" s="15">
        <v>1281000</v>
      </c>
      <c r="Z241" s="15" t="s">
        <v>2434</v>
      </c>
      <c r="AA241" s="15" t="s">
        <v>2435</v>
      </c>
      <c r="AB241" s="15" t="s">
        <v>2436</v>
      </c>
      <c r="AC241" s="20" t="s">
        <v>2403</v>
      </c>
    </row>
    <row r="242" spans="1:29" x14ac:dyDescent="0.3">
      <c r="A242" s="15" t="s">
        <v>2976</v>
      </c>
      <c r="B242" s="15" t="s">
        <v>1184</v>
      </c>
      <c r="C242" s="16" t="s">
        <v>2977</v>
      </c>
      <c r="D242" s="15" t="s">
        <v>11</v>
      </c>
      <c r="E242" s="16" t="s">
        <v>9</v>
      </c>
      <c r="F242" s="16" t="s">
        <v>2430</v>
      </c>
      <c r="G242" s="17">
        <v>44382</v>
      </c>
      <c r="H242" s="17">
        <v>44589</v>
      </c>
      <c r="I242" s="28">
        <v>44604</v>
      </c>
      <c r="J242" s="28" t="str">
        <f t="shared" si="6"/>
        <v>February</v>
      </c>
      <c r="K242" s="18">
        <f t="shared" si="7"/>
        <v>2022</v>
      </c>
      <c r="L242" s="15" t="s">
        <v>2431</v>
      </c>
      <c r="M242" s="15" t="s">
        <v>2394</v>
      </c>
      <c r="N242" s="18">
        <f>IF(Exit_Details[[#This Row],[RegrettableAttrition]]="Yes",1,0)</f>
        <v>0</v>
      </c>
      <c r="O242" s="18">
        <f>IF(Exit_Details[[#This Row],[ExitType]]="Voluntary",1,0)</f>
        <v>0</v>
      </c>
      <c r="P242" s="16" t="s">
        <v>2432</v>
      </c>
      <c r="Q242" s="16" t="s">
        <v>2433</v>
      </c>
      <c r="R242" s="15">
        <v>0</v>
      </c>
      <c r="S242" s="15" t="s">
        <v>2397</v>
      </c>
      <c r="T242" s="19">
        <v>5.28</v>
      </c>
      <c r="U242" s="15" t="s">
        <v>2398</v>
      </c>
      <c r="V242" s="15" t="s">
        <v>2409</v>
      </c>
      <c r="W242" s="17">
        <v>44382</v>
      </c>
      <c r="X242" s="17">
        <v>44604</v>
      </c>
      <c r="Y242" s="15">
        <v>317000</v>
      </c>
      <c r="Z242" s="15" t="s">
        <v>2434</v>
      </c>
      <c r="AA242" s="15" t="s">
        <v>2435</v>
      </c>
      <c r="AB242" s="15" t="s">
        <v>2436</v>
      </c>
      <c r="AC242" s="20" t="s">
        <v>2403</v>
      </c>
    </row>
    <row r="243" spans="1:29" x14ac:dyDescent="0.3">
      <c r="A243" s="15" t="s">
        <v>2978</v>
      </c>
      <c r="B243" s="15" t="s">
        <v>562</v>
      </c>
      <c r="C243" s="16" t="s">
        <v>2979</v>
      </c>
      <c r="D243" s="15" t="s">
        <v>7</v>
      </c>
      <c r="E243" s="16" t="s">
        <v>37</v>
      </c>
      <c r="F243" s="16" t="s">
        <v>2525</v>
      </c>
      <c r="G243" s="17">
        <v>43815</v>
      </c>
      <c r="H243" s="17">
        <v>44589</v>
      </c>
      <c r="I243" s="28">
        <v>44649</v>
      </c>
      <c r="J243" s="28" t="str">
        <f t="shared" si="6"/>
        <v>March</v>
      </c>
      <c r="K243" s="18">
        <f t="shared" si="7"/>
        <v>2022</v>
      </c>
      <c r="L243" s="15" t="s">
        <v>2393</v>
      </c>
      <c r="M243" s="15" t="s">
        <v>2394</v>
      </c>
      <c r="N243" s="18">
        <f>IF(Exit_Details[[#This Row],[RegrettableAttrition]]="Yes",1,0)</f>
        <v>0</v>
      </c>
      <c r="O243" s="18">
        <f>IF(Exit_Details[[#This Row],[ExitType]]="Voluntary",1,0)</f>
        <v>1</v>
      </c>
      <c r="P243" s="16" t="s">
        <v>2395</v>
      </c>
      <c r="Q243" s="16" t="s">
        <v>2396</v>
      </c>
      <c r="R243" s="15">
        <v>3</v>
      </c>
      <c r="S243" s="15" t="s">
        <v>2397</v>
      </c>
      <c r="T243" s="19">
        <v>6.83</v>
      </c>
      <c r="U243" s="15" t="s">
        <v>2398</v>
      </c>
      <c r="V243" s="15" t="s">
        <v>2409</v>
      </c>
      <c r="W243" s="17">
        <v>44197</v>
      </c>
      <c r="X243" s="17">
        <v>44286</v>
      </c>
      <c r="Y243" s="15">
        <v>1031000</v>
      </c>
      <c r="Z243" s="15" t="s">
        <v>2426</v>
      </c>
      <c r="AA243" s="15" t="s">
        <v>2427</v>
      </c>
      <c r="AB243" s="15" t="s">
        <v>2402</v>
      </c>
      <c r="AC243" s="20" t="s">
        <v>2403</v>
      </c>
    </row>
    <row r="244" spans="1:29" x14ac:dyDescent="0.3">
      <c r="A244" s="15" t="s">
        <v>2980</v>
      </c>
      <c r="B244" s="15" t="s">
        <v>848</v>
      </c>
      <c r="C244" s="16" t="s">
        <v>2981</v>
      </c>
      <c r="D244" s="15" t="s">
        <v>7</v>
      </c>
      <c r="E244" s="16" t="s">
        <v>24</v>
      </c>
      <c r="F244" s="16" t="s">
        <v>2982</v>
      </c>
      <c r="G244" s="17">
        <v>44050</v>
      </c>
      <c r="H244" s="17">
        <v>44589</v>
      </c>
      <c r="I244" s="28">
        <v>44649</v>
      </c>
      <c r="J244" s="28" t="str">
        <f t="shared" si="6"/>
        <v>March</v>
      </c>
      <c r="K244" s="18">
        <f t="shared" si="7"/>
        <v>2022</v>
      </c>
      <c r="L244" s="15" t="s">
        <v>2393</v>
      </c>
      <c r="M244" s="15" t="s">
        <v>2394</v>
      </c>
      <c r="N244" s="18">
        <f>IF(Exit_Details[[#This Row],[RegrettableAttrition]]="Yes",1,0)</f>
        <v>0</v>
      </c>
      <c r="O244" s="18">
        <f>IF(Exit_Details[[#This Row],[ExitType]]="Voluntary",1,0)</f>
        <v>1</v>
      </c>
      <c r="P244" s="16" t="s">
        <v>2440</v>
      </c>
      <c r="Q244" s="16" t="s">
        <v>2417</v>
      </c>
      <c r="R244" s="15">
        <v>3</v>
      </c>
      <c r="S244" s="15" t="s">
        <v>2397</v>
      </c>
      <c r="T244" s="19">
        <v>6.19</v>
      </c>
      <c r="U244" s="15" t="s">
        <v>2398</v>
      </c>
      <c r="V244" s="15" t="s">
        <v>2409</v>
      </c>
      <c r="W244" s="17">
        <v>44197</v>
      </c>
      <c r="X244" s="17">
        <v>44286</v>
      </c>
      <c r="Y244" s="15">
        <v>326000</v>
      </c>
      <c r="Z244" s="15" t="s">
        <v>2410</v>
      </c>
      <c r="AA244" s="15" t="s">
        <v>2411</v>
      </c>
      <c r="AB244" s="15" t="s">
        <v>2412</v>
      </c>
      <c r="AC244" s="20" t="s">
        <v>2403</v>
      </c>
    </row>
    <row r="245" spans="1:29" x14ac:dyDescent="0.3">
      <c r="A245" s="15" t="s">
        <v>2983</v>
      </c>
      <c r="B245" s="15" t="s">
        <v>220</v>
      </c>
      <c r="C245" s="16" t="s">
        <v>2984</v>
      </c>
      <c r="D245" s="15" t="s">
        <v>7</v>
      </c>
      <c r="E245" s="16" t="s">
        <v>29</v>
      </c>
      <c r="F245" s="16" t="s">
        <v>2985</v>
      </c>
      <c r="G245" s="17">
        <v>43305</v>
      </c>
      <c r="H245" s="17">
        <v>44592</v>
      </c>
      <c r="I245" s="28">
        <v>44682</v>
      </c>
      <c r="J245" s="28" t="str">
        <f t="shared" si="6"/>
        <v>May</v>
      </c>
      <c r="K245" s="18">
        <f t="shared" si="7"/>
        <v>2022</v>
      </c>
      <c r="L245" s="15" t="s">
        <v>2393</v>
      </c>
      <c r="M245" s="15" t="s">
        <v>2577</v>
      </c>
      <c r="N245" s="18">
        <f>IF(Exit_Details[[#This Row],[RegrettableAttrition]]="Yes",1,0)</f>
        <v>1</v>
      </c>
      <c r="O245" s="18">
        <f>IF(Exit_Details[[#This Row],[ExitType]]="Voluntary",1,0)</f>
        <v>1</v>
      </c>
      <c r="P245" s="16" t="s">
        <v>2416</v>
      </c>
      <c r="Q245" s="16" t="s">
        <v>2417</v>
      </c>
      <c r="R245" s="15">
        <v>4</v>
      </c>
      <c r="S245" s="15" t="s">
        <v>2397</v>
      </c>
      <c r="T245" s="19">
        <v>8.23</v>
      </c>
      <c r="U245" s="15" t="s">
        <v>2398</v>
      </c>
      <c r="V245" s="15" t="s">
        <v>2409</v>
      </c>
      <c r="W245" s="17">
        <v>44197</v>
      </c>
      <c r="X245" s="17">
        <v>44286</v>
      </c>
      <c r="Y245" s="15">
        <v>3143000</v>
      </c>
      <c r="Z245" s="15" t="s">
        <v>2400</v>
      </c>
      <c r="AA245" s="15" t="s">
        <v>2401</v>
      </c>
      <c r="AB245" s="15" t="s">
        <v>2402</v>
      </c>
      <c r="AC245" s="20" t="s">
        <v>2403</v>
      </c>
    </row>
    <row r="246" spans="1:29" x14ac:dyDescent="0.3">
      <c r="A246" s="15" t="s">
        <v>2986</v>
      </c>
      <c r="B246" s="15" t="s">
        <v>197</v>
      </c>
      <c r="C246" s="16" t="s">
        <v>2987</v>
      </c>
      <c r="D246" s="15" t="s">
        <v>7</v>
      </c>
      <c r="E246" s="16" t="s">
        <v>9</v>
      </c>
      <c r="F246" s="16" t="s">
        <v>2518</v>
      </c>
      <c r="G246" s="17">
        <v>43243</v>
      </c>
      <c r="H246" s="17">
        <v>44596</v>
      </c>
      <c r="I246" s="28">
        <v>44636</v>
      </c>
      <c r="J246" s="28" t="str">
        <f t="shared" si="6"/>
        <v>March</v>
      </c>
      <c r="K246" s="18">
        <f t="shared" si="7"/>
        <v>2022</v>
      </c>
      <c r="L246" s="15" t="s">
        <v>2393</v>
      </c>
      <c r="M246" s="15" t="s">
        <v>2394</v>
      </c>
      <c r="N246" s="18">
        <f>IF(Exit_Details[[#This Row],[RegrettableAttrition]]="Yes",1,0)</f>
        <v>0</v>
      </c>
      <c r="O246" s="18">
        <f>IF(Exit_Details[[#This Row],[ExitType]]="Voluntary",1,0)</f>
        <v>1</v>
      </c>
      <c r="P246" s="16" t="s">
        <v>2395</v>
      </c>
      <c r="Q246" s="16" t="s">
        <v>2396</v>
      </c>
      <c r="R246" s="15">
        <v>3</v>
      </c>
      <c r="S246" s="15" t="s">
        <v>2397</v>
      </c>
      <c r="T246" s="19">
        <v>8.4</v>
      </c>
      <c r="U246" s="15" t="s">
        <v>2398</v>
      </c>
      <c r="V246" s="15" t="s">
        <v>2409</v>
      </c>
      <c r="W246" s="17">
        <v>44197</v>
      </c>
      <c r="X246" s="17">
        <v>44286</v>
      </c>
      <c r="Y246" s="15">
        <v>1205000</v>
      </c>
      <c r="Z246" s="15" t="s">
        <v>2434</v>
      </c>
      <c r="AA246" s="15" t="s">
        <v>2435</v>
      </c>
      <c r="AB246" s="15" t="s">
        <v>2436</v>
      </c>
      <c r="AC246" s="20" t="s">
        <v>2403</v>
      </c>
    </row>
    <row r="247" spans="1:29" x14ac:dyDescent="0.3">
      <c r="A247" s="15" t="s">
        <v>2988</v>
      </c>
      <c r="B247" s="15" t="s">
        <v>1017</v>
      </c>
      <c r="C247" s="16" t="s">
        <v>2989</v>
      </c>
      <c r="D247" s="15" t="s">
        <v>7</v>
      </c>
      <c r="E247" s="16" t="s">
        <v>50</v>
      </c>
      <c r="F247" s="16" t="s">
        <v>2990</v>
      </c>
      <c r="G247" s="17">
        <v>44242</v>
      </c>
      <c r="H247" s="17">
        <v>44596</v>
      </c>
      <c r="I247" s="28">
        <v>44656</v>
      </c>
      <c r="J247" s="28" t="str">
        <f t="shared" si="6"/>
        <v>April</v>
      </c>
      <c r="K247" s="18">
        <f t="shared" si="7"/>
        <v>2022</v>
      </c>
      <c r="L247" s="15" t="s">
        <v>2393</v>
      </c>
      <c r="M247" s="15" t="s">
        <v>2394</v>
      </c>
      <c r="N247" s="18">
        <f>IF(Exit_Details[[#This Row],[RegrettableAttrition]]="Yes",1,0)</f>
        <v>0</v>
      </c>
      <c r="O247" s="18">
        <f>IF(Exit_Details[[#This Row],[ExitType]]="Voluntary",1,0)</f>
        <v>1</v>
      </c>
      <c r="P247" s="16" t="s">
        <v>2416</v>
      </c>
      <c r="Q247" s="16" t="s">
        <v>2417</v>
      </c>
      <c r="R247" s="15">
        <v>0</v>
      </c>
      <c r="S247" s="15" t="s">
        <v>2397</v>
      </c>
      <c r="T247" s="19">
        <v>5.66</v>
      </c>
      <c r="U247" s="15" t="s">
        <v>2398</v>
      </c>
      <c r="V247" s="15" t="s">
        <v>2409</v>
      </c>
      <c r="W247" s="17">
        <v>44242</v>
      </c>
      <c r="X247" s="17">
        <v>44656</v>
      </c>
      <c r="Y247" s="15">
        <v>1568000</v>
      </c>
      <c r="Z247" s="15" t="s">
        <v>2418</v>
      </c>
      <c r="AA247" s="15" t="s">
        <v>2419</v>
      </c>
      <c r="AB247" s="15" t="s">
        <v>2412</v>
      </c>
      <c r="AC247" s="20" t="s">
        <v>2403</v>
      </c>
    </row>
    <row r="248" spans="1:29" x14ac:dyDescent="0.3">
      <c r="A248" s="15" t="s">
        <v>2991</v>
      </c>
      <c r="B248" s="15" t="s">
        <v>597</v>
      </c>
      <c r="C248" s="16" t="s">
        <v>2992</v>
      </c>
      <c r="D248" s="15" t="s">
        <v>7</v>
      </c>
      <c r="E248" s="16" t="s">
        <v>9</v>
      </c>
      <c r="F248" s="16" t="s">
        <v>2458</v>
      </c>
      <c r="G248" s="17">
        <v>43846</v>
      </c>
      <c r="H248" s="17">
        <v>44597</v>
      </c>
      <c r="I248" s="28">
        <v>44597</v>
      </c>
      <c r="J248" s="28" t="str">
        <f t="shared" si="6"/>
        <v>February</v>
      </c>
      <c r="K248" s="18">
        <f t="shared" si="7"/>
        <v>2022</v>
      </c>
      <c r="L248" s="15" t="s">
        <v>2431</v>
      </c>
      <c r="M248" s="15" t="s">
        <v>2394</v>
      </c>
      <c r="N248" s="18">
        <f>IF(Exit_Details[[#This Row],[RegrettableAttrition]]="Yes",1,0)</f>
        <v>0</v>
      </c>
      <c r="O248" s="18">
        <f>IF(Exit_Details[[#This Row],[ExitType]]="Voluntary",1,0)</f>
        <v>0</v>
      </c>
      <c r="P248" s="16" t="s">
        <v>2529</v>
      </c>
      <c r="Q248" s="16" t="s">
        <v>2530</v>
      </c>
      <c r="R248" s="15">
        <v>1</v>
      </c>
      <c r="S248" s="15" t="s">
        <v>2397</v>
      </c>
      <c r="T248" s="19">
        <v>6.75</v>
      </c>
      <c r="U248" s="15" t="s">
        <v>2398</v>
      </c>
      <c r="V248" s="15" t="s">
        <v>2409</v>
      </c>
      <c r="W248" s="17">
        <v>44197</v>
      </c>
      <c r="X248" s="17">
        <v>44597</v>
      </c>
      <c r="Y248" s="15">
        <v>630000</v>
      </c>
      <c r="Z248" s="15" t="s">
        <v>2465</v>
      </c>
      <c r="AA248" s="15" t="s">
        <v>2466</v>
      </c>
      <c r="AB248" s="15" t="s">
        <v>2402</v>
      </c>
      <c r="AC248" s="20" t="s">
        <v>2403</v>
      </c>
    </row>
    <row r="249" spans="1:29" x14ac:dyDescent="0.3">
      <c r="A249" s="15" t="s">
        <v>2993</v>
      </c>
      <c r="B249" s="15" t="s">
        <v>956</v>
      </c>
      <c r="C249" s="16" t="s">
        <v>2994</v>
      </c>
      <c r="D249" s="15" t="s">
        <v>11</v>
      </c>
      <c r="E249" s="16" t="s">
        <v>24</v>
      </c>
      <c r="F249" s="16" t="s">
        <v>2725</v>
      </c>
      <c r="G249" s="17">
        <v>44118</v>
      </c>
      <c r="H249" s="17">
        <v>44600</v>
      </c>
      <c r="I249" s="28">
        <v>44660</v>
      </c>
      <c r="J249" s="28" t="str">
        <f t="shared" si="6"/>
        <v>April</v>
      </c>
      <c r="K249" s="18">
        <f t="shared" si="7"/>
        <v>2022</v>
      </c>
      <c r="L249" s="15" t="s">
        <v>2393</v>
      </c>
      <c r="M249" s="15" t="s">
        <v>2394</v>
      </c>
      <c r="N249" s="18">
        <f>IF(Exit_Details[[#This Row],[RegrettableAttrition]]="Yes",1,0)</f>
        <v>0</v>
      </c>
      <c r="O249" s="18">
        <f>IF(Exit_Details[[#This Row],[ExitType]]="Voluntary",1,0)</f>
        <v>1</v>
      </c>
      <c r="P249" s="16" t="s">
        <v>2395</v>
      </c>
      <c r="Q249" s="16" t="s">
        <v>2396</v>
      </c>
      <c r="R249" s="15">
        <v>0</v>
      </c>
      <c r="S249" s="15" t="s">
        <v>2397</v>
      </c>
      <c r="T249" s="19">
        <v>6</v>
      </c>
      <c r="U249" s="15" t="s">
        <v>2398</v>
      </c>
      <c r="V249" s="15" t="s">
        <v>2409</v>
      </c>
      <c r="W249" s="17">
        <v>44197</v>
      </c>
      <c r="X249" s="17">
        <v>44660</v>
      </c>
      <c r="Y249" s="15">
        <v>394000</v>
      </c>
      <c r="Z249" s="15" t="s">
        <v>2410</v>
      </c>
      <c r="AA249" s="15" t="s">
        <v>2411</v>
      </c>
      <c r="AB249" s="15" t="s">
        <v>2412</v>
      </c>
      <c r="AC249" s="20" t="s">
        <v>2403</v>
      </c>
    </row>
    <row r="250" spans="1:29" x14ac:dyDescent="0.3">
      <c r="A250" s="15" t="s">
        <v>2995</v>
      </c>
      <c r="B250" s="15" t="s">
        <v>1274</v>
      </c>
      <c r="C250" s="16" t="s">
        <v>2996</v>
      </c>
      <c r="D250" s="15" t="s">
        <v>11</v>
      </c>
      <c r="E250" s="16" t="s">
        <v>24</v>
      </c>
      <c r="F250" s="16" t="s">
        <v>2631</v>
      </c>
      <c r="G250" s="17">
        <v>44522</v>
      </c>
      <c r="H250" s="17">
        <v>44601</v>
      </c>
      <c r="I250" s="28">
        <v>44691</v>
      </c>
      <c r="J250" s="28" t="str">
        <f t="shared" si="6"/>
        <v>May</v>
      </c>
      <c r="K250" s="18">
        <f t="shared" si="7"/>
        <v>2022</v>
      </c>
      <c r="L250" s="15" t="s">
        <v>2393</v>
      </c>
      <c r="M250" s="15" t="s">
        <v>2394</v>
      </c>
      <c r="N250" s="18">
        <f>IF(Exit_Details[[#This Row],[RegrettableAttrition]]="Yes",1,0)</f>
        <v>0</v>
      </c>
      <c r="O250" s="18">
        <f>IF(Exit_Details[[#This Row],[ExitType]]="Voluntary",1,0)</f>
        <v>1</v>
      </c>
      <c r="P250" s="16" t="s">
        <v>2515</v>
      </c>
      <c r="Q250" s="16" t="s">
        <v>2464</v>
      </c>
      <c r="R250" s="15">
        <v>0</v>
      </c>
      <c r="S250" s="15" t="s">
        <v>2397</v>
      </c>
      <c r="T250" s="19">
        <v>4.9000000000000004</v>
      </c>
      <c r="U250" s="15" t="s">
        <v>2997</v>
      </c>
      <c r="V250" s="15" t="s">
        <v>2409</v>
      </c>
      <c r="W250" s="17">
        <v>44522</v>
      </c>
      <c r="X250" s="17">
        <v>44691</v>
      </c>
      <c r="Y250" s="15">
        <v>1817000</v>
      </c>
      <c r="Z250" s="15" t="s">
        <v>2410</v>
      </c>
      <c r="AA250" s="15" t="s">
        <v>2411</v>
      </c>
      <c r="AB250" s="15" t="s">
        <v>2412</v>
      </c>
      <c r="AC250" s="20" t="s">
        <v>2403</v>
      </c>
    </row>
    <row r="251" spans="1:29" x14ac:dyDescent="0.3">
      <c r="A251" s="15" t="s">
        <v>2998</v>
      </c>
      <c r="B251" s="15" t="s">
        <v>1021</v>
      </c>
      <c r="C251" s="16" t="s">
        <v>2999</v>
      </c>
      <c r="D251" s="15" t="s">
        <v>7</v>
      </c>
      <c r="E251" s="16" t="s">
        <v>29</v>
      </c>
      <c r="F251" s="16" t="s">
        <v>3000</v>
      </c>
      <c r="G251" s="17">
        <v>44245</v>
      </c>
      <c r="H251" s="17">
        <v>44601</v>
      </c>
      <c r="I251" s="28">
        <v>44661</v>
      </c>
      <c r="J251" s="28" t="str">
        <f t="shared" si="6"/>
        <v>April</v>
      </c>
      <c r="K251" s="18">
        <f t="shared" si="7"/>
        <v>2022</v>
      </c>
      <c r="L251" s="15" t="s">
        <v>2393</v>
      </c>
      <c r="M251" s="15" t="s">
        <v>2394</v>
      </c>
      <c r="N251" s="18">
        <f>IF(Exit_Details[[#This Row],[RegrettableAttrition]]="Yes",1,0)</f>
        <v>0</v>
      </c>
      <c r="O251" s="18">
        <f>IF(Exit_Details[[#This Row],[ExitType]]="Voluntary",1,0)</f>
        <v>1</v>
      </c>
      <c r="P251" s="16" t="s">
        <v>2395</v>
      </c>
      <c r="Q251" s="16" t="s">
        <v>2396</v>
      </c>
      <c r="R251" s="15">
        <v>0</v>
      </c>
      <c r="S251" s="15" t="s">
        <v>2397</v>
      </c>
      <c r="T251" s="19">
        <v>5.65</v>
      </c>
      <c r="U251" s="15" t="s">
        <v>2398</v>
      </c>
      <c r="V251" s="15" t="s">
        <v>2409</v>
      </c>
      <c r="W251" s="17">
        <v>44245</v>
      </c>
      <c r="X251" s="17">
        <v>44661</v>
      </c>
      <c r="Y251" s="15">
        <v>560000</v>
      </c>
      <c r="Z251" s="15" t="s">
        <v>2400</v>
      </c>
      <c r="AA251" s="15" t="s">
        <v>2401</v>
      </c>
      <c r="AB251" s="15" t="s">
        <v>2402</v>
      </c>
      <c r="AC251" s="20" t="s">
        <v>2403</v>
      </c>
    </row>
    <row r="252" spans="1:29" x14ac:dyDescent="0.3">
      <c r="A252" s="15" t="s">
        <v>3001</v>
      </c>
      <c r="B252" s="15" t="s">
        <v>1178</v>
      </c>
      <c r="C252" s="16" t="s">
        <v>3002</v>
      </c>
      <c r="D252" s="15" t="s">
        <v>7</v>
      </c>
      <c r="E252" s="16" t="s">
        <v>9</v>
      </c>
      <c r="F252" s="16" t="s">
        <v>2430</v>
      </c>
      <c r="G252" s="17">
        <v>44382</v>
      </c>
      <c r="H252" s="17">
        <v>44602</v>
      </c>
      <c r="I252" s="28">
        <v>44636</v>
      </c>
      <c r="J252" s="28" t="str">
        <f t="shared" si="6"/>
        <v>March</v>
      </c>
      <c r="K252" s="18">
        <f t="shared" si="7"/>
        <v>2022</v>
      </c>
      <c r="L252" s="15" t="s">
        <v>2393</v>
      </c>
      <c r="M252" s="15" t="s">
        <v>2394</v>
      </c>
      <c r="N252" s="18">
        <f>IF(Exit_Details[[#This Row],[RegrettableAttrition]]="Yes",1,0)</f>
        <v>0</v>
      </c>
      <c r="O252" s="18">
        <f>IF(Exit_Details[[#This Row],[ExitType]]="Voluntary",1,0)</f>
        <v>1</v>
      </c>
      <c r="P252" s="16" t="s">
        <v>2463</v>
      </c>
      <c r="Q252" s="16" t="s">
        <v>2464</v>
      </c>
      <c r="R252" s="15">
        <v>0</v>
      </c>
      <c r="S252" s="15" t="s">
        <v>2397</v>
      </c>
      <c r="T252" s="19">
        <v>5.28</v>
      </c>
      <c r="U252" s="15" t="s">
        <v>2398</v>
      </c>
      <c r="V252" s="15" t="s">
        <v>2409</v>
      </c>
      <c r="W252" s="17">
        <v>44382</v>
      </c>
      <c r="X252" s="17">
        <v>44636</v>
      </c>
      <c r="Y252" s="15">
        <v>317000</v>
      </c>
      <c r="Z252" s="15" t="s">
        <v>2465</v>
      </c>
      <c r="AA252" s="15" t="s">
        <v>2466</v>
      </c>
      <c r="AB252" s="15" t="s">
        <v>2402</v>
      </c>
      <c r="AC252" s="20" t="s">
        <v>2403</v>
      </c>
    </row>
    <row r="253" spans="1:29" x14ac:dyDescent="0.3">
      <c r="A253" s="15" t="s">
        <v>3003</v>
      </c>
      <c r="B253" s="15" t="s">
        <v>1073</v>
      </c>
      <c r="C253" s="16" t="s">
        <v>3004</v>
      </c>
      <c r="D253" s="15" t="s">
        <v>7</v>
      </c>
      <c r="E253" s="16" t="s">
        <v>9</v>
      </c>
      <c r="F253" s="16" t="s">
        <v>2439</v>
      </c>
      <c r="G253" s="17">
        <v>44305</v>
      </c>
      <c r="H253" s="17">
        <v>44602</v>
      </c>
      <c r="I253" s="28">
        <v>44692</v>
      </c>
      <c r="J253" s="28" t="str">
        <f t="shared" si="6"/>
        <v>May</v>
      </c>
      <c r="K253" s="18">
        <f t="shared" si="7"/>
        <v>2022</v>
      </c>
      <c r="L253" s="15" t="s">
        <v>2393</v>
      </c>
      <c r="M253" s="15" t="s">
        <v>2394</v>
      </c>
      <c r="N253" s="18">
        <f>IF(Exit_Details[[#This Row],[RegrettableAttrition]]="Yes",1,0)</f>
        <v>0</v>
      </c>
      <c r="O253" s="18">
        <f>IF(Exit_Details[[#This Row],[ExitType]]="Voluntary",1,0)</f>
        <v>1</v>
      </c>
      <c r="P253" s="16" t="s">
        <v>2515</v>
      </c>
      <c r="Q253" s="16" t="s">
        <v>2464</v>
      </c>
      <c r="R253" s="15">
        <v>0</v>
      </c>
      <c r="S253" s="15" t="s">
        <v>2397</v>
      </c>
      <c r="T253" s="19">
        <v>5.49</v>
      </c>
      <c r="U253" s="15" t="s">
        <v>2398</v>
      </c>
      <c r="V253" s="15" t="s">
        <v>2409</v>
      </c>
      <c r="W253" s="17">
        <v>44305</v>
      </c>
      <c r="X253" s="17">
        <v>44692</v>
      </c>
      <c r="Y253" s="15">
        <v>2246000</v>
      </c>
      <c r="Z253" s="15" t="s">
        <v>2426</v>
      </c>
      <c r="AA253" s="15" t="s">
        <v>2427</v>
      </c>
      <c r="AB253" s="15" t="s">
        <v>2402</v>
      </c>
      <c r="AC253" s="20" t="s">
        <v>2403</v>
      </c>
    </row>
    <row r="254" spans="1:29" x14ac:dyDescent="0.3">
      <c r="A254" s="15" t="s">
        <v>3005</v>
      </c>
      <c r="B254" s="15" t="s">
        <v>473</v>
      </c>
      <c r="C254" s="16" t="s">
        <v>2864</v>
      </c>
      <c r="D254" s="15" t="s">
        <v>7</v>
      </c>
      <c r="E254" s="16" t="s">
        <v>24</v>
      </c>
      <c r="F254" s="16" t="s">
        <v>2982</v>
      </c>
      <c r="G254" s="17">
        <v>43711</v>
      </c>
      <c r="H254" s="17">
        <v>44602</v>
      </c>
      <c r="I254" s="28">
        <v>44662</v>
      </c>
      <c r="J254" s="28" t="str">
        <f t="shared" si="6"/>
        <v>April</v>
      </c>
      <c r="K254" s="18">
        <f t="shared" si="7"/>
        <v>2022</v>
      </c>
      <c r="L254" s="15" t="s">
        <v>2393</v>
      </c>
      <c r="M254" s="15" t="s">
        <v>2394</v>
      </c>
      <c r="N254" s="18">
        <f>IF(Exit_Details[[#This Row],[RegrettableAttrition]]="Yes",1,0)</f>
        <v>0</v>
      </c>
      <c r="O254" s="18">
        <f>IF(Exit_Details[[#This Row],[ExitType]]="Voluntary",1,0)</f>
        <v>1</v>
      </c>
      <c r="P254" s="16" t="s">
        <v>2407</v>
      </c>
      <c r="Q254" s="16" t="s">
        <v>2408</v>
      </c>
      <c r="R254" s="15">
        <v>3</v>
      </c>
      <c r="S254" s="15" t="s">
        <v>2397</v>
      </c>
      <c r="T254" s="19">
        <v>7.12</v>
      </c>
      <c r="U254" s="15" t="s">
        <v>2398</v>
      </c>
      <c r="V254" s="15" t="s">
        <v>2409</v>
      </c>
      <c r="W254" s="17">
        <v>44197</v>
      </c>
      <c r="X254" s="17">
        <v>44286</v>
      </c>
      <c r="Y254" s="15">
        <v>318000</v>
      </c>
      <c r="Z254" s="15" t="s">
        <v>2465</v>
      </c>
      <c r="AA254" s="15" t="s">
        <v>2466</v>
      </c>
      <c r="AB254" s="15" t="s">
        <v>2402</v>
      </c>
      <c r="AC254" s="20" t="s">
        <v>2403</v>
      </c>
    </row>
    <row r="255" spans="1:29" x14ac:dyDescent="0.3">
      <c r="A255" s="15" t="s">
        <v>3006</v>
      </c>
      <c r="B255" s="15" t="s">
        <v>1018</v>
      </c>
      <c r="C255" s="16" t="s">
        <v>3007</v>
      </c>
      <c r="D255" s="15" t="s">
        <v>11</v>
      </c>
      <c r="E255" s="16" t="s">
        <v>9</v>
      </c>
      <c r="F255" s="16" t="s">
        <v>2528</v>
      </c>
      <c r="G255" s="17">
        <v>44242</v>
      </c>
      <c r="H255" s="17">
        <v>44603</v>
      </c>
      <c r="I255" s="28">
        <v>44663</v>
      </c>
      <c r="J255" s="28" t="str">
        <f t="shared" si="6"/>
        <v>April</v>
      </c>
      <c r="K255" s="18">
        <f t="shared" si="7"/>
        <v>2022</v>
      </c>
      <c r="L255" s="15" t="s">
        <v>2393</v>
      </c>
      <c r="M255" s="15" t="s">
        <v>2394</v>
      </c>
      <c r="N255" s="18">
        <f>IF(Exit_Details[[#This Row],[RegrettableAttrition]]="Yes",1,0)</f>
        <v>0</v>
      </c>
      <c r="O255" s="18">
        <f>IF(Exit_Details[[#This Row],[ExitType]]="Voluntary",1,0)</f>
        <v>1</v>
      </c>
      <c r="P255" s="16" t="s">
        <v>2463</v>
      </c>
      <c r="Q255" s="16" t="s">
        <v>2464</v>
      </c>
      <c r="R255" s="15">
        <v>0</v>
      </c>
      <c r="S255" s="15" t="s">
        <v>2397</v>
      </c>
      <c r="T255" s="19">
        <v>5.66</v>
      </c>
      <c r="U255" s="15" t="s">
        <v>2398</v>
      </c>
      <c r="V255" s="15" t="s">
        <v>2409</v>
      </c>
      <c r="W255" s="17">
        <v>44242</v>
      </c>
      <c r="X255" s="17">
        <v>44663</v>
      </c>
      <c r="Y255" s="15">
        <v>1207000</v>
      </c>
      <c r="Z255" s="15" t="s">
        <v>2400</v>
      </c>
      <c r="AA255" s="15" t="s">
        <v>2401</v>
      </c>
      <c r="AB255" s="15" t="s">
        <v>2402</v>
      </c>
      <c r="AC255" s="20" t="s">
        <v>2403</v>
      </c>
    </row>
    <row r="256" spans="1:29" x14ac:dyDescent="0.3">
      <c r="A256" s="15" t="s">
        <v>3008</v>
      </c>
      <c r="B256" s="15" t="s">
        <v>896</v>
      </c>
      <c r="C256" s="16" t="s">
        <v>3009</v>
      </c>
      <c r="D256" s="15" t="s">
        <v>11</v>
      </c>
      <c r="E256" s="16" t="s">
        <v>37</v>
      </c>
      <c r="F256" s="16" t="s">
        <v>2495</v>
      </c>
      <c r="G256" s="17">
        <v>44083</v>
      </c>
      <c r="H256" s="17">
        <v>44606</v>
      </c>
      <c r="I256" s="28">
        <v>44666</v>
      </c>
      <c r="J256" s="28" t="str">
        <f t="shared" si="6"/>
        <v>April</v>
      </c>
      <c r="K256" s="18">
        <f t="shared" si="7"/>
        <v>2022</v>
      </c>
      <c r="L256" s="15" t="s">
        <v>2393</v>
      </c>
      <c r="M256" s="15" t="s">
        <v>2577</v>
      </c>
      <c r="N256" s="18">
        <f>IF(Exit_Details[[#This Row],[RegrettableAttrition]]="Yes",1,0)</f>
        <v>1</v>
      </c>
      <c r="O256" s="18">
        <f>IF(Exit_Details[[#This Row],[ExitType]]="Voluntary",1,0)</f>
        <v>1</v>
      </c>
      <c r="P256" s="16" t="s">
        <v>2515</v>
      </c>
      <c r="Q256" s="16" t="s">
        <v>2464</v>
      </c>
      <c r="R256" s="15">
        <v>4</v>
      </c>
      <c r="S256" s="15" t="s">
        <v>2397</v>
      </c>
      <c r="T256" s="19">
        <v>6.1</v>
      </c>
      <c r="U256" s="15" t="s">
        <v>2398</v>
      </c>
      <c r="V256" s="15" t="s">
        <v>2409</v>
      </c>
      <c r="W256" s="17">
        <v>44197</v>
      </c>
      <c r="X256" s="17">
        <v>44286</v>
      </c>
      <c r="Y256" s="15">
        <v>558000</v>
      </c>
      <c r="Z256" s="15" t="s">
        <v>2465</v>
      </c>
      <c r="AA256" s="15" t="s">
        <v>2466</v>
      </c>
      <c r="AB256" s="15" t="s">
        <v>2402</v>
      </c>
      <c r="AC256" s="20" t="s">
        <v>2403</v>
      </c>
    </row>
    <row r="257" spans="1:29" x14ac:dyDescent="0.3">
      <c r="A257" s="15" t="s">
        <v>3010</v>
      </c>
      <c r="B257" s="15" t="s">
        <v>1200</v>
      </c>
      <c r="C257" s="16" t="s">
        <v>3011</v>
      </c>
      <c r="D257" s="15" t="s">
        <v>7</v>
      </c>
      <c r="E257" s="16" t="s">
        <v>22</v>
      </c>
      <c r="F257" s="16" t="s">
        <v>3012</v>
      </c>
      <c r="G257" s="17">
        <v>44461</v>
      </c>
      <c r="H257" s="17">
        <v>44606</v>
      </c>
      <c r="I257" s="28">
        <v>44666</v>
      </c>
      <c r="J257" s="28" t="str">
        <f t="shared" si="6"/>
        <v>April</v>
      </c>
      <c r="K257" s="18">
        <f t="shared" si="7"/>
        <v>2022</v>
      </c>
      <c r="L257" s="15" t="s">
        <v>2393</v>
      </c>
      <c r="M257" s="15" t="s">
        <v>2394</v>
      </c>
      <c r="N257" s="18">
        <f>IF(Exit_Details[[#This Row],[RegrettableAttrition]]="Yes",1,0)</f>
        <v>0</v>
      </c>
      <c r="O257" s="18">
        <f>IF(Exit_Details[[#This Row],[ExitType]]="Voluntary",1,0)</f>
        <v>1</v>
      </c>
      <c r="P257" s="16" t="s">
        <v>2480</v>
      </c>
      <c r="Q257" s="16" t="s">
        <v>2481</v>
      </c>
      <c r="R257" s="15">
        <v>0</v>
      </c>
      <c r="S257" s="15" t="s">
        <v>2397</v>
      </c>
      <c r="T257" s="19">
        <v>5.0599999999999996</v>
      </c>
      <c r="U257" s="15" t="s">
        <v>2398</v>
      </c>
      <c r="V257" s="15" t="s">
        <v>2409</v>
      </c>
      <c r="W257" s="17">
        <v>44461</v>
      </c>
      <c r="X257" s="17">
        <v>44666</v>
      </c>
      <c r="Y257" s="15">
        <v>627000</v>
      </c>
      <c r="Z257" s="15" t="s">
        <v>2400</v>
      </c>
      <c r="AA257" s="15" t="s">
        <v>2401</v>
      </c>
      <c r="AB257" s="15" t="s">
        <v>2402</v>
      </c>
      <c r="AC257" s="20" t="s">
        <v>2403</v>
      </c>
    </row>
    <row r="258" spans="1:29" x14ac:dyDescent="0.3">
      <c r="A258" s="15" t="s">
        <v>3013</v>
      </c>
      <c r="B258" s="15" t="s">
        <v>431</v>
      </c>
      <c r="C258" s="16" t="s">
        <v>3014</v>
      </c>
      <c r="D258" s="15" t="s">
        <v>11</v>
      </c>
      <c r="E258" s="16" t="s">
        <v>9</v>
      </c>
      <c r="F258" s="16" t="s">
        <v>2643</v>
      </c>
      <c r="G258" s="17">
        <v>43661</v>
      </c>
      <c r="H258" s="17">
        <v>44606</v>
      </c>
      <c r="I258" s="28">
        <v>44666</v>
      </c>
      <c r="J258" s="28" t="str">
        <f t="shared" ref="J258:J321" si="8">TEXT(I258,"MMMM")</f>
        <v>April</v>
      </c>
      <c r="K258" s="18">
        <f t="shared" ref="K258:K321" si="9">YEAR(I258)</f>
        <v>2022</v>
      </c>
      <c r="L258" s="15" t="s">
        <v>2393</v>
      </c>
      <c r="M258" s="15" t="s">
        <v>2394</v>
      </c>
      <c r="N258" s="18">
        <f>IF(Exit_Details[[#This Row],[RegrettableAttrition]]="Yes",1,0)</f>
        <v>0</v>
      </c>
      <c r="O258" s="18">
        <f>IF(Exit_Details[[#This Row],[ExitType]]="Voluntary",1,0)</f>
        <v>1</v>
      </c>
      <c r="P258" s="16" t="s">
        <v>2515</v>
      </c>
      <c r="Q258" s="16" t="s">
        <v>2464</v>
      </c>
      <c r="R258" s="15">
        <v>2</v>
      </c>
      <c r="S258" s="15" t="s">
        <v>2397</v>
      </c>
      <c r="T258" s="19">
        <v>7.25</v>
      </c>
      <c r="U258" s="15" t="s">
        <v>2398</v>
      </c>
      <c r="V258" s="15" t="s">
        <v>2409</v>
      </c>
      <c r="W258" s="17">
        <v>44197</v>
      </c>
      <c r="X258" s="17">
        <v>44286</v>
      </c>
      <c r="Y258" s="15">
        <v>612000</v>
      </c>
      <c r="Z258" s="15" t="s">
        <v>2410</v>
      </c>
      <c r="AA258" s="15" t="s">
        <v>2411</v>
      </c>
      <c r="AB258" s="15" t="s">
        <v>2412</v>
      </c>
      <c r="AC258" s="20" t="s">
        <v>2403</v>
      </c>
    </row>
    <row r="259" spans="1:29" x14ac:dyDescent="0.3">
      <c r="A259" s="15" t="s">
        <v>3015</v>
      </c>
      <c r="B259" s="15" t="s">
        <v>534</v>
      </c>
      <c r="C259" s="16" t="s">
        <v>3016</v>
      </c>
      <c r="D259" s="15" t="s">
        <v>11</v>
      </c>
      <c r="E259" s="16" t="s">
        <v>58</v>
      </c>
      <c r="F259" s="16" t="s">
        <v>2452</v>
      </c>
      <c r="G259" s="17">
        <v>43787</v>
      </c>
      <c r="H259" s="17">
        <v>44607</v>
      </c>
      <c r="I259" s="28">
        <v>44667</v>
      </c>
      <c r="J259" s="28" t="str">
        <f t="shared" si="8"/>
        <v>April</v>
      </c>
      <c r="K259" s="18">
        <f t="shared" si="9"/>
        <v>2022</v>
      </c>
      <c r="L259" s="15" t="s">
        <v>2393</v>
      </c>
      <c r="M259" s="15" t="s">
        <v>2577</v>
      </c>
      <c r="N259" s="18">
        <f>IF(Exit_Details[[#This Row],[RegrettableAttrition]]="Yes",1,0)</f>
        <v>1</v>
      </c>
      <c r="O259" s="18">
        <f>IF(Exit_Details[[#This Row],[ExitType]]="Voluntary",1,0)</f>
        <v>1</v>
      </c>
      <c r="P259" s="16" t="s">
        <v>2515</v>
      </c>
      <c r="Q259" s="16" t="s">
        <v>2464</v>
      </c>
      <c r="R259" s="15">
        <v>4</v>
      </c>
      <c r="S259" s="15" t="s">
        <v>2397</v>
      </c>
      <c r="T259" s="19">
        <v>6.91</v>
      </c>
      <c r="U259" s="15" t="s">
        <v>2398</v>
      </c>
      <c r="V259" s="15" t="s">
        <v>2409</v>
      </c>
      <c r="W259" s="17">
        <v>44197</v>
      </c>
      <c r="X259" s="17">
        <v>44286</v>
      </c>
      <c r="Y259" s="15">
        <v>971000</v>
      </c>
      <c r="Z259" s="15" t="s">
        <v>2418</v>
      </c>
      <c r="AA259" s="15" t="s">
        <v>2419</v>
      </c>
      <c r="AB259" s="15" t="s">
        <v>2412</v>
      </c>
      <c r="AC259" s="20" t="s">
        <v>2403</v>
      </c>
    </row>
    <row r="260" spans="1:29" x14ac:dyDescent="0.3">
      <c r="A260" s="15" t="s">
        <v>3017</v>
      </c>
      <c r="B260" s="15" t="s">
        <v>760</v>
      </c>
      <c r="C260" s="16" t="s">
        <v>3018</v>
      </c>
      <c r="D260" s="15" t="s">
        <v>7</v>
      </c>
      <c r="E260" s="16" t="s">
        <v>58</v>
      </c>
      <c r="F260" s="16" t="s">
        <v>2561</v>
      </c>
      <c r="G260" s="17">
        <v>43985</v>
      </c>
      <c r="H260" s="17">
        <v>44608</v>
      </c>
      <c r="I260" s="28">
        <v>44668</v>
      </c>
      <c r="J260" s="28" t="str">
        <f t="shared" si="8"/>
        <v>April</v>
      </c>
      <c r="K260" s="18">
        <f t="shared" si="9"/>
        <v>2022</v>
      </c>
      <c r="L260" s="15" t="s">
        <v>2393</v>
      </c>
      <c r="M260" s="15" t="s">
        <v>2394</v>
      </c>
      <c r="N260" s="18">
        <f>IF(Exit_Details[[#This Row],[RegrettableAttrition]]="Yes",1,0)</f>
        <v>0</v>
      </c>
      <c r="O260" s="18">
        <f>IF(Exit_Details[[#This Row],[ExitType]]="Voluntary",1,0)</f>
        <v>1</v>
      </c>
      <c r="P260" s="16" t="s">
        <v>2407</v>
      </c>
      <c r="Q260" s="16" t="s">
        <v>2408</v>
      </c>
      <c r="R260" s="15">
        <v>3</v>
      </c>
      <c r="S260" s="15" t="s">
        <v>2397</v>
      </c>
      <c r="T260" s="19">
        <v>6.36</v>
      </c>
      <c r="U260" s="15" t="s">
        <v>2398</v>
      </c>
      <c r="V260" s="15" t="s">
        <v>2409</v>
      </c>
      <c r="W260" s="17">
        <v>44197</v>
      </c>
      <c r="X260" s="17">
        <v>44286</v>
      </c>
      <c r="Y260" s="15">
        <v>567000</v>
      </c>
      <c r="Z260" s="15" t="s">
        <v>2400</v>
      </c>
      <c r="AA260" s="15" t="s">
        <v>2401</v>
      </c>
      <c r="AB260" s="15" t="s">
        <v>2402</v>
      </c>
      <c r="AC260" s="20" t="s">
        <v>2403</v>
      </c>
    </row>
    <row r="261" spans="1:29" x14ac:dyDescent="0.3">
      <c r="A261" s="15" t="s">
        <v>3019</v>
      </c>
      <c r="B261" s="15" t="s">
        <v>113</v>
      </c>
      <c r="C261" s="16" t="s">
        <v>3020</v>
      </c>
      <c r="D261" s="15" t="s">
        <v>7</v>
      </c>
      <c r="E261" s="16" t="s">
        <v>24</v>
      </c>
      <c r="F261" s="16" t="s">
        <v>2631</v>
      </c>
      <c r="G261" s="17">
        <v>42933</v>
      </c>
      <c r="H261" s="17">
        <v>44613</v>
      </c>
      <c r="I261" s="28">
        <v>44703</v>
      </c>
      <c r="J261" s="28" t="str">
        <f t="shared" si="8"/>
        <v>May</v>
      </c>
      <c r="K261" s="18">
        <f t="shared" si="9"/>
        <v>2022</v>
      </c>
      <c r="L261" s="15" t="s">
        <v>2393</v>
      </c>
      <c r="M261" s="15" t="s">
        <v>2394</v>
      </c>
      <c r="N261" s="18">
        <f>IF(Exit_Details[[#This Row],[RegrettableAttrition]]="Yes",1,0)</f>
        <v>0</v>
      </c>
      <c r="O261" s="18">
        <f>IF(Exit_Details[[#This Row],[ExitType]]="Voluntary",1,0)</f>
        <v>1</v>
      </c>
      <c r="P261" s="16" t="s">
        <v>2515</v>
      </c>
      <c r="Q261" s="16" t="s">
        <v>2464</v>
      </c>
      <c r="R261" s="15">
        <v>3</v>
      </c>
      <c r="S261" s="15" t="s">
        <v>2397</v>
      </c>
      <c r="T261" s="19">
        <v>9.25</v>
      </c>
      <c r="U261" s="15" t="s">
        <v>2398</v>
      </c>
      <c r="V261" s="15" t="s">
        <v>2409</v>
      </c>
      <c r="W261" s="17">
        <v>44197</v>
      </c>
      <c r="X261" s="17">
        <v>44286</v>
      </c>
      <c r="Y261" s="15">
        <v>1420000</v>
      </c>
      <c r="Z261" s="15" t="s">
        <v>2400</v>
      </c>
      <c r="AA261" s="15" t="s">
        <v>2401</v>
      </c>
      <c r="AB261" s="15" t="s">
        <v>2402</v>
      </c>
      <c r="AC261" s="20" t="s">
        <v>2403</v>
      </c>
    </row>
    <row r="262" spans="1:29" x14ac:dyDescent="0.3">
      <c r="A262" s="15" t="s">
        <v>3021</v>
      </c>
      <c r="B262" s="15" t="s">
        <v>757</v>
      </c>
      <c r="C262" s="16" t="s">
        <v>3022</v>
      </c>
      <c r="D262" s="15" t="s">
        <v>7</v>
      </c>
      <c r="E262" s="16" t="s">
        <v>9</v>
      </c>
      <c r="F262" s="16" t="s">
        <v>2528</v>
      </c>
      <c r="G262" s="17">
        <v>43984</v>
      </c>
      <c r="H262" s="17">
        <v>44613</v>
      </c>
      <c r="I262" s="28">
        <v>44673</v>
      </c>
      <c r="J262" s="28" t="str">
        <f t="shared" si="8"/>
        <v>April</v>
      </c>
      <c r="K262" s="18">
        <f t="shared" si="9"/>
        <v>2022</v>
      </c>
      <c r="L262" s="15" t="s">
        <v>2393</v>
      </c>
      <c r="M262" s="15" t="s">
        <v>2577</v>
      </c>
      <c r="N262" s="18">
        <f>IF(Exit_Details[[#This Row],[RegrettableAttrition]]="Yes",1,0)</f>
        <v>1</v>
      </c>
      <c r="O262" s="18">
        <f>IF(Exit_Details[[#This Row],[ExitType]]="Voluntary",1,0)</f>
        <v>1</v>
      </c>
      <c r="P262" s="16" t="s">
        <v>2474</v>
      </c>
      <c r="Q262" s="16" t="s">
        <v>2396</v>
      </c>
      <c r="R262" s="15">
        <v>4</v>
      </c>
      <c r="S262" s="15" t="s">
        <v>2397</v>
      </c>
      <c r="T262" s="19">
        <v>6.37</v>
      </c>
      <c r="U262" s="15" t="s">
        <v>2398</v>
      </c>
      <c r="V262" s="15" t="s">
        <v>2409</v>
      </c>
      <c r="W262" s="17">
        <v>44197</v>
      </c>
      <c r="X262" s="17">
        <v>44286</v>
      </c>
      <c r="Y262" s="15">
        <v>964000</v>
      </c>
      <c r="Z262" s="15" t="s">
        <v>2400</v>
      </c>
      <c r="AA262" s="15" t="s">
        <v>2401</v>
      </c>
      <c r="AB262" s="15" t="s">
        <v>2402</v>
      </c>
      <c r="AC262" s="20" t="s">
        <v>2403</v>
      </c>
    </row>
    <row r="263" spans="1:29" x14ac:dyDescent="0.3">
      <c r="A263" s="15" t="s">
        <v>3023</v>
      </c>
      <c r="B263" s="15" t="s">
        <v>681</v>
      </c>
      <c r="C263" s="16" t="s">
        <v>3024</v>
      </c>
      <c r="D263" s="15" t="s">
        <v>11</v>
      </c>
      <c r="E263" s="16" t="s">
        <v>37</v>
      </c>
      <c r="F263" s="16" t="s">
        <v>2569</v>
      </c>
      <c r="G263" s="17">
        <v>43927</v>
      </c>
      <c r="H263" s="17">
        <v>44614</v>
      </c>
      <c r="I263" s="28">
        <v>44663</v>
      </c>
      <c r="J263" s="28" t="str">
        <f t="shared" si="8"/>
        <v>April</v>
      </c>
      <c r="K263" s="18">
        <f t="shared" si="9"/>
        <v>2022</v>
      </c>
      <c r="L263" s="15" t="s">
        <v>2393</v>
      </c>
      <c r="M263" s="15" t="s">
        <v>2394</v>
      </c>
      <c r="N263" s="18">
        <f>IF(Exit_Details[[#This Row],[RegrettableAttrition]]="Yes",1,0)</f>
        <v>0</v>
      </c>
      <c r="O263" s="18">
        <f>IF(Exit_Details[[#This Row],[ExitType]]="Voluntary",1,0)</f>
        <v>1</v>
      </c>
      <c r="P263" s="16" t="s">
        <v>2463</v>
      </c>
      <c r="Q263" s="16" t="s">
        <v>2464</v>
      </c>
      <c r="R263" s="15">
        <v>3</v>
      </c>
      <c r="S263" s="15" t="s">
        <v>2397</v>
      </c>
      <c r="T263" s="19">
        <v>6.52</v>
      </c>
      <c r="U263" s="15" t="s">
        <v>2398</v>
      </c>
      <c r="V263" s="15" t="s">
        <v>2409</v>
      </c>
      <c r="W263" s="17">
        <v>44197</v>
      </c>
      <c r="X263" s="17">
        <v>44286</v>
      </c>
      <c r="Y263" s="15">
        <v>617000</v>
      </c>
      <c r="Z263" s="15" t="s">
        <v>2400</v>
      </c>
      <c r="AA263" s="15" t="s">
        <v>2401</v>
      </c>
      <c r="AB263" s="15" t="s">
        <v>2402</v>
      </c>
      <c r="AC263" s="20" t="s">
        <v>2403</v>
      </c>
    </row>
    <row r="264" spans="1:29" x14ac:dyDescent="0.3">
      <c r="A264" s="15" t="s">
        <v>3025</v>
      </c>
      <c r="B264" s="15" t="s">
        <v>283</v>
      </c>
      <c r="C264" s="16" t="s">
        <v>3026</v>
      </c>
      <c r="D264" s="15" t="s">
        <v>7</v>
      </c>
      <c r="E264" s="16" t="s">
        <v>9</v>
      </c>
      <c r="F264" s="16" t="s">
        <v>2458</v>
      </c>
      <c r="G264" s="17">
        <v>43430</v>
      </c>
      <c r="H264" s="17">
        <v>44615</v>
      </c>
      <c r="I264" s="28">
        <v>44662</v>
      </c>
      <c r="J264" s="28" t="str">
        <f t="shared" si="8"/>
        <v>April</v>
      </c>
      <c r="K264" s="18">
        <f t="shared" si="9"/>
        <v>2022</v>
      </c>
      <c r="L264" s="15" t="s">
        <v>2393</v>
      </c>
      <c r="M264" s="15" t="s">
        <v>2394</v>
      </c>
      <c r="N264" s="18">
        <f>IF(Exit_Details[[#This Row],[RegrettableAttrition]]="Yes",1,0)</f>
        <v>0</v>
      </c>
      <c r="O264" s="18">
        <f>IF(Exit_Details[[#This Row],[ExitType]]="Voluntary",1,0)</f>
        <v>1</v>
      </c>
      <c r="P264" s="16" t="s">
        <v>2407</v>
      </c>
      <c r="Q264" s="16" t="s">
        <v>2408</v>
      </c>
      <c r="R264" s="15">
        <v>3</v>
      </c>
      <c r="S264" s="15" t="s">
        <v>2397</v>
      </c>
      <c r="T264" s="19">
        <v>7.89</v>
      </c>
      <c r="U264" s="15" t="s">
        <v>2398</v>
      </c>
      <c r="V264" s="15" t="s">
        <v>2409</v>
      </c>
      <c r="W264" s="17">
        <v>44197</v>
      </c>
      <c r="X264" s="17">
        <v>44286</v>
      </c>
      <c r="Y264" s="15">
        <v>734000</v>
      </c>
      <c r="Z264" s="15" t="s">
        <v>2434</v>
      </c>
      <c r="AA264" s="15" t="s">
        <v>2435</v>
      </c>
      <c r="AB264" s="15" t="s">
        <v>2436</v>
      </c>
      <c r="AC264" s="20" t="s">
        <v>2403</v>
      </c>
    </row>
    <row r="265" spans="1:29" x14ac:dyDescent="0.3">
      <c r="A265" s="15" t="s">
        <v>3027</v>
      </c>
      <c r="B265" s="15" t="s">
        <v>1175</v>
      </c>
      <c r="C265" s="16" t="s">
        <v>3028</v>
      </c>
      <c r="D265" s="15" t="s">
        <v>7</v>
      </c>
      <c r="E265" s="16" t="s">
        <v>22</v>
      </c>
      <c r="F265" s="16" t="s">
        <v>2657</v>
      </c>
      <c r="G265" s="17">
        <v>44382</v>
      </c>
      <c r="H265" s="17">
        <v>44615</v>
      </c>
      <c r="I265" s="28">
        <v>44675</v>
      </c>
      <c r="J265" s="28" t="str">
        <f t="shared" si="8"/>
        <v>April</v>
      </c>
      <c r="K265" s="18">
        <f t="shared" si="9"/>
        <v>2022</v>
      </c>
      <c r="L265" s="15" t="s">
        <v>2393</v>
      </c>
      <c r="M265" s="15" t="s">
        <v>2394</v>
      </c>
      <c r="N265" s="18">
        <f>IF(Exit_Details[[#This Row],[RegrettableAttrition]]="Yes",1,0)</f>
        <v>0</v>
      </c>
      <c r="O265" s="18">
        <f>IF(Exit_Details[[#This Row],[ExitType]]="Voluntary",1,0)</f>
        <v>1</v>
      </c>
      <c r="P265" s="16" t="s">
        <v>2501</v>
      </c>
      <c r="Q265" s="16" t="s">
        <v>2464</v>
      </c>
      <c r="R265" s="15">
        <v>0</v>
      </c>
      <c r="S265" s="15" t="s">
        <v>2397</v>
      </c>
      <c r="T265" s="19">
        <v>5.28</v>
      </c>
      <c r="U265" s="15" t="s">
        <v>2398</v>
      </c>
      <c r="V265" s="15" t="s">
        <v>2409</v>
      </c>
      <c r="W265" s="17">
        <v>44382</v>
      </c>
      <c r="X265" s="17">
        <v>44675</v>
      </c>
      <c r="Y265" s="15">
        <v>333000</v>
      </c>
      <c r="Z265" s="15" t="s">
        <v>2400</v>
      </c>
      <c r="AA265" s="15" t="s">
        <v>2401</v>
      </c>
      <c r="AB265" s="15" t="s">
        <v>2402</v>
      </c>
      <c r="AC265" s="20" t="s">
        <v>2403</v>
      </c>
    </row>
    <row r="266" spans="1:29" x14ac:dyDescent="0.3">
      <c r="A266" s="15" t="s">
        <v>3029</v>
      </c>
      <c r="B266" s="15" t="s">
        <v>628</v>
      </c>
      <c r="C266" s="16" t="s">
        <v>3030</v>
      </c>
      <c r="D266" s="15" t="s">
        <v>7</v>
      </c>
      <c r="E266" s="16" t="s">
        <v>50</v>
      </c>
      <c r="F266" s="16" t="s">
        <v>2990</v>
      </c>
      <c r="G266" s="17">
        <v>43873</v>
      </c>
      <c r="H266" s="17">
        <v>44616</v>
      </c>
      <c r="I266" s="28">
        <v>44676</v>
      </c>
      <c r="J266" s="28" t="str">
        <f t="shared" si="8"/>
        <v>April</v>
      </c>
      <c r="K266" s="18">
        <f t="shared" si="9"/>
        <v>2022</v>
      </c>
      <c r="L266" s="15" t="s">
        <v>2393</v>
      </c>
      <c r="M266" s="15" t="s">
        <v>2577</v>
      </c>
      <c r="N266" s="18">
        <f>IF(Exit_Details[[#This Row],[RegrettableAttrition]]="Yes",1,0)</f>
        <v>1</v>
      </c>
      <c r="O266" s="18">
        <f>IF(Exit_Details[[#This Row],[ExitType]]="Voluntary",1,0)</f>
        <v>1</v>
      </c>
      <c r="P266" s="16" t="s">
        <v>2480</v>
      </c>
      <c r="Q266" s="16" t="s">
        <v>2481</v>
      </c>
      <c r="R266" s="15">
        <v>4</v>
      </c>
      <c r="S266" s="15" t="s">
        <v>2397</v>
      </c>
      <c r="T266" s="19">
        <v>6.67</v>
      </c>
      <c r="U266" s="15" t="s">
        <v>2398</v>
      </c>
      <c r="V266" s="15" t="s">
        <v>2409</v>
      </c>
      <c r="W266" s="17">
        <v>44197</v>
      </c>
      <c r="X266" s="17">
        <v>44286</v>
      </c>
      <c r="Y266" s="15">
        <v>1326000</v>
      </c>
      <c r="Z266" s="15" t="s">
        <v>2465</v>
      </c>
      <c r="AA266" s="15" t="s">
        <v>2466</v>
      </c>
      <c r="AB266" s="15" t="s">
        <v>2402</v>
      </c>
      <c r="AC266" s="20" t="s">
        <v>2403</v>
      </c>
    </row>
    <row r="267" spans="1:29" x14ac:dyDescent="0.3">
      <c r="A267" s="15" t="s">
        <v>3031</v>
      </c>
      <c r="B267" s="15" t="s">
        <v>1207</v>
      </c>
      <c r="C267" s="16" t="s">
        <v>3032</v>
      </c>
      <c r="D267" s="15" t="s">
        <v>11</v>
      </c>
      <c r="E267" s="16" t="s">
        <v>22</v>
      </c>
      <c r="F267" s="16" t="s">
        <v>3033</v>
      </c>
      <c r="G267" s="17">
        <v>44452</v>
      </c>
      <c r="H267" s="17">
        <v>44617</v>
      </c>
      <c r="I267" s="28">
        <v>44632</v>
      </c>
      <c r="J267" s="28" t="str">
        <f t="shared" si="8"/>
        <v>March</v>
      </c>
      <c r="K267" s="18">
        <f t="shared" si="9"/>
        <v>2022</v>
      </c>
      <c r="L267" s="15" t="s">
        <v>2431</v>
      </c>
      <c r="M267" s="15" t="s">
        <v>2394</v>
      </c>
      <c r="N267" s="18">
        <f>IF(Exit_Details[[#This Row],[RegrettableAttrition]]="Yes",1,0)</f>
        <v>0</v>
      </c>
      <c r="O267" s="18">
        <f>IF(Exit_Details[[#This Row],[ExitType]]="Voluntary",1,0)</f>
        <v>0</v>
      </c>
      <c r="P267" s="16" t="s">
        <v>2432</v>
      </c>
      <c r="Q267" s="16" t="s">
        <v>2433</v>
      </c>
      <c r="R267" s="15">
        <v>0</v>
      </c>
      <c r="S267" s="15" t="s">
        <v>2397</v>
      </c>
      <c r="T267" s="19">
        <v>5.09</v>
      </c>
      <c r="U267" s="15" t="s">
        <v>2398</v>
      </c>
      <c r="V267" s="15" t="s">
        <v>2409</v>
      </c>
      <c r="W267" s="17">
        <v>44452</v>
      </c>
      <c r="X267" s="17">
        <v>44632</v>
      </c>
      <c r="Y267" s="15">
        <v>3574000</v>
      </c>
      <c r="Z267" s="15" t="s">
        <v>2465</v>
      </c>
      <c r="AA267" s="15" t="s">
        <v>2466</v>
      </c>
      <c r="AB267" s="15" t="s">
        <v>2402</v>
      </c>
      <c r="AC267" s="20" t="s">
        <v>2403</v>
      </c>
    </row>
    <row r="268" spans="1:29" x14ac:dyDescent="0.3">
      <c r="A268" s="15" t="s">
        <v>3034</v>
      </c>
      <c r="B268" s="15" t="s">
        <v>227</v>
      </c>
      <c r="C268" s="16" t="s">
        <v>3035</v>
      </c>
      <c r="D268" s="15" t="s">
        <v>7</v>
      </c>
      <c r="E268" s="16" t="s">
        <v>24</v>
      </c>
      <c r="F268" s="16" t="s">
        <v>2626</v>
      </c>
      <c r="G268" s="17">
        <v>43319</v>
      </c>
      <c r="H268" s="17">
        <v>44617</v>
      </c>
      <c r="I268" s="28">
        <v>44675</v>
      </c>
      <c r="J268" s="28" t="str">
        <f t="shared" si="8"/>
        <v>April</v>
      </c>
      <c r="K268" s="18">
        <f t="shared" si="9"/>
        <v>2022</v>
      </c>
      <c r="L268" s="15" t="s">
        <v>2393</v>
      </c>
      <c r="M268" s="15" t="s">
        <v>2394</v>
      </c>
      <c r="N268" s="18">
        <f>IF(Exit_Details[[#This Row],[RegrettableAttrition]]="Yes",1,0)</f>
        <v>0</v>
      </c>
      <c r="O268" s="18">
        <f>IF(Exit_Details[[#This Row],[ExitType]]="Voluntary",1,0)</f>
        <v>1</v>
      </c>
      <c r="P268" s="16" t="s">
        <v>2407</v>
      </c>
      <c r="Q268" s="16" t="s">
        <v>2408</v>
      </c>
      <c r="R268" s="15">
        <v>3</v>
      </c>
      <c r="S268" s="15" t="s">
        <v>2397</v>
      </c>
      <c r="T268" s="19">
        <v>8.19</v>
      </c>
      <c r="U268" s="15" t="s">
        <v>2398</v>
      </c>
      <c r="V268" s="15" t="s">
        <v>2409</v>
      </c>
      <c r="W268" s="17">
        <v>44197</v>
      </c>
      <c r="X268" s="17">
        <v>44286</v>
      </c>
      <c r="Y268" s="15">
        <v>1037000</v>
      </c>
      <c r="Z268" s="15" t="s">
        <v>2465</v>
      </c>
      <c r="AA268" s="15" t="s">
        <v>2466</v>
      </c>
      <c r="AB268" s="15" t="s">
        <v>2402</v>
      </c>
      <c r="AC268" s="20" t="s">
        <v>2403</v>
      </c>
    </row>
    <row r="269" spans="1:29" x14ac:dyDescent="0.3">
      <c r="A269" s="15" t="s">
        <v>3036</v>
      </c>
      <c r="B269" s="15" t="s">
        <v>1262</v>
      </c>
      <c r="C269" s="16" t="s">
        <v>3037</v>
      </c>
      <c r="D269" s="15" t="s">
        <v>11</v>
      </c>
      <c r="E269" s="16" t="s">
        <v>50</v>
      </c>
      <c r="F269" s="16" t="s">
        <v>3038</v>
      </c>
      <c r="G269" s="17">
        <v>44522</v>
      </c>
      <c r="H269" s="17">
        <v>44620</v>
      </c>
      <c r="I269" s="28">
        <v>44710</v>
      </c>
      <c r="J269" s="28" t="str">
        <f t="shared" si="8"/>
        <v>May</v>
      </c>
      <c r="K269" s="18">
        <f t="shared" si="9"/>
        <v>2022</v>
      </c>
      <c r="L269" s="15" t="s">
        <v>2393</v>
      </c>
      <c r="M269" s="15" t="s">
        <v>2394</v>
      </c>
      <c r="N269" s="18">
        <f>IF(Exit_Details[[#This Row],[RegrettableAttrition]]="Yes",1,0)</f>
        <v>0</v>
      </c>
      <c r="O269" s="18">
        <f>IF(Exit_Details[[#This Row],[ExitType]]="Voluntary",1,0)</f>
        <v>1</v>
      </c>
      <c r="P269" s="16" t="s">
        <v>2515</v>
      </c>
      <c r="Q269" s="16" t="s">
        <v>2464</v>
      </c>
      <c r="R269" s="15">
        <v>0</v>
      </c>
      <c r="S269" s="15" t="s">
        <v>2397</v>
      </c>
      <c r="T269" s="19">
        <v>4.9000000000000004</v>
      </c>
      <c r="U269" s="15" t="s">
        <v>2997</v>
      </c>
      <c r="V269" s="15" t="s">
        <v>2409</v>
      </c>
      <c r="W269" s="17">
        <v>44522</v>
      </c>
      <c r="X269" s="17">
        <v>44710</v>
      </c>
      <c r="Y269" s="15">
        <v>2601000</v>
      </c>
      <c r="Z269" s="15" t="s">
        <v>2418</v>
      </c>
      <c r="AA269" s="15" t="s">
        <v>2419</v>
      </c>
      <c r="AB269" s="15" t="s">
        <v>2412</v>
      </c>
      <c r="AC269" s="20" t="s">
        <v>2403</v>
      </c>
    </row>
    <row r="270" spans="1:29" x14ac:dyDescent="0.3">
      <c r="A270" s="15" t="s">
        <v>3039</v>
      </c>
      <c r="B270" s="15" t="s">
        <v>561</v>
      </c>
      <c r="C270" s="16" t="s">
        <v>3040</v>
      </c>
      <c r="D270" s="15" t="s">
        <v>7</v>
      </c>
      <c r="E270" s="16" t="s">
        <v>33</v>
      </c>
      <c r="F270" s="16" t="s">
        <v>2686</v>
      </c>
      <c r="G270" s="17">
        <v>43810</v>
      </c>
      <c r="H270" s="17">
        <v>44620</v>
      </c>
      <c r="I270" s="28">
        <v>44672</v>
      </c>
      <c r="J270" s="28" t="str">
        <f t="shared" si="8"/>
        <v>April</v>
      </c>
      <c r="K270" s="18">
        <f t="shared" si="9"/>
        <v>2022</v>
      </c>
      <c r="L270" s="15" t="s">
        <v>2393</v>
      </c>
      <c r="M270" s="15" t="s">
        <v>2394</v>
      </c>
      <c r="N270" s="18">
        <f>IF(Exit_Details[[#This Row],[RegrettableAttrition]]="Yes",1,0)</f>
        <v>0</v>
      </c>
      <c r="O270" s="18">
        <f>IF(Exit_Details[[#This Row],[ExitType]]="Voluntary",1,0)</f>
        <v>1</v>
      </c>
      <c r="P270" s="16" t="s">
        <v>2416</v>
      </c>
      <c r="Q270" s="16" t="s">
        <v>2417</v>
      </c>
      <c r="R270" s="15">
        <v>3</v>
      </c>
      <c r="S270" s="15" t="s">
        <v>2397</v>
      </c>
      <c r="T270" s="19">
        <v>6.84</v>
      </c>
      <c r="U270" s="15" t="s">
        <v>2398</v>
      </c>
      <c r="V270" s="15" t="s">
        <v>2409</v>
      </c>
      <c r="W270" s="17">
        <v>44197</v>
      </c>
      <c r="X270" s="17">
        <v>44286</v>
      </c>
      <c r="Y270" s="15">
        <v>746000</v>
      </c>
      <c r="Z270" s="15" t="s">
        <v>2400</v>
      </c>
      <c r="AA270" s="15" t="s">
        <v>2401</v>
      </c>
      <c r="AB270" s="15" t="s">
        <v>2402</v>
      </c>
      <c r="AC270" s="20" t="s">
        <v>2403</v>
      </c>
    </row>
    <row r="271" spans="1:29" x14ac:dyDescent="0.3">
      <c r="A271" s="15" t="s">
        <v>3041</v>
      </c>
      <c r="B271" s="15" t="s">
        <v>396</v>
      </c>
      <c r="C271" s="16" t="s">
        <v>3042</v>
      </c>
      <c r="D271" s="15" t="s">
        <v>7</v>
      </c>
      <c r="E271" s="16" t="s">
        <v>9</v>
      </c>
      <c r="F271" s="16" t="s">
        <v>2697</v>
      </c>
      <c r="G271" s="17">
        <v>43601</v>
      </c>
      <c r="H271" s="17">
        <v>44621</v>
      </c>
      <c r="I271" s="28">
        <v>44711</v>
      </c>
      <c r="J271" s="28" t="str">
        <f t="shared" si="8"/>
        <v>May</v>
      </c>
      <c r="K271" s="18">
        <f t="shared" si="9"/>
        <v>2022</v>
      </c>
      <c r="L271" s="15" t="s">
        <v>2393</v>
      </c>
      <c r="M271" s="15" t="s">
        <v>2394</v>
      </c>
      <c r="N271" s="18">
        <f>IF(Exit_Details[[#This Row],[RegrettableAttrition]]="Yes",1,0)</f>
        <v>0</v>
      </c>
      <c r="O271" s="18">
        <f>IF(Exit_Details[[#This Row],[ExitType]]="Voluntary",1,0)</f>
        <v>1</v>
      </c>
      <c r="P271" s="16" t="s">
        <v>2440</v>
      </c>
      <c r="Q271" s="16" t="s">
        <v>2417</v>
      </c>
      <c r="R271" s="15">
        <v>1</v>
      </c>
      <c r="S271" s="15" t="s">
        <v>2397</v>
      </c>
      <c r="T271" s="19">
        <v>7.42</v>
      </c>
      <c r="U271" s="15" t="s">
        <v>2398</v>
      </c>
      <c r="V271" s="15" t="s">
        <v>2409</v>
      </c>
      <c r="W271" s="17">
        <v>44197</v>
      </c>
      <c r="X271" s="17">
        <v>44711</v>
      </c>
      <c r="Y271" s="15">
        <v>1831000</v>
      </c>
      <c r="Z271" s="15" t="s">
        <v>2465</v>
      </c>
      <c r="AA271" s="15" t="s">
        <v>2466</v>
      </c>
      <c r="AB271" s="15" t="s">
        <v>2402</v>
      </c>
      <c r="AC271" s="20" t="s">
        <v>2403</v>
      </c>
    </row>
    <row r="272" spans="1:29" x14ac:dyDescent="0.3">
      <c r="A272" s="15" t="s">
        <v>3043</v>
      </c>
      <c r="B272" s="15" t="s">
        <v>712</v>
      </c>
      <c r="C272" s="16" t="s">
        <v>3044</v>
      </c>
      <c r="D272" s="15" t="s">
        <v>7</v>
      </c>
      <c r="E272" s="16" t="s">
        <v>29</v>
      </c>
      <c r="F272" s="16" t="s">
        <v>3045</v>
      </c>
      <c r="G272" s="17">
        <v>43955</v>
      </c>
      <c r="H272" s="17">
        <v>44622</v>
      </c>
      <c r="I272" s="28">
        <v>44652</v>
      </c>
      <c r="J272" s="28" t="str">
        <f t="shared" si="8"/>
        <v>April</v>
      </c>
      <c r="K272" s="18">
        <f t="shared" si="9"/>
        <v>2022</v>
      </c>
      <c r="L272" s="15" t="s">
        <v>2431</v>
      </c>
      <c r="M272" s="15" t="s">
        <v>2394</v>
      </c>
      <c r="N272" s="18">
        <f>IF(Exit_Details[[#This Row],[RegrettableAttrition]]="Yes",1,0)</f>
        <v>0</v>
      </c>
      <c r="O272" s="18">
        <f>IF(Exit_Details[[#This Row],[ExitType]]="Voluntary",1,0)</f>
        <v>0</v>
      </c>
      <c r="P272" s="16" t="s">
        <v>2583</v>
      </c>
      <c r="Q272" s="16" t="s">
        <v>2433</v>
      </c>
      <c r="R272" s="15">
        <v>2</v>
      </c>
      <c r="S272" s="15" t="s">
        <v>2397</v>
      </c>
      <c r="T272" s="19">
        <v>6.45</v>
      </c>
      <c r="U272" s="15" t="s">
        <v>2398</v>
      </c>
      <c r="V272" s="15" t="s">
        <v>2409</v>
      </c>
      <c r="W272" s="17">
        <v>44197</v>
      </c>
      <c r="X272" s="17">
        <v>44286</v>
      </c>
      <c r="Y272" s="15">
        <v>616000</v>
      </c>
      <c r="Z272" s="15" t="s">
        <v>2400</v>
      </c>
      <c r="AA272" s="15" t="s">
        <v>2401</v>
      </c>
      <c r="AB272" s="15" t="s">
        <v>2402</v>
      </c>
      <c r="AC272" s="20" t="s">
        <v>2403</v>
      </c>
    </row>
    <row r="273" spans="1:29" x14ac:dyDescent="0.3">
      <c r="A273" s="15" t="s">
        <v>3046</v>
      </c>
      <c r="B273" s="15" t="s">
        <v>1144</v>
      </c>
      <c r="C273" s="16" t="s">
        <v>3047</v>
      </c>
      <c r="D273" s="15" t="s">
        <v>7</v>
      </c>
      <c r="E273" s="16" t="s">
        <v>22</v>
      </c>
      <c r="F273" s="16" t="s">
        <v>2657</v>
      </c>
      <c r="G273" s="17">
        <v>44410</v>
      </c>
      <c r="H273" s="17">
        <v>44623</v>
      </c>
      <c r="I273" s="28">
        <v>44683</v>
      </c>
      <c r="J273" s="28" t="str">
        <f t="shared" si="8"/>
        <v>May</v>
      </c>
      <c r="K273" s="18">
        <f t="shared" si="9"/>
        <v>2022</v>
      </c>
      <c r="L273" s="15" t="s">
        <v>2393</v>
      </c>
      <c r="M273" s="15" t="s">
        <v>2394</v>
      </c>
      <c r="N273" s="18">
        <f>IF(Exit_Details[[#This Row],[RegrettableAttrition]]="Yes",1,0)</f>
        <v>0</v>
      </c>
      <c r="O273" s="18">
        <f>IF(Exit_Details[[#This Row],[ExitType]]="Voluntary",1,0)</f>
        <v>1</v>
      </c>
      <c r="P273" s="16" t="s">
        <v>2480</v>
      </c>
      <c r="Q273" s="16" t="s">
        <v>2481</v>
      </c>
      <c r="R273" s="15">
        <v>0</v>
      </c>
      <c r="S273" s="15" t="s">
        <v>2397</v>
      </c>
      <c r="T273" s="19">
        <v>5.2</v>
      </c>
      <c r="U273" s="15" t="s">
        <v>2398</v>
      </c>
      <c r="V273" s="15" t="s">
        <v>2409</v>
      </c>
      <c r="W273" s="17">
        <v>44410</v>
      </c>
      <c r="X273" s="17">
        <v>44683</v>
      </c>
      <c r="Y273" s="15">
        <v>333000</v>
      </c>
      <c r="Z273" s="15" t="s">
        <v>2400</v>
      </c>
      <c r="AA273" s="15" t="s">
        <v>2401</v>
      </c>
      <c r="AB273" s="15" t="s">
        <v>2402</v>
      </c>
      <c r="AC273" s="20" t="s">
        <v>2403</v>
      </c>
    </row>
    <row r="274" spans="1:29" x14ac:dyDescent="0.3">
      <c r="A274" s="15" t="s">
        <v>3048</v>
      </c>
      <c r="B274" s="15" t="s">
        <v>314</v>
      </c>
      <c r="C274" s="16" t="s">
        <v>3049</v>
      </c>
      <c r="D274" s="15" t="s">
        <v>7</v>
      </c>
      <c r="E274" s="16" t="s">
        <v>22</v>
      </c>
      <c r="F274" s="16" t="s">
        <v>2564</v>
      </c>
      <c r="G274" s="17">
        <v>43472</v>
      </c>
      <c r="H274" s="17">
        <v>44624</v>
      </c>
      <c r="I274" s="28">
        <v>44676</v>
      </c>
      <c r="J274" s="28" t="str">
        <f t="shared" si="8"/>
        <v>April</v>
      </c>
      <c r="K274" s="18">
        <f t="shared" si="9"/>
        <v>2022</v>
      </c>
      <c r="L274" s="15" t="s">
        <v>2393</v>
      </c>
      <c r="M274" s="15" t="s">
        <v>2394</v>
      </c>
      <c r="N274" s="18">
        <f>IF(Exit_Details[[#This Row],[RegrettableAttrition]]="Yes",1,0)</f>
        <v>0</v>
      </c>
      <c r="O274" s="18">
        <f>IF(Exit_Details[[#This Row],[ExitType]]="Voluntary",1,0)</f>
        <v>1</v>
      </c>
      <c r="P274" s="16" t="s">
        <v>2416</v>
      </c>
      <c r="Q274" s="16" t="s">
        <v>2417</v>
      </c>
      <c r="R274" s="15">
        <v>2</v>
      </c>
      <c r="S274" s="15" t="s">
        <v>2397</v>
      </c>
      <c r="T274" s="19">
        <v>7.77</v>
      </c>
      <c r="U274" s="15" t="s">
        <v>2398</v>
      </c>
      <c r="V274" s="15" t="s">
        <v>2409</v>
      </c>
      <c r="W274" s="17">
        <v>44197</v>
      </c>
      <c r="X274" s="17">
        <v>44286</v>
      </c>
      <c r="Y274" s="15">
        <v>671000</v>
      </c>
      <c r="Z274" s="15" t="s">
        <v>2410</v>
      </c>
      <c r="AA274" s="15" t="s">
        <v>2411</v>
      </c>
      <c r="AB274" s="15" t="s">
        <v>2412</v>
      </c>
      <c r="AC274" s="20" t="s">
        <v>2403</v>
      </c>
    </row>
    <row r="275" spans="1:29" x14ac:dyDescent="0.3">
      <c r="A275" s="15" t="s">
        <v>3050</v>
      </c>
      <c r="B275" s="15" t="s">
        <v>1214</v>
      </c>
      <c r="C275" s="16" t="s">
        <v>3051</v>
      </c>
      <c r="D275" s="15" t="s">
        <v>7</v>
      </c>
      <c r="E275" s="16" t="s">
        <v>9</v>
      </c>
      <c r="F275" s="16" t="s">
        <v>2455</v>
      </c>
      <c r="G275" s="17">
        <v>44445</v>
      </c>
      <c r="H275" s="17">
        <v>44627</v>
      </c>
      <c r="I275" s="28">
        <v>44687</v>
      </c>
      <c r="J275" s="28" t="str">
        <f t="shared" si="8"/>
        <v>May</v>
      </c>
      <c r="K275" s="18">
        <f t="shared" si="9"/>
        <v>2022</v>
      </c>
      <c r="L275" s="15" t="s">
        <v>2393</v>
      </c>
      <c r="M275" s="15" t="s">
        <v>2394</v>
      </c>
      <c r="N275" s="18">
        <f>IF(Exit_Details[[#This Row],[RegrettableAttrition]]="Yes",1,0)</f>
        <v>0</v>
      </c>
      <c r="O275" s="18">
        <f>IF(Exit_Details[[#This Row],[ExitType]]="Voluntary",1,0)</f>
        <v>1</v>
      </c>
      <c r="P275" s="16" t="s">
        <v>2440</v>
      </c>
      <c r="Q275" s="16" t="s">
        <v>2417</v>
      </c>
      <c r="R275" s="15">
        <v>0</v>
      </c>
      <c r="S275" s="15" t="s">
        <v>2397</v>
      </c>
      <c r="T275" s="19">
        <v>5.1100000000000003</v>
      </c>
      <c r="U275" s="15" t="s">
        <v>2398</v>
      </c>
      <c r="V275" s="15" t="s">
        <v>2409</v>
      </c>
      <c r="W275" s="17">
        <v>44445</v>
      </c>
      <c r="X275" s="17">
        <v>44687</v>
      </c>
      <c r="Y275" s="15">
        <v>1423000</v>
      </c>
      <c r="Z275" s="15" t="s">
        <v>2400</v>
      </c>
      <c r="AA275" s="15" t="s">
        <v>2401</v>
      </c>
      <c r="AB275" s="15" t="s">
        <v>2402</v>
      </c>
      <c r="AC275" s="20" t="s">
        <v>2403</v>
      </c>
    </row>
    <row r="276" spans="1:29" x14ac:dyDescent="0.3">
      <c r="A276" s="15" t="s">
        <v>3052</v>
      </c>
      <c r="B276" s="15" t="s">
        <v>788</v>
      </c>
      <c r="C276" s="16" t="s">
        <v>3053</v>
      </c>
      <c r="D276" s="15" t="s">
        <v>11</v>
      </c>
      <c r="E276" s="16" t="s">
        <v>24</v>
      </c>
      <c r="F276" s="16" t="s">
        <v>2725</v>
      </c>
      <c r="G276" s="17">
        <v>44004</v>
      </c>
      <c r="H276" s="17">
        <v>44627</v>
      </c>
      <c r="I276" s="28">
        <v>44687</v>
      </c>
      <c r="J276" s="28" t="str">
        <f t="shared" si="8"/>
        <v>May</v>
      </c>
      <c r="K276" s="18">
        <f t="shared" si="9"/>
        <v>2022</v>
      </c>
      <c r="L276" s="15" t="s">
        <v>2393</v>
      </c>
      <c r="M276" s="15" t="s">
        <v>2394</v>
      </c>
      <c r="N276" s="18">
        <f>IF(Exit_Details[[#This Row],[RegrettableAttrition]]="Yes",1,0)</f>
        <v>0</v>
      </c>
      <c r="O276" s="18">
        <f>IF(Exit_Details[[#This Row],[ExitType]]="Voluntary",1,0)</f>
        <v>1</v>
      </c>
      <c r="P276" s="16" t="s">
        <v>2395</v>
      </c>
      <c r="Q276" s="16" t="s">
        <v>2396</v>
      </c>
      <c r="R276" s="15">
        <v>3</v>
      </c>
      <c r="S276" s="15" t="s">
        <v>2397</v>
      </c>
      <c r="T276" s="19">
        <v>6.31</v>
      </c>
      <c r="U276" s="15" t="s">
        <v>2398</v>
      </c>
      <c r="V276" s="15" t="s">
        <v>2409</v>
      </c>
      <c r="W276" s="17">
        <v>44197</v>
      </c>
      <c r="X276" s="17">
        <v>44286</v>
      </c>
      <c r="Y276" s="15">
        <v>464000</v>
      </c>
      <c r="Z276" s="15" t="s">
        <v>2465</v>
      </c>
      <c r="AA276" s="15" t="s">
        <v>2466</v>
      </c>
      <c r="AB276" s="15" t="s">
        <v>2402</v>
      </c>
      <c r="AC276" s="20" t="s">
        <v>2403</v>
      </c>
    </row>
    <row r="277" spans="1:29" x14ac:dyDescent="0.3">
      <c r="A277" s="15" t="s">
        <v>3054</v>
      </c>
      <c r="B277" s="15" t="s">
        <v>344</v>
      </c>
      <c r="C277" s="16" t="s">
        <v>3055</v>
      </c>
      <c r="D277" s="15" t="s">
        <v>7</v>
      </c>
      <c r="E277" s="16" t="s">
        <v>37</v>
      </c>
      <c r="F277" s="16" t="s">
        <v>2525</v>
      </c>
      <c r="G277" s="17">
        <v>43521</v>
      </c>
      <c r="H277" s="17">
        <v>44631</v>
      </c>
      <c r="I277" s="28">
        <v>44691</v>
      </c>
      <c r="J277" s="28" t="str">
        <f t="shared" si="8"/>
        <v>May</v>
      </c>
      <c r="K277" s="18">
        <f t="shared" si="9"/>
        <v>2022</v>
      </c>
      <c r="L277" s="15" t="s">
        <v>2393</v>
      </c>
      <c r="M277" s="15" t="s">
        <v>2577</v>
      </c>
      <c r="N277" s="18">
        <f>IF(Exit_Details[[#This Row],[RegrettableAttrition]]="Yes",1,0)</f>
        <v>1</v>
      </c>
      <c r="O277" s="18">
        <f>IF(Exit_Details[[#This Row],[ExitType]]="Voluntary",1,0)</f>
        <v>1</v>
      </c>
      <c r="P277" s="16" t="s">
        <v>2395</v>
      </c>
      <c r="Q277" s="16" t="s">
        <v>2396</v>
      </c>
      <c r="R277" s="15">
        <v>5</v>
      </c>
      <c r="S277" s="15" t="s">
        <v>2397</v>
      </c>
      <c r="T277" s="19">
        <v>7.64</v>
      </c>
      <c r="U277" s="15" t="s">
        <v>2398</v>
      </c>
      <c r="V277" s="15" t="s">
        <v>2409</v>
      </c>
      <c r="W277" s="17">
        <v>44197</v>
      </c>
      <c r="X277" s="17">
        <v>44286</v>
      </c>
      <c r="Y277" s="15">
        <v>825000</v>
      </c>
      <c r="Z277" s="15" t="s">
        <v>2400</v>
      </c>
      <c r="AA277" s="15" t="s">
        <v>2401</v>
      </c>
      <c r="AB277" s="15" t="s">
        <v>2402</v>
      </c>
      <c r="AC277" s="20" t="s">
        <v>2403</v>
      </c>
    </row>
    <row r="278" spans="1:29" x14ac:dyDescent="0.3">
      <c r="A278" s="15" t="s">
        <v>3056</v>
      </c>
      <c r="B278" s="15" t="s">
        <v>1347</v>
      </c>
      <c r="C278" s="16" t="s">
        <v>3057</v>
      </c>
      <c r="D278" s="15" t="s">
        <v>7</v>
      </c>
      <c r="E278" s="16" t="s">
        <v>9</v>
      </c>
      <c r="F278" s="16" t="s">
        <v>2643</v>
      </c>
      <c r="G278" s="17">
        <v>44599</v>
      </c>
      <c r="H278" s="17">
        <v>44631</v>
      </c>
      <c r="I278" s="28">
        <v>44691</v>
      </c>
      <c r="J278" s="28" t="str">
        <f t="shared" si="8"/>
        <v>May</v>
      </c>
      <c r="K278" s="18">
        <f t="shared" si="9"/>
        <v>2022</v>
      </c>
      <c r="L278" s="15" t="s">
        <v>2393</v>
      </c>
      <c r="M278" s="15" t="s">
        <v>2394</v>
      </c>
      <c r="N278" s="18">
        <f>IF(Exit_Details[[#This Row],[RegrettableAttrition]]="Yes",1,0)</f>
        <v>0</v>
      </c>
      <c r="O278" s="18">
        <f>IF(Exit_Details[[#This Row],[ExitType]]="Voluntary",1,0)</f>
        <v>1</v>
      </c>
      <c r="P278" s="16" t="s">
        <v>2474</v>
      </c>
      <c r="Q278" s="16" t="s">
        <v>2396</v>
      </c>
      <c r="R278" s="15">
        <v>0</v>
      </c>
      <c r="S278" s="15" t="s">
        <v>2397</v>
      </c>
      <c r="T278" s="19">
        <v>4.6900000000000004</v>
      </c>
      <c r="U278" s="15" t="s">
        <v>2997</v>
      </c>
      <c r="V278" s="15" t="s">
        <v>2409</v>
      </c>
      <c r="W278" s="17">
        <v>44599</v>
      </c>
      <c r="X278" s="17">
        <v>44691</v>
      </c>
      <c r="Y278" s="15">
        <v>713000</v>
      </c>
      <c r="Z278" s="15" t="s">
        <v>2465</v>
      </c>
      <c r="AA278" s="15" t="s">
        <v>2466</v>
      </c>
      <c r="AB278" s="15" t="s">
        <v>2402</v>
      </c>
      <c r="AC278" s="20" t="s">
        <v>2403</v>
      </c>
    </row>
    <row r="279" spans="1:29" x14ac:dyDescent="0.3">
      <c r="A279" s="15" t="s">
        <v>3058</v>
      </c>
      <c r="B279" s="15" t="s">
        <v>892</v>
      </c>
      <c r="C279" s="16" t="s">
        <v>3059</v>
      </c>
      <c r="D279" s="15" t="s">
        <v>7</v>
      </c>
      <c r="E279" s="16" t="s">
        <v>33</v>
      </c>
      <c r="F279" s="16" t="s">
        <v>2498</v>
      </c>
      <c r="G279" s="17">
        <v>44081</v>
      </c>
      <c r="H279" s="17">
        <v>44634</v>
      </c>
      <c r="I279" s="28">
        <v>44694</v>
      </c>
      <c r="J279" s="28" t="str">
        <f t="shared" si="8"/>
        <v>May</v>
      </c>
      <c r="K279" s="18">
        <f t="shared" si="9"/>
        <v>2022</v>
      </c>
      <c r="L279" s="15" t="s">
        <v>2393</v>
      </c>
      <c r="M279" s="15" t="s">
        <v>2577</v>
      </c>
      <c r="N279" s="18">
        <f>IF(Exit_Details[[#This Row],[RegrettableAttrition]]="Yes",1,0)</f>
        <v>1</v>
      </c>
      <c r="O279" s="18">
        <f>IF(Exit_Details[[#This Row],[ExitType]]="Voluntary",1,0)</f>
        <v>1</v>
      </c>
      <c r="P279" s="16" t="s">
        <v>2395</v>
      </c>
      <c r="Q279" s="16" t="s">
        <v>2396</v>
      </c>
      <c r="R279" s="15">
        <v>4</v>
      </c>
      <c r="S279" s="15" t="s">
        <v>2397</v>
      </c>
      <c r="T279" s="19">
        <v>6.1</v>
      </c>
      <c r="U279" s="15" t="s">
        <v>2398</v>
      </c>
      <c r="V279" s="15" t="s">
        <v>2409</v>
      </c>
      <c r="W279" s="17">
        <v>44197</v>
      </c>
      <c r="X279" s="17">
        <v>44286</v>
      </c>
      <c r="Y279" s="15">
        <v>222000</v>
      </c>
      <c r="Z279" s="15" t="s">
        <v>2426</v>
      </c>
      <c r="AA279" s="15" t="s">
        <v>2427</v>
      </c>
      <c r="AB279" s="15" t="s">
        <v>2402</v>
      </c>
      <c r="AC279" s="20" t="s">
        <v>2403</v>
      </c>
    </row>
    <row r="280" spans="1:29" x14ac:dyDescent="0.3">
      <c r="A280" s="15" t="s">
        <v>3060</v>
      </c>
      <c r="B280" s="15" t="s">
        <v>744</v>
      </c>
      <c r="C280" s="16" t="s">
        <v>3061</v>
      </c>
      <c r="D280" s="15" t="s">
        <v>7</v>
      </c>
      <c r="E280" s="16" t="s">
        <v>20</v>
      </c>
      <c r="F280" s="16" t="s">
        <v>2768</v>
      </c>
      <c r="G280" s="17">
        <v>43976</v>
      </c>
      <c r="H280" s="17">
        <v>44634</v>
      </c>
      <c r="I280" s="28">
        <v>44694</v>
      </c>
      <c r="J280" s="28" t="str">
        <f t="shared" si="8"/>
        <v>May</v>
      </c>
      <c r="K280" s="18">
        <f t="shared" si="9"/>
        <v>2022</v>
      </c>
      <c r="L280" s="15" t="s">
        <v>2393</v>
      </c>
      <c r="M280" s="15" t="s">
        <v>2394</v>
      </c>
      <c r="N280" s="18">
        <f>IF(Exit_Details[[#This Row],[RegrettableAttrition]]="Yes",1,0)</f>
        <v>0</v>
      </c>
      <c r="O280" s="18">
        <f>IF(Exit_Details[[#This Row],[ExitType]]="Voluntary",1,0)</f>
        <v>1</v>
      </c>
      <c r="P280" s="16" t="s">
        <v>2416</v>
      </c>
      <c r="Q280" s="16" t="s">
        <v>2417</v>
      </c>
      <c r="R280" s="15">
        <v>3</v>
      </c>
      <c r="S280" s="15" t="s">
        <v>2397</v>
      </c>
      <c r="T280" s="19">
        <v>6.39</v>
      </c>
      <c r="U280" s="15" t="s">
        <v>2398</v>
      </c>
      <c r="V280" s="15" t="s">
        <v>2409</v>
      </c>
      <c r="W280" s="17">
        <v>44197</v>
      </c>
      <c r="X280" s="17">
        <v>44286</v>
      </c>
      <c r="Y280" s="15">
        <v>820000</v>
      </c>
      <c r="Z280" s="15" t="s">
        <v>2400</v>
      </c>
      <c r="AA280" s="15" t="s">
        <v>2401</v>
      </c>
      <c r="AB280" s="15" t="s">
        <v>2402</v>
      </c>
      <c r="AC280" s="20" t="s">
        <v>2403</v>
      </c>
    </row>
    <row r="281" spans="1:29" x14ac:dyDescent="0.3">
      <c r="A281" s="15" t="s">
        <v>3062</v>
      </c>
      <c r="B281" s="15" t="s">
        <v>586</v>
      </c>
      <c r="C281" s="16" t="s">
        <v>3063</v>
      </c>
      <c r="D281" s="15" t="s">
        <v>7</v>
      </c>
      <c r="E281" s="16" t="s">
        <v>33</v>
      </c>
      <c r="F281" s="16" t="s">
        <v>2498</v>
      </c>
      <c r="G281" s="17">
        <v>43837</v>
      </c>
      <c r="H281" s="17">
        <v>44634</v>
      </c>
      <c r="I281" s="28">
        <v>44694</v>
      </c>
      <c r="J281" s="28" t="str">
        <f t="shared" si="8"/>
        <v>May</v>
      </c>
      <c r="K281" s="18">
        <f t="shared" si="9"/>
        <v>2022</v>
      </c>
      <c r="L281" s="15" t="s">
        <v>2393</v>
      </c>
      <c r="M281" s="15" t="s">
        <v>2394</v>
      </c>
      <c r="N281" s="18">
        <f>IF(Exit_Details[[#This Row],[RegrettableAttrition]]="Yes",1,0)</f>
        <v>0</v>
      </c>
      <c r="O281" s="18">
        <f>IF(Exit_Details[[#This Row],[ExitType]]="Voluntary",1,0)</f>
        <v>1</v>
      </c>
      <c r="P281" s="16" t="s">
        <v>2395</v>
      </c>
      <c r="Q281" s="16" t="s">
        <v>2396</v>
      </c>
      <c r="R281" s="15">
        <v>3</v>
      </c>
      <c r="S281" s="15" t="s">
        <v>2397</v>
      </c>
      <c r="T281" s="19">
        <v>6.77</v>
      </c>
      <c r="U281" s="15" t="s">
        <v>2398</v>
      </c>
      <c r="V281" s="15" t="s">
        <v>2409</v>
      </c>
      <c r="W281" s="17">
        <v>44197</v>
      </c>
      <c r="X281" s="17">
        <v>44286</v>
      </c>
      <c r="Y281" s="15">
        <v>205000</v>
      </c>
      <c r="Z281" s="15" t="s">
        <v>2418</v>
      </c>
      <c r="AA281" s="15" t="s">
        <v>2419</v>
      </c>
      <c r="AB281" s="15" t="s">
        <v>2412</v>
      </c>
      <c r="AC281" s="20" t="s">
        <v>2403</v>
      </c>
    </row>
    <row r="282" spans="1:29" x14ac:dyDescent="0.3">
      <c r="A282" s="15" t="s">
        <v>3064</v>
      </c>
      <c r="B282" s="15" t="s">
        <v>537</v>
      </c>
      <c r="C282" s="16" t="s">
        <v>3065</v>
      </c>
      <c r="D282" s="15" t="s">
        <v>11</v>
      </c>
      <c r="E282" s="16" t="s">
        <v>58</v>
      </c>
      <c r="F282" s="16" t="s">
        <v>3066</v>
      </c>
      <c r="G282" s="17">
        <v>43789</v>
      </c>
      <c r="H282" s="17">
        <v>44636</v>
      </c>
      <c r="I282" s="28">
        <v>44696</v>
      </c>
      <c r="J282" s="28" t="str">
        <f t="shared" si="8"/>
        <v>May</v>
      </c>
      <c r="K282" s="18">
        <f t="shared" si="9"/>
        <v>2022</v>
      </c>
      <c r="L282" s="15" t="s">
        <v>2393</v>
      </c>
      <c r="M282" s="15" t="s">
        <v>2394</v>
      </c>
      <c r="N282" s="18">
        <f>IF(Exit_Details[[#This Row],[RegrettableAttrition]]="Yes",1,0)</f>
        <v>0</v>
      </c>
      <c r="O282" s="18">
        <f>IF(Exit_Details[[#This Row],[ExitType]]="Voluntary",1,0)</f>
        <v>1</v>
      </c>
      <c r="P282" s="16" t="s">
        <v>2416</v>
      </c>
      <c r="Q282" s="16" t="s">
        <v>2417</v>
      </c>
      <c r="R282" s="15">
        <v>3</v>
      </c>
      <c r="S282" s="15" t="s">
        <v>2397</v>
      </c>
      <c r="T282" s="19">
        <v>6.9</v>
      </c>
      <c r="U282" s="15" t="s">
        <v>2398</v>
      </c>
      <c r="V282" s="15" t="s">
        <v>2409</v>
      </c>
      <c r="W282" s="17">
        <v>44197</v>
      </c>
      <c r="X282" s="17">
        <v>44286</v>
      </c>
      <c r="Y282" s="15">
        <v>307000</v>
      </c>
      <c r="Z282" s="15" t="s">
        <v>2418</v>
      </c>
      <c r="AA282" s="15" t="s">
        <v>2419</v>
      </c>
      <c r="AB282" s="15" t="s">
        <v>2412</v>
      </c>
      <c r="AC282" s="20" t="s">
        <v>2403</v>
      </c>
    </row>
    <row r="283" spans="1:29" x14ac:dyDescent="0.3">
      <c r="A283" s="15" t="s">
        <v>3067</v>
      </c>
      <c r="B283" s="15" t="s">
        <v>1035</v>
      </c>
      <c r="C283" s="16" t="s">
        <v>3068</v>
      </c>
      <c r="D283" s="15" t="s">
        <v>7</v>
      </c>
      <c r="E283" s="16" t="s">
        <v>37</v>
      </c>
      <c r="F283" s="16" t="s">
        <v>2477</v>
      </c>
      <c r="G283" s="17">
        <v>44256</v>
      </c>
      <c r="H283" s="17">
        <v>44637</v>
      </c>
      <c r="I283" s="28">
        <v>44696</v>
      </c>
      <c r="J283" s="28" t="str">
        <f t="shared" si="8"/>
        <v>May</v>
      </c>
      <c r="K283" s="18">
        <f t="shared" si="9"/>
        <v>2022</v>
      </c>
      <c r="L283" s="15" t="s">
        <v>2393</v>
      </c>
      <c r="M283" s="15" t="s">
        <v>2394</v>
      </c>
      <c r="N283" s="18">
        <f>IF(Exit_Details[[#This Row],[RegrettableAttrition]]="Yes",1,0)</f>
        <v>0</v>
      </c>
      <c r="O283" s="18">
        <f>IF(Exit_Details[[#This Row],[ExitType]]="Voluntary",1,0)</f>
        <v>1</v>
      </c>
      <c r="P283" s="16" t="s">
        <v>2407</v>
      </c>
      <c r="Q283" s="16" t="s">
        <v>2408</v>
      </c>
      <c r="R283" s="15">
        <v>0</v>
      </c>
      <c r="S283" s="15" t="s">
        <v>2397</v>
      </c>
      <c r="T283" s="19">
        <v>5.62</v>
      </c>
      <c r="U283" s="15" t="s">
        <v>2398</v>
      </c>
      <c r="V283" s="15" t="s">
        <v>2409</v>
      </c>
      <c r="W283" s="17">
        <v>44256</v>
      </c>
      <c r="X283" s="17">
        <v>44696</v>
      </c>
      <c r="Y283" s="15">
        <v>289000</v>
      </c>
      <c r="Z283" s="15" t="s">
        <v>2434</v>
      </c>
      <c r="AA283" s="15" t="s">
        <v>2435</v>
      </c>
      <c r="AB283" s="15" t="s">
        <v>2436</v>
      </c>
      <c r="AC283" s="20" t="s">
        <v>2403</v>
      </c>
    </row>
    <row r="284" spans="1:29" x14ac:dyDescent="0.3">
      <c r="A284" s="15" t="s">
        <v>3069</v>
      </c>
      <c r="B284" s="15" t="s">
        <v>708</v>
      </c>
      <c r="C284" s="16" t="s">
        <v>3070</v>
      </c>
      <c r="D284" s="15" t="s">
        <v>11</v>
      </c>
      <c r="E284" s="16" t="s">
        <v>33</v>
      </c>
      <c r="F284" s="16" t="s">
        <v>2498</v>
      </c>
      <c r="G284" s="17">
        <v>43951</v>
      </c>
      <c r="H284" s="17">
        <v>44641</v>
      </c>
      <c r="I284" s="28">
        <v>44695</v>
      </c>
      <c r="J284" s="28" t="str">
        <f t="shared" si="8"/>
        <v>May</v>
      </c>
      <c r="K284" s="18">
        <f t="shared" si="9"/>
        <v>2022</v>
      </c>
      <c r="L284" s="15" t="s">
        <v>2393</v>
      </c>
      <c r="M284" s="15" t="s">
        <v>2394</v>
      </c>
      <c r="N284" s="18">
        <f>IF(Exit_Details[[#This Row],[RegrettableAttrition]]="Yes",1,0)</f>
        <v>0</v>
      </c>
      <c r="O284" s="18">
        <f>IF(Exit_Details[[#This Row],[ExitType]]="Voluntary",1,0)</f>
        <v>1</v>
      </c>
      <c r="P284" s="16" t="s">
        <v>2407</v>
      </c>
      <c r="Q284" s="16" t="s">
        <v>2408</v>
      </c>
      <c r="R284" s="15">
        <v>3</v>
      </c>
      <c r="S284" s="15" t="s">
        <v>2397</v>
      </c>
      <c r="T284" s="19">
        <v>6.46</v>
      </c>
      <c r="U284" s="15" t="s">
        <v>2398</v>
      </c>
      <c r="V284" s="15" t="s">
        <v>2409</v>
      </c>
      <c r="W284" s="17">
        <v>44197</v>
      </c>
      <c r="X284" s="17">
        <v>44286</v>
      </c>
      <c r="Y284" s="15">
        <v>195000</v>
      </c>
      <c r="Z284" s="15" t="s">
        <v>2426</v>
      </c>
      <c r="AA284" s="15" t="s">
        <v>2427</v>
      </c>
      <c r="AB284" s="15" t="s">
        <v>2402</v>
      </c>
      <c r="AC284" s="20" t="s">
        <v>2403</v>
      </c>
    </row>
    <row r="285" spans="1:29" x14ac:dyDescent="0.3">
      <c r="A285" s="15" t="s">
        <v>3071</v>
      </c>
      <c r="B285" s="15" t="s">
        <v>726</v>
      </c>
      <c r="C285" s="16" t="s">
        <v>3072</v>
      </c>
      <c r="D285" s="15" t="s">
        <v>11</v>
      </c>
      <c r="E285" s="16" t="s">
        <v>37</v>
      </c>
      <c r="F285" s="16" t="s">
        <v>2495</v>
      </c>
      <c r="G285" s="17">
        <v>43962</v>
      </c>
      <c r="H285" s="17">
        <v>44641</v>
      </c>
      <c r="I285" s="28">
        <v>44701</v>
      </c>
      <c r="J285" s="28" t="str">
        <f t="shared" si="8"/>
        <v>May</v>
      </c>
      <c r="K285" s="18">
        <f t="shared" si="9"/>
        <v>2022</v>
      </c>
      <c r="L285" s="15" t="s">
        <v>2393</v>
      </c>
      <c r="M285" s="15" t="s">
        <v>2394</v>
      </c>
      <c r="N285" s="18">
        <f>IF(Exit_Details[[#This Row],[RegrettableAttrition]]="Yes",1,0)</f>
        <v>0</v>
      </c>
      <c r="O285" s="18">
        <f>IF(Exit_Details[[#This Row],[ExitType]]="Voluntary",1,0)</f>
        <v>1</v>
      </c>
      <c r="P285" s="16" t="s">
        <v>2440</v>
      </c>
      <c r="Q285" s="16" t="s">
        <v>2417</v>
      </c>
      <c r="R285" s="15">
        <v>2</v>
      </c>
      <c r="S285" s="15" t="s">
        <v>2397</v>
      </c>
      <c r="T285" s="19">
        <v>6.43</v>
      </c>
      <c r="U285" s="15" t="s">
        <v>2398</v>
      </c>
      <c r="V285" s="15" t="s">
        <v>2409</v>
      </c>
      <c r="W285" s="17">
        <v>44197</v>
      </c>
      <c r="X285" s="17">
        <v>44286</v>
      </c>
      <c r="Y285" s="15">
        <v>535000</v>
      </c>
      <c r="Z285" s="15" t="s">
        <v>2400</v>
      </c>
      <c r="AA285" s="15" t="s">
        <v>2401</v>
      </c>
      <c r="AB285" s="15" t="s">
        <v>2402</v>
      </c>
      <c r="AC285" s="20" t="s">
        <v>2403</v>
      </c>
    </row>
    <row r="286" spans="1:29" x14ac:dyDescent="0.3">
      <c r="A286" s="15" t="s">
        <v>3073</v>
      </c>
      <c r="B286" s="15" t="s">
        <v>511</v>
      </c>
      <c r="C286" s="16" t="s">
        <v>3074</v>
      </c>
      <c r="D286" s="15" t="s">
        <v>7</v>
      </c>
      <c r="E286" s="16" t="s">
        <v>33</v>
      </c>
      <c r="F286" s="16" t="s">
        <v>3075</v>
      </c>
      <c r="G286" s="17">
        <v>43756</v>
      </c>
      <c r="H286" s="17">
        <v>44641</v>
      </c>
      <c r="I286" s="28">
        <v>44731</v>
      </c>
      <c r="J286" s="28" t="str">
        <f t="shared" si="8"/>
        <v>June</v>
      </c>
      <c r="K286" s="18">
        <f t="shared" si="9"/>
        <v>2022</v>
      </c>
      <c r="L286" s="15" t="s">
        <v>2393</v>
      </c>
      <c r="M286" s="15" t="s">
        <v>2394</v>
      </c>
      <c r="N286" s="18">
        <f>IF(Exit_Details[[#This Row],[RegrettableAttrition]]="Yes",1,0)</f>
        <v>0</v>
      </c>
      <c r="O286" s="18">
        <f>IF(Exit_Details[[#This Row],[ExitType]]="Voluntary",1,0)</f>
        <v>1</v>
      </c>
      <c r="P286" s="16" t="s">
        <v>2515</v>
      </c>
      <c r="Q286" s="16" t="s">
        <v>2464</v>
      </c>
      <c r="R286" s="15">
        <v>3</v>
      </c>
      <c r="S286" s="15" t="s">
        <v>2397</v>
      </c>
      <c r="T286" s="19">
        <v>6.99</v>
      </c>
      <c r="U286" s="15" t="s">
        <v>2398</v>
      </c>
      <c r="V286" s="15" t="s">
        <v>2409</v>
      </c>
      <c r="W286" s="17">
        <v>44197</v>
      </c>
      <c r="X286" s="17">
        <v>44286</v>
      </c>
      <c r="Y286" s="15">
        <v>1312000</v>
      </c>
      <c r="Z286" s="15" t="s">
        <v>2426</v>
      </c>
      <c r="AA286" s="15" t="s">
        <v>2427</v>
      </c>
      <c r="AB286" s="15" t="s">
        <v>2402</v>
      </c>
      <c r="AC286" s="20" t="s">
        <v>2403</v>
      </c>
    </row>
    <row r="287" spans="1:29" x14ac:dyDescent="0.3">
      <c r="A287" s="15" t="s">
        <v>3076</v>
      </c>
      <c r="B287" s="15" t="s">
        <v>439</v>
      </c>
      <c r="C287" s="16" t="s">
        <v>3077</v>
      </c>
      <c r="D287" s="15" t="s">
        <v>7</v>
      </c>
      <c r="E287" s="16" t="s">
        <v>9</v>
      </c>
      <c r="F287" s="16" t="s">
        <v>2528</v>
      </c>
      <c r="G287" s="17">
        <v>43668</v>
      </c>
      <c r="H287" s="17">
        <v>44641</v>
      </c>
      <c r="I287" s="28">
        <v>44701</v>
      </c>
      <c r="J287" s="28" t="str">
        <f t="shared" si="8"/>
        <v>May</v>
      </c>
      <c r="K287" s="18">
        <f t="shared" si="9"/>
        <v>2022</v>
      </c>
      <c r="L287" s="15" t="s">
        <v>2393</v>
      </c>
      <c r="M287" s="15" t="s">
        <v>2577</v>
      </c>
      <c r="N287" s="18">
        <f>IF(Exit_Details[[#This Row],[RegrettableAttrition]]="Yes",1,0)</f>
        <v>1</v>
      </c>
      <c r="O287" s="18">
        <f>IF(Exit_Details[[#This Row],[ExitType]]="Voluntary",1,0)</f>
        <v>1</v>
      </c>
      <c r="P287" s="16" t="s">
        <v>2395</v>
      </c>
      <c r="Q287" s="16" t="s">
        <v>2396</v>
      </c>
      <c r="R287" s="15">
        <v>4</v>
      </c>
      <c r="S287" s="15" t="s">
        <v>2397</v>
      </c>
      <c r="T287" s="19">
        <v>7.23</v>
      </c>
      <c r="U287" s="15" t="s">
        <v>2398</v>
      </c>
      <c r="V287" s="15" t="s">
        <v>2409</v>
      </c>
      <c r="W287" s="17">
        <v>44197</v>
      </c>
      <c r="X287" s="17">
        <v>44286</v>
      </c>
      <c r="Y287" s="15">
        <v>1036000</v>
      </c>
      <c r="Z287" s="15" t="s">
        <v>2465</v>
      </c>
      <c r="AA287" s="15" t="s">
        <v>2466</v>
      </c>
      <c r="AB287" s="15" t="s">
        <v>2402</v>
      </c>
      <c r="AC287" s="20" t="s">
        <v>2403</v>
      </c>
    </row>
    <row r="288" spans="1:29" x14ac:dyDescent="0.3">
      <c r="A288" s="15" t="s">
        <v>3078</v>
      </c>
      <c r="B288" s="15" t="s">
        <v>1045</v>
      </c>
      <c r="C288" s="16" t="s">
        <v>3079</v>
      </c>
      <c r="D288" s="15" t="s">
        <v>7</v>
      </c>
      <c r="E288" s="16" t="s">
        <v>33</v>
      </c>
      <c r="F288" s="16" t="s">
        <v>2425</v>
      </c>
      <c r="G288" s="17">
        <v>44298</v>
      </c>
      <c r="H288" s="17">
        <v>44643</v>
      </c>
      <c r="I288" s="28">
        <v>44687</v>
      </c>
      <c r="J288" s="28" t="str">
        <f t="shared" si="8"/>
        <v>May</v>
      </c>
      <c r="K288" s="18">
        <f t="shared" si="9"/>
        <v>2022</v>
      </c>
      <c r="L288" s="15" t="s">
        <v>2393</v>
      </c>
      <c r="M288" s="15" t="s">
        <v>2394</v>
      </c>
      <c r="N288" s="18">
        <f>IF(Exit_Details[[#This Row],[RegrettableAttrition]]="Yes",1,0)</f>
        <v>0</v>
      </c>
      <c r="O288" s="18">
        <f>IF(Exit_Details[[#This Row],[ExitType]]="Voluntary",1,0)</f>
        <v>1</v>
      </c>
      <c r="P288" s="16" t="s">
        <v>2480</v>
      </c>
      <c r="Q288" s="16" t="s">
        <v>2481</v>
      </c>
      <c r="R288" s="15">
        <v>0</v>
      </c>
      <c r="S288" s="15" t="s">
        <v>2397</v>
      </c>
      <c r="T288" s="19">
        <v>5.51</v>
      </c>
      <c r="U288" s="15" t="s">
        <v>2398</v>
      </c>
      <c r="V288" s="15" t="s">
        <v>2409</v>
      </c>
      <c r="W288" s="17">
        <v>44298</v>
      </c>
      <c r="X288" s="17">
        <v>44687</v>
      </c>
      <c r="Y288" s="15">
        <v>404000</v>
      </c>
      <c r="Z288" s="15" t="s">
        <v>2465</v>
      </c>
      <c r="AA288" s="15" t="s">
        <v>2466</v>
      </c>
      <c r="AB288" s="15" t="s">
        <v>2402</v>
      </c>
      <c r="AC288" s="20" t="s">
        <v>2403</v>
      </c>
    </row>
    <row r="289" spans="1:29" x14ac:dyDescent="0.3">
      <c r="A289" s="15" t="s">
        <v>3080</v>
      </c>
      <c r="B289" s="15" t="s">
        <v>730</v>
      </c>
      <c r="C289" s="16" t="s">
        <v>3081</v>
      </c>
      <c r="D289" s="15" t="s">
        <v>7</v>
      </c>
      <c r="E289" s="16" t="s">
        <v>9</v>
      </c>
      <c r="F289" s="16" t="s">
        <v>2643</v>
      </c>
      <c r="G289" s="17">
        <v>43962</v>
      </c>
      <c r="H289" s="17">
        <v>44643</v>
      </c>
      <c r="I289" s="28">
        <v>44695</v>
      </c>
      <c r="J289" s="28" t="str">
        <f t="shared" si="8"/>
        <v>May</v>
      </c>
      <c r="K289" s="18">
        <f t="shared" si="9"/>
        <v>2022</v>
      </c>
      <c r="L289" s="15" t="s">
        <v>2393</v>
      </c>
      <c r="M289" s="15" t="s">
        <v>2577</v>
      </c>
      <c r="N289" s="18">
        <f>IF(Exit_Details[[#This Row],[RegrettableAttrition]]="Yes",1,0)</f>
        <v>1</v>
      </c>
      <c r="O289" s="18">
        <f>IF(Exit_Details[[#This Row],[ExitType]]="Voluntary",1,0)</f>
        <v>1</v>
      </c>
      <c r="P289" s="16" t="s">
        <v>2416</v>
      </c>
      <c r="Q289" s="16" t="s">
        <v>2417</v>
      </c>
      <c r="R289" s="15">
        <v>4</v>
      </c>
      <c r="S289" s="15" t="s">
        <v>2397</v>
      </c>
      <c r="T289" s="19">
        <v>6.43</v>
      </c>
      <c r="U289" s="15" t="s">
        <v>2398</v>
      </c>
      <c r="V289" s="15" t="s">
        <v>2409</v>
      </c>
      <c r="W289" s="17">
        <v>44197</v>
      </c>
      <c r="X289" s="17">
        <v>44286</v>
      </c>
      <c r="Y289" s="15">
        <v>601000</v>
      </c>
      <c r="Z289" s="15" t="s">
        <v>2465</v>
      </c>
      <c r="AA289" s="15" t="s">
        <v>2466</v>
      </c>
      <c r="AB289" s="15" t="s">
        <v>2402</v>
      </c>
      <c r="AC289" s="20" t="s">
        <v>2403</v>
      </c>
    </row>
    <row r="290" spans="1:29" x14ac:dyDescent="0.3">
      <c r="A290" s="15" t="s">
        <v>3082</v>
      </c>
      <c r="B290" s="15" t="s">
        <v>374</v>
      </c>
      <c r="C290" s="16" t="s">
        <v>3083</v>
      </c>
      <c r="D290" s="15" t="s">
        <v>7</v>
      </c>
      <c r="E290" s="16" t="s">
        <v>22</v>
      </c>
      <c r="F290" s="16" t="s">
        <v>2446</v>
      </c>
      <c r="G290" s="17">
        <v>43574</v>
      </c>
      <c r="H290" s="17">
        <v>44644</v>
      </c>
      <c r="I290" s="28">
        <v>44704</v>
      </c>
      <c r="J290" s="28" t="str">
        <f t="shared" si="8"/>
        <v>May</v>
      </c>
      <c r="K290" s="18">
        <f t="shared" si="9"/>
        <v>2022</v>
      </c>
      <c r="L290" s="15" t="s">
        <v>2393</v>
      </c>
      <c r="M290" s="15" t="s">
        <v>2394</v>
      </c>
      <c r="N290" s="18">
        <f>IF(Exit_Details[[#This Row],[RegrettableAttrition]]="Yes",1,0)</f>
        <v>0</v>
      </c>
      <c r="O290" s="18">
        <f>IF(Exit_Details[[#This Row],[ExitType]]="Voluntary",1,0)</f>
        <v>1</v>
      </c>
      <c r="P290" s="16" t="s">
        <v>2416</v>
      </c>
      <c r="Q290" s="16" t="s">
        <v>2417</v>
      </c>
      <c r="R290" s="15">
        <v>3</v>
      </c>
      <c r="S290" s="15" t="s">
        <v>2397</v>
      </c>
      <c r="T290" s="19">
        <v>7.49</v>
      </c>
      <c r="U290" s="15" t="s">
        <v>2398</v>
      </c>
      <c r="V290" s="15" t="s">
        <v>2409</v>
      </c>
      <c r="W290" s="17">
        <v>44197</v>
      </c>
      <c r="X290" s="17">
        <v>44286</v>
      </c>
      <c r="Y290" s="15">
        <v>1274000</v>
      </c>
      <c r="Z290" s="15" t="s">
        <v>2434</v>
      </c>
      <c r="AA290" s="15" t="s">
        <v>2435</v>
      </c>
      <c r="AB290" s="15" t="s">
        <v>2436</v>
      </c>
      <c r="AC290" s="20" t="s">
        <v>2403</v>
      </c>
    </row>
    <row r="291" spans="1:29" x14ac:dyDescent="0.3">
      <c r="A291" s="15" t="s">
        <v>3084</v>
      </c>
      <c r="B291" s="15" t="s">
        <v>230</v>
      </c>
      <c r="C291" s="16" t="s">
        <v>3085</v>
      </c>
      <c r="D291" s="15" t="s">
        <v>7</v>
      </c>
      <c r="E291" s="16" t="s">
        <v>9</v>
      </c>
      <c r="F291" s="16" t="s">
        <v>2455</v>
      </c>
      <c r="G291" s="17">
        <v>43320</v>
      </c>
      <c r="H291" s="17">
        <v>44644</v>
      </c>
      <c r="I291" s="28">
        <v>44704</v>
      </c>
      <c r="J291" s="28" t="str">
        <f t="shared" si="8"/>
        <v>May</v>
      </c>
      <c r="K291" s="18">
        <f t="shared" si="9"/>
        <v>2022</v>
      </c>
      <c r="L291" s="15" t="s">
        <v>2393</v>
      </c>
      <c r="M291" s="15" t="s">
        <v>2577</v>
      </c>
      <c r="N291" s="18">
        <f>IF(Exit_Details[[#This Row],[RegrettableAttrition]]="Yes",1,0)</f>
        <v>1</v>
      </c>
      <c r="O291" s="18">
        <f>IF(Exit_Details[[#This Row],[ExitType]]="Voluntary",1,0)</f>
        <v>1</v>
      </c>
      <c r="P291" s="16" t="s">
        <v>2407</v>
      </c>
      <c r="Q291" s="16" t="s">
        <v>2408</v>
      </c>
      <c r="R291" s="15">
        <v>4</v>
      </c>
      <c r="S291" s="15" t="s">
        <v>2397</v>
      </c>
      <c r="T291" s="19">
        <v>8.19</v>
      </c>
      <c r="U291" s="15" t="s">
        <v>2398</v>
      </c>
      <c r="V291" s="15" t="s">
        <v>2409</v>
      </c>
      <c r="W291" s="17">
        <v>44197</v>
      </c>
      <c r="X291" s="17">
        <v>44286</v>
      </c>
      <c r="Y291" s="15">
        <v>647000</v>
      </c>
      <c r="Z291" s="15" t="s">
        <v>2465</v>
      </c>
      <c r="AA291" s="15" t="s">
        <v>2466</v>
      </c>
      <c r="AB291" s="15" t="s">
        <v>2402</v>
      </c>
      <c r="AC291" s="20" t="s">
        <v>2403</v>
      </c>
    </row>
    <row r="292" spans="1:29" x14ac:dyDescent="0.3">
      <c r="A292" s="15" t="s">
        <v>3086</v>
      </c>
      <c r="B292" s="15" t="s">
        <v>637</v>
      </c>
      <c r="C292" s="16" t="s">
        <v>3087</v>
      </c>
      <c r="D292" s="15" t="s">
        <v>11</v>
      </c>
      <c r="E292" s="16" t="s">
        <v>24</v>
      </c>
      <c r="F292" s="16" t="s">
        <v>2725</v>
      </c>
      <c r="G292" s="17">
        <v>43885</v>
      </c>
      <c r="H292" s="17">
        <v>44645</v>
      </c>
      <c r="I292" s="28">
        <v>44705</v>
      </c>
      <c r="J292" s="28" t="str">
        <f t="shared" si="8"/>
        <v>May</v>
      </c>
      <c r="K292" s="18">
        <f t="shared" si="9"/>
        <v>2022</v>
      </c>
      <c r="L292" s="15" t="s">
        <v>2393</v>
      </c>
      <c r="M292" s="15" t="s">
        <v>2394</v>
      </c>
      <c r="N292" s="18">
        <f>IF(Exit_Details[[#This Row],[RegrettableAttrition]]="Yes",1,0)</f>
        <v>0</v>
      </c>
      <c r="O292" s="18">
        <f>IF(Exit_Details[[#This Row],[ExitType]]="Voluntary",1,0)</f>
        <v>1</v>
      </c>
      <c r="P292" s="16" t="s">
        <v>2407</v>
      </c>
      <c r="Q292" s="16" t="s">
        <v>2408</v>
      </c>
      <c r="R292" s="15">
        <v>2</v>
      </c>
      <c r="S292" s="15" t="s">
        <v>2397</v>
      </c>
      <c r="T292" s="19">
        <v>6.64</v>
      </c>
      <c r="U292" s="15" t="s">
        <v>2398</v>
      </c>
      <c r="V292" s="15" t="s">
        <v>2409</v>
      </c>
      <c r="W292" s="17">
        <v>44197</v>
      </c>
      <c r="X292" s="17">
        <v>44286</v>
      </c>
      <c r="Y292" s="15">
        <v>496000</v>
      </c>
      <c r="Z292" s="15" t="s">
        <v>2426</v>
      </c>
      <c r="AA292" s="15" t="s">
        <v>2427</v>
      </c>
      <c r="AB292" s="15" t="s">
        <v>2402</v>
      </c>
      <c r="AC292" s="20" t="s">
        <v>2403</v>
      </c>
    </row>
    <row r="293" spans="1:29" x14ac:dyDescent="0.3">
      <c r="A293" s="15" t="s">
        <v>3088</v>
      </c>
      <c r="B293" s="15" t="s">
        <v>976</v>
      </c>
      <c r="C293" s="16" t="s">
        <v>3089</v>
      </c>
      <c r="D293" s="15" t="s">
        <v>7</v>
      </c>
      <c r="E293" s="16" t="s">
        <v>22</v>
      </c>
      <c r="F293" s="16" t="s">
        <v>2657</v>
      </c>
      <c r="G293" s="17">
        <v>44137</v>
      </c>
      <c r="H293" s="17">
        <v>44648</v>
      </c>
      <c r="I293" s="28">
        <v>44708</v>
      </c>
      <c r="J293" s="28" t="str">
        <f t="shared" si="8"/>
        <v>May</v>
      </c>
      <c r="K293" s="18">
        <f t="shared" si="9"/>
        <v>2022</v>
      </c>
      <c r="L293" s="15" t="s">
        <v>2393</v>
      </c>
      <c r="M293" s="15" t="s">
        <v>2394</v>
      </c>
      <c r="N293" s="18">
        <f>IF(Exit_Details[[#This Row],[RegrettableAttrition]]="Yes",1,0)</f>
        <v>0</v>
      </c>
      <c r="O293" s="18">
        <f>IF(Exit_Details[[#This Row],[ExitType]]="Voluntary",1,0)</f>
        <v>1</v>
      </c>
      <c r="P293" s="16" t="s">
        <v>2395</v>
      </c>
      <c r="Q293" s="16" t="s">
        <v>2396</v>
      </c>
      <c r="R293" s="15">
        <v>0</v>
      </c>
      <c r="S293" s="15" t="s">
        <v>2397</v>
      </c>
      <c r="T293" s="19">
        <v>5.95</v>
      </c>
      <c r="U293" s="15" t="s">
        <v>2398</v>
      </c>
      <c r="V293" s="15" t="s">
        <v>2409</v>
      </c>
      <c r="W293" s="17">
        <v>44197</v>
      </c>
      <c r="X293" s="17">
        <v>44708</v>
      </c>
      <c r="Y293" s="15">
        <v>429000</v>
      </c>
      <c r="Z293" s="15" t="s">
        <v>2434</v>
      </c>
      <c r="AA293" s="15" t="s">
        <v>2435</v>
      </c>
      <c r="AB293" s="15" t="s">
        <v>2436</v>
      </c>
      <c r="AC293" s="20" t="s">
        <v>2403</v>
      </c>
    </row>
    <row r="294" spans="1:29" x14ac:dyDescent="0.3">
      <c r="A294" s="15" t="s">
        <v>3090</v>
      </c>
      <c r="B294" s="15" t="s">
        <v>343</v>
      </c>
      <c r="C294" s="16" t="s">
        <v>3091</v>
      </c>
      <c r="D294" s="15" t="s">
        <v>7</v>
      </c>
      <c r="E294" s="16" t="s">
        <v>9</v>
      </c>
      <c r="F294" s="16" t="s">
        <v>2458</v>
      </c>
      <c r="G294" s="17">
        <v>43518</v>
      </c>
      <c r="H294" s="17">
        <v>44649</v>
      </c>
      <c r="I294" s="28">
        <v>44709</v>
      </c>
      <c r="J294" s="28" t="str">
        <f t="shared" si="8"/>
        <v>May</v>
      </c>
      <c r="K294" s="18">
        <f t="shared" si="9"/>
        <v>2022</v>
      </c>
      <c r="L294" s="15" t="s">
        <v>2393</v>
      </c>
      <c r="M294" s="15" t="s">
        <v>2394</v>
      </c>
      <c r="N294" s="18">
        <f>IF(Exit_Details[[#This Row],[RegrettableAttrition]]="Yes",1,0)</f>
        <v>0</v>
      </c>
      <c r="O294" s="18">
        <f>IF(Exit_Details[[#This Row],[ExitType]]="Voluntary",1,0)</f>
        <v>1</v>
      </c>
      <c r="P294" s="16" t="s">
        <v>2395</v>
      </c>
      <c r="Q294" s="16" t="s">
        <v>2396</v>
      </c>
      <c r="R294" s="15">
        <v>3</v>
      </c>
      <c r="S294" s="15" t="s">
        <v>2397</v>
      </c>
      <c r="T294" s="19">
        <v>7.64</v>
      </c>
      <c r="U294" s="15" t="s">
        <v>2398</v>
      </c>
      <c r="V294" s="15" t="s">
        <v>2409</v>
      </c>
      <c r="W294" s="17">
        <v>44197</v>
      </c>
      <c r="X294" s="17">
        <v>44286</v>
      </c>
      <c r="Y294" s="15">
        <v>641000</v>
      </c>
      <c r="Z294" s="15" t="s">
        <v>2465</v>
      </c>
      <c r="AA294" s="15" t="s">
        <v>2466</v>
      </c>
      <c r="AB294" s="15" t="s">
        <v>2402</v>
      </c>
      <c r="AC294" s="20" t="s">
        <v>2403</v>
      </c>
    </row>
    <row r="295" spans="1:29" x14ac:dyDescent="0.3">
      <c r="A295" s="15" t="s">
        <v>3092</v>
      </c>
      <c r="B295" s="15" t="s">
        <v>1118</v>
      </c>
      <c r="C295" s="16" t="s">
        <v>3093</v>
      </c>
      <c r="D295" s="15" t="s">
        <v>7</v>
      </c>
      <c r="E295" s="16" t="s">
        <v>24</v>
      </c>
      <c r="F295" s="16" t="s">
        <v>2626</v>
      </c>
      <c r="G295" s="17">
        <v>44361</v>
      </c>
      <c r="H295" s="17">
        <v>44649</v>
      </c>
      <c r="I295" s="28">
        <v>44686</v>
      </c>
      <c r="J295" s="28" t="str">
        <f t="shared" si="8"/>
        <v>May</v>
      </c>
      <c r="K295" s="18">
        <f t="shared" si="9"/>
        <v>2022</v>
      </c>
      <c r="L295" s="15" t="s">
        <v>2393</v>
      </c>
      <c r="M295" s="15" t="s">
        <v>2394</v>
      </c>
      <c r="N295" s="18">
        <f>IF(Exit_Details[[#This Row],[RegrettableAttrition]]="Yes",1,0)</f>
        <v>0</v>
      </c>
      <c r="O295" s="18">
        <f>IF(Exit_Details[[#This Row],[ExitType]]="Voluntary",1,0)</f>
        <v>1</v>
      </c>
      <c r="P295" s="16" t="s">
        <v>2515</v>
      </c>
      <c r="Q295" s="16" t="s">
        <v>2464</v>
      </c>
      <c r="R295" s="15">
        <v>0</v>
      </c>
      <c r="S295" s="15" t="s">
        <v>2397</v>
      </c>
      <c r="T295" s="19">
        <v>5.34</v>
      </c>
      <c r="U295" s="15" t="s">
        <v>2398</v>
      </c>
      <c r="V295" s="15" t="s">
        <v>2409</v>
      </c>
      <c r="W295" s="17">
        <v>44361</v>
      </c>
      <c r="X295" s="17">
        <v>44686</v>
      </c>
      <c r="Y295" s="15">
        <v>901000</v>
      </c>
      <c r="Z295" s="15" t="s">
        <v>2410</v>
      </c>
      <c r="AA295" s="15" t="s">
        <v>2411</v>
      </c>
      <c r="AB295" s="15" t="s">
        <v>2412</v>
      </c>
      <c r="AC295" s="20" t="s">
        <v>2403</v>
      </c>
    </row>
    <row r="296" spans="1:29" x14ac:dyDescent="0.3">
      <c r="A296" s="15" t="s">
        <v>3094</v>
      </c>
      <c r="B296" s="15" t="s">
        <v>988</v>
      </c>
      <c r="C296" s="16" t="s">
        <v>3095</v>
      </c>
      <c r="D296" s="15" t="s">
        <v>7</v>
      </c>
      <c r="E296" s="16" t="s">
        <v>33</v>
      </c>
      <c r="F296" s="16" t="s">
        <v>2498</v>
      </c>
      <c r="G296" s="17">
        <v>44173</v>
      </c>
      <c r="H296" s="17">
        <v>44655</v>
      </c>
      <c r="I296" s="28">
        <v>44710</v>
      </c>
      <c r="J296" s="28" t="str">
        <f t="shared" si="8"/>
        <v>May</v>
      </c>
      <c r="K296" s="18">
        <f t="shared" si="9"/>
        <v>2022</v>
      </c>
      <c r="L296" s="15" t="s">
        <v>2393</v>
      </c>
      <c r="M296" s="15" t="s">
        <v>2577</v>
      </c>
      <c r="N296" s="18">
        <f>IF(Exit_Details[[#This Row],[RegrettableAttrition]]="Yes",1,0)</f>
        <v>1</v>
      </c>
      <c r="O296" s="18">
        <f>IF(Exit_Details[[#This Row],[ExitType]]="Voluntary",1,0)</f>
        <v>1</v>
      </c>
      <c r="P296" s="16" t="s">
        <v>2480</v>
      </c>
      <c r="Q296" s="16" t="s">
        <v>2481</v>
      </c>
      <c r="R296" s="15">
        <v>4</v>
      </c>
      <c r="S296" s="15" t="s">
        <v>2397</v>
      </c>
      <c r="T296" s="19">
        <v>5.85</v>
      </c>
      <c r="U296" s="15" t="s">
        <v>2398</v>
      </c>
      <c r="V296" s="15" t="s">
        <v>2409</v>
      </c>
      <c r="W296" s="17">
        <v>44197</v>
      </c>
      <c r="X296" s="17">
        <v>44651</v>
      </c>
      <c r="Y296" s="15">
        <v>208000</v>
      </c>
      <c r="Z296" s="15" t="s">
        <v>2400</v>
      </c>
      <c r="AA296" s="15" t="s">
        <v>2401</v>
      </c>
      <c r="AB296" s="15" t="s">
        <v>2402</v>
      </c>
      <c r="AC296" s="20" t="s">
        <v>2403</v>
      </c>
    </row>
    <row r="297" spans="1:29" x14ac:dyDescent="0.3">
      <c r="A297" s="15" t="s">
        <v>3096</v>
      </c>
      <c r="B297" s="15" t="s">
        <v>1271</v>
      </c>
      <c r="C297" s="16" t="s">
        <v>3097</v>
      </c>
      <c r="D297" s="15" t="s">
        <v>11</v>
      </c>
      <c r="E297" s="16" t="s">
        <v>50</v>
      </c>
      <c r="F297" s="16" t="s">
        <v>2406</v>
      </c>
      <c r="G297" s="17">
        <v>44508</v>
      </c>
      <c r="H297" s="17">
        <v>44656</v>
      </c>
      <c r="I297" s="28">
        <v>44716</v>
      </c>
      <c r="J297" s="28" t="str">
        <f t="shared" si="8"/>
        <v>June</v>
      </c>
      <c r="K297" s="18">
        <f t="shared" si="9"/>
        <v>2022</v>
      </c>
      <c r="L297" s="15" t="s">
        <v>2393</v>
      </c>
      <c r="M297" s="15" t="s">
        <v>2394</v>
      </c>
      <c r="N297" s="18">
        <f>IF(Exit_Details[[#This Row],[RegrettableAttrition]]="Yes",1,0)</f>
        <v>0</v>
      </c>
      <c r="O297" s="18">
        <f>IF(Exit_Details[[#This Row],[ExitType]]="Voluntary",1,0)</f>
        <v>1</v>
      </c>
      <c r="P297" s="16" t="s">
        <v>2515</v>
      </c>
      <c r="Q297" s="16" t="s">
        <v>2464</v>
      </c>
      <c r="R297" s="15">
        <v>0</v>
      </c>
      <c r="S297" s="15" t="s">
        <v>2397</v>
      </c>
      <c r="T297" s="19">
        <v>4.93</v>
      </c>
      <c r="U297" s="15" t="s">
        <v>2997</v>
      </c>
      <c r="V297" s="15" t="s">
        <v>2409</v>
      </c>
      <c r="W297" s="17">
        <v>44508</v>
      </c>
      <c r="X297" s="17">
        <v>44716</v>
      </c>
      <c r="Y297" s="15">
        <v>1419000</v>
      </c>
      <c r="Z297" s="15" t="s">
        <v>2465</v>
      </c>
      <c r="AA297" s="15" t="s">
        <v>2466</v>
      </c>
      <c r="AB297" s="15" t="s">
        <v>2402</v>
      </c>
      <c r="AC297" s="20" t="s">
        <v>2403</v>
      </c>
    </row>
    <row r="298" spans="1:29" x14ac:dyDescent="0.3">
      <c r="A298" s="15" t="s">
        <v>3098</v>
      </c>
      <c r="B298" s="15" t="s">
        <v>1026</v>
      </c>
      <c r="C298" s="16" t="s">
        <v>3099</v>
      </c>
      <c r="D298" s="15" t="s">
        <v>7</v>
      </c>
      <c r="E298" s="16" t="s">
        <v>50</v>
      </c>
      <c r="F298" s="16" t="s">
        <v>2471</v>
      </c>
      <c r="G298" s="17">
        <v>44277</v>
      </c>
      <c r="H298" s="17">
        <v>44656</v>
      </c>
      <c r="I298" s="28">
        <v>44716</v>
      </c>
      <c r="J298" s="28" t="str">
        <f t="shared" si="8"/>
        <v>June</v>
      </c>
      <c r="K298" s="18">
        <f t="shared" si="9"/>
        <v>2022</v>
      </c>
      <c r="L298" s="15" t="s">
        <v>2393</v>
      </c>
      <c r="M298" s="15" t="s">
        <v>2394</v>
      </c>
      <c r="N298" s="18">
        <f>IF(Exit_Details[[#This Row],[RegrettableAttrition]]="Yes",1,0)</f>
        <v>0</v>
      </c>
      <c r="O298" s="18">
        <f>IF(Exit_Details[[#This Row],[ExitType]]="Voluntary",1,0)</f>
        <v>1</v>
      </c>
      <c r="P298" s="16" t="s">
        <v>2440</v>
      </c>
      <c r="Q298" s="16" t="s">
        <v>2417</v>
      </c>
      <c r="R298" s="15">
        <v>3</v>
      </c>
      <c r="S298" s="15" t="s">
        <v>2397</v>
      </c>
      <c r="T298" s="19">
        <v>5.57</v>
      </c>
      <c r="U298" s="15" t="s">
        <v>2398</v>
      </c>
      <c r="V298" s="15" t="s">
        <v>2409</v>
      </c>
      <c r="W298" s="17">
        <v>44277</v>
      </c>
      <c r="X298" s="17">
        <v>44651</v>
      </c>
      <c r="Y298" s="15">
        <v>392000</v>
      </c>
      <c r="Z298" s="15" t="s">
        <v>2434</v>
      </c>
      <c r="AA298" s="15" t="s">
        <v>2435</v>
      </c>
      <c r="AB298" s="15" t="s">
        <v>2436</v>
      </c>
      <c r="AC298" s="20" t="s">
        <v>2403</v>
      </c>
    </row>
    <row r="299" spans="1:29" x14ac:dyDescent="0.3">
      <c r="A299" s="15" t="s">
        <v>3100</v>
      </c>
      <c r="B299" s="15" t="s">
        <v>1031</v>
      </c>
      <c r="C299" s="16" t="s">
        <v>3101</v>
      </c>
      <c r="D299" s="15" t="s">
        <v>11</v>
      </c>
      <c r="E299" s="16" t="s">
        <v>33</v>
      </c>
      <c r="F299" s="16" t="s">
        <v>2425</v>
      </c>
      <c r="G299" s="17">
        <v>44256</v>
      </c>
      <c r="H299" s="17">
        <v>44658</v>
      </c>
      <c r="I299" s="28">
        <v>44678</v>
      </c>
      <c r="J299" s="28" t="str">
        <f t="shared" si="8"/>
        <v>April</v>
      </c>
      <c r="K299" s="18">
        <f t="shared" si="9"/>
        <v>2022</v>
      </c>
      <c r="L299" s="15" t="s">
        <v>2393</v>
      </c>
      <c r="M299" s="15" t="s">
        <v>2394</v>
      </c>
      <c r="N299" s="18">
        <f>IF(Exit_Details[[#This Row],[RegrettableAttrition]]="Yes",1,0)</f>
        <v>0</v>
      </c>
      <c r="O299" s="18">
        <f>IF(Exit_Details[[#This Row],[ExitType]]="Voluntary",1,0)</f>
        <v>1</v>
      </c>
      <c r="P299" s="16" t="s">
        <v>2463</v>
      </c>
      <c r="Q299" s="16" t="s">
        <v>2464</v>
      </c>
      <c r="R299" s="15">
        <v>3</v>
      </c>
      <c r="S299" s="15" t="s">
        <v>2397</v>
      </c>
      <c r="T299" s="19">
        <v>5.62</v>
      </c>
      <c r="U299" s="15" t="s">
        <v>2398</v>
      </c>
      <c r="V299" s="15" t="s">
        <v>2409</v>
      </c>
      <c r="W299" s="17">
        <v>44256</v>
      </c>
      <c r="X299" s="17">
        <v>44651</v>
      </c>
      <c r="Y299" s="15">
        <v>422000</v>
      </c>
      <c r="Z299" s="15" t="s">
        <v>2418</v>
      </c>
      <c r="AA299" s="15" t="s">
        <v>2419</v>
      </c>
      <c r="AB299" s="15" t="s">
        <v>2412</v>
      </c>
      <c r="AC299" s="20" t="s">
        <v>2403</v>
      </c>
    </row>
    <row r="300" spans="1:29" x14ac:dyDescent="0.3">
      <c r="A300" s="15" t="s">
        <v>3102</v>
      </c>
      <c r="B300" s="15" t="s">
        <v>16</v>
      </c>
      <c r="C300" s="16" t="s">
        <v>3103</v>
      </c>
      <c r="D300" s="15" t="s">
        <v>11</v>
      </c>
      <c r="E300" s="16" t="s">
        <v>9</v>
      </c>
      <c r="F300" s="16" t="s">
        <v>2439</v>
      </c>
      <c r="G300" s="17">
        <v>41876</v>
      </c>
      <c r="H300" s="17">
        <v>44659</v>
      </c>
      <c r="I300" s="28">
        <v>44742</v>
      </c>
      <c r="J300" s="28" t="str">
        <f t="shared" si="8"/>
        <v>June</v>
      </c>
      <c r="K300" s="18">
        <f t="shared" si="9"/>
        <v>2022</v>
      </c>
      <c r="L300" s="15" t="s">
        <v>2393</v>
      </c>
      <c r="M300" s="15" t="s">
        <v>2394</v>
      </c>
      <c r="N300" s="18">
        <f>IF(Exit_Details[[#This Row],[RegrettableAttrition]]="Yes",1,0)</f>
        <v>0</v>
      </c>
      <c r="O300" s="18">
        <f>IF(Exit_Details[[#This Row],[ExitType]]="Voluntary",1,0)</f>
        <v>1</v>
      </c>
      <c r="P300" s="16" t="s">
        <v>2474</v>
      </c>
      <c r="Q300" s="16" t="s">
        <v>2396</v>
      </c>
      <c r="R300" s="15">
        <v>3</v>
      </c>
      <c r="S300" s="15" t="s">
        <v>2397</v>
      </c>
      <c r="T300" s="19">
        <v>12.14</v>
      </c>
      <c r="U300" s="15" t="s">
        <v>2661</v>
      </c>
      <c r="V300" s="15" t="s">
        <v>2409</v>
      </c>
      <c r="W300" s="17">
        <v>44197</v>
      </c>
      <c r="X300" s="17">
        <v>44286</v>
      </c>
      <c r="Y300" s="15">
        <v>1755000</v>
      </c>
      <c r="Z300" s="15" t="s">
        <v>2434</v>
      </c>
      <c r="AA300" s="15" t="s">
        <v>2435</v>
      </c>
      <c r="AB300" s="15" t="s">
        <v>2436</v>
      </c>
      <c r="AC300" s="20" t="s">
        <v>2403</v>
      </c>
    </row>
    <row r="301" spans="1:29" x14ac:dyDescent="0.3">
      <c r="A301" s="15" t="s">
        <v>3104</v>
      </c>
      <c r="B301" s="15" t="s">
        <v>1296</v>
      </c>
      <c r="C301" s="16" t="s">
        <v>3105</v>
      </c>
      <c r="D301" s="15" t="s">
        <v>11</v>
      </c>
      <c r="E301" s="16" t="s">
        <v>29</v>
      </c>
      <c r="F301" s="16" t="s">
        <v>2952</v>
      </c>
      <c r="G301" s="17">
        <v>44543</v>
      </c>
      <c r="H301" s="17">
        <v>44659</v>
      </c>
      <c r="I301" s="28">
        <v>44719</v>
      </c>
      <c r="J301" s="28" t="str">
        <f t="shared" si="8"/>
        <v>June</v>
      </c>
      <c r="K301" s="18">
        <f t="shared" si="9"/>
        <v>2022</v>
      </c>
      <c r="L301" s="15" t="s">
        <v>2393</v>
      </c>
      <c r="M301" s="15" t="s">
        <v>2394</v>
      </c>
      <c r="N301" s="18">
        <f>IF(Exit_Details[[#This Row],[RegrettableAttrition]]="Yes",1,0)</f>
        <v>0</v>
      </c>
      <c r="O301" s="18">
        <f>IF(Exit_Details[[#This Row],[ExitType]]="Voluntary",1,0)</f>
        <v>1</v>
      </c>
      <c r="P301" s="16" t="s">
        <v>2416</v>
      </c>
      <c r="Q301" s="16" t="s">
        <v>2417</v>
      </c>
      <c r="R301" s="15">
        <v>0</v>
      </c>
      <c r="S301" s="15" t="s">
        <v>2397</v>
      </c>
      <c r="T301" s="19">
        <v>4.84</v>
      </c>
      <c r="U301" s="15" t="s">
        <v>2997</v>
      </c>
      <c r="V301" s="15" t="s">
        <v>2409</v>
      </c>
      <c r="W301" s="17">
        <v>44543</v>
      </c>
      <c r="X301" s="17">
        <v>44719</v>
      </c>
      <c r="Y301" s="15">
        <v>506000</v>
      </c>
      <c r="Z301" s="15" t="s">
        <v>2434</v>
      </c>
      <c r="AA301" s="15" t="s">
        <v>2435</v>
      </c>
      <c r="AB301" s="15" t="s">
        <v>2436</v>
      </c>
      <c r="AC301" s="20" t="s">
        <v>2403</v>
      </c>
    </row>
    <row r="302" spans="1:29" x14ac:dyDescent="0.3">
      <c r="A302" s="15" t="s">
        <v>3106</v>
      </c>
      <c r="B302" s="15" t="s">
        <v>147</v>
      </c>
      <c r="C302" s="16" t="s">
        <v>3107</v>
      </c>
      <c r="D302" s="15" t="s">
        <v>7</v>
      </c>
      <c r="E302" s="16" t="s">
        <v>37</v>
      </c>
      <c r="F302" s="16" t="s">
        <v>2600</v>
      </c>
      <c r="G302" s="17">
        <v>43095</v>
      </c>
      <c r="H302" s="17">
        <v>44662</v>
      </c>
      <c r="I302" s="28">
        <v>44752</v>
      </c>
      <c r="J302" s="28" t="str">
        <f t="shared" si="8"/>
        <v>July</v>
      </c>
      <c r="K302" s="18">
        <f t="shared" si="9"/>
        <v>2022</v>
      </c>
      <c r="L302" s="15" t="s">
        <v>2393</v>
      </c>
      <c r="M302" s="15" t="s">
        <v>2577</v>
      </c>
      <c r="N302" s="18">
        <f>IF(Exit_Details[[#This Row],[RegrettableAttrition]]="Yes",1,0)</f>
        <v>1</v>
      </c>
      <c r="O302" s="18">
        <f>IF(Exit_Details[[#This Row],[ExitType]]="Voluntary",1,0)</f>
        <v>1</v>
      </c>
      <c r="P302" s="16" t="s">
        <v>2463</v>
      </c>
      <c r="Q302" s="16" t="s">
        <v>2464</v>
      </c>
      <c r="R302" s="15">
        <v>4</v>
      </c>
      <c r="S302" s="15" t="s">
        <v>2397</v>
      </c>
      <c r="T302" s="19">
        <v>8.8000000000000007</v>
      </c>
      <c r="U302" s="15" t="s">
        <v>2398</v>
      </c>
      <c r="V302" s="15" t="s">
        <v>2409</v>
      </c>
      <c r="W302" s="17">
        <v>44197</v>
      </c>
      <c r="X302" s="17">
        <v>44286</v>
      </c>
      <c r="Y302" s="15">
        <v>1479000</v>
      </c>
      <c r="Z302" s="15" t="s">
        <v>2434</v>
      </c>
      <c r="AA302" s="15" t="s">
        <v>2435</v>
      </c>
      <c r="AB302" s="15" t="s">
        <v>2436</v>
      </c>
      <c r="AC302" s="20" t="s">
        <v>2403</v>
      </c>
    </row>
    <row r="303" spans="1:29" x14ac:dyDescent="0.3">
      <c r="A303" s="15" t="s">
        <v>3108</v>
      </c>
      <c r="B303" s="15" t="s">
        <v>1368</v>
      </c>
      <c r="C303" s="16" t="s">
        <v>3109</v>
      </c>
      <c r="D303" s="15" t="s">
        <v>7</v>
      </c>
      <c r="E303" s="16" t="s">
        <v>24</v>
      </c>
      <c r="F303" s="16" t="s">
        <v>2648</v>
      </c>
      <c r="G303" s="17">
        <v>44606</v>
      </c>
      <c r="H303" s="17">
        <v>44664</v>
      </c>
      <c r="I303" s="28">
        <v>44679</v>
      </c>
      <c r="J303" s="28" t="str">
        <f t="shared" si="8"/>
        <v>April</v>
      </c>
      <c r="K303" s="18">
        <f t="shared" si="9"/>
        <v>2022</v>
      </c>
      <c r="L303" s="15" t="s">
        <v>2431</v>
      </c>
      <c r="M303" s="15" t="s">
        <v>2394</v>
      </c>
      <c r="N303" s="18">
        <f>IF(Exit_Details[[#This Row],[RegrettableAttrition]]="Yes",1,0)</f>
        <v>0</v>
      </c>
      <c r="O303" s="18">
        <f>IF(Exit_Details[[#This Row],[ExitType]]="Voluntary",1,0)</f>
        <v>0</v>
      </c>
      <c r="P303" s="16" t="s">
        <v>2432</v>
      </c>
      <c r="Q303" s="16" t="s">
        <v>2433</v>
      </c>
      <c r="R303" s="15">
        <v>0</v>
      </c>
      <c r="S303" s="15" t="s">
        <v>2397</v>
      </c>
      <c r="T303" s="19">
        <v>4.67</v>
      </c>
      <c r="U303" s="15" t="s">
        <v>2997</v>
      </c>
      <c r="V303" s="15" t="s">
        <v>2409</v>
      </c>
      <c r="W303" s="17">
        <v>44606</v>
      </c>
      <c r="X303" s="17">
        <v>44679</v>
      </c>
      <c r="Y303" s="15">
        <v>2043000</v>
      </c>
      <c r="Z303" s="15" t="s">
        <v>2426</v>
      </c>
      <c r="AA303" s="15" t="s">
        <v>2427</v>
      </c>
      <c r="AB303" s="15" t="s">
        <v>2402</v>
      </c>
      <c r="AC303" s="20" t="s">
        <v>2403</v>
      </c>
    </row>
    <row r="304" spans="1:29" x14ac:dyDescent="0.3">
      <c r="A304" s="15" t="s">
        <v>3110</v>
      </c>
      <c r="B304" s="15" t="s">
        <v>454</v>
      </c>
      <c r="C304" s="16" t="s">
        <v>3111</v>
      </c>
      <c r="D304" s="15" t="s">
        <v>7</v>
      </c>
      <c r="E304" s="16" t="s">
        <v>9</v>
      </c>
      <c r="F304" s="16" t="s">
        <v>2458</v>
      </c>
      <c r="G304" s="17">
        <v>43689</v>
      </c>
      <c r="H304" s="17">
        <v>44669</v>
      </c>
      <c r="I304" s="28">
        <v>44729</v>
      </c>
      <c r="J304" s="28" t="str">
        <f t="shared" si="8"/>
        <v>June</v>
      </c>
      <c r="K304" s="18">
        <f t="shared" si="9"/>
        <v>2022</v>
      </c>
      <c r="L304" s="15" t="s">
        <v>2393</v>
      </c>
      <c r="M304" s="15" t="s">
        <v>2394</v>
      </c>
      <c r="N304" s="18">
        <f>IF(Exit_Details[[#This Row],[RegrettableAttrition]]="Yes",1,0)</f>
        <v>0</v>
      </c>
      <c r="O304" s="18">
        <f>IF(Exit_Details[[#This Row],[ExitType]]="Voluntary",1,0)</f>
        <v>1</v>
      </c>
      <c r="P304" s="16" t="s">
        <v>2407</v>
      </c>
      <c r="Q304" s="16" t="s">
        <v>2408</v>
      </c>
      <c r="R304" s="15">
        <v>2</v>
      </c>
      <c r="S304" s="15" t="s">
        <v>2397</v>
      </c>
      <c r="T304" s="19">
        <v>7.18</v>
      </c>
      <c r="U304" s="15" t="s">
        <v>2398</v>
      </c>
      <c r="V304" s="15" t="s">
        <v>2409</v>
      </c>
      <c r="W304" s="17">
        <v>44197</v>
      </c>
      <c r="X304" s="17">
        <v>44286</v>
      </c>
      <c r="Y304" s="15">
        <v>616000</v>
      </c>
      <c r="Z304" s="15" t="s">
        <v>2410</v>
      </c>
      <c r="AA304" s="15" t="s">
        <v>2411</v>
      </c>
      <c r="AB304" s="15" t="s">
        <v>2412</v>
      </c>
      <c r="AC304" s="20" t="s">
        <v>2403</v>
      </c>
    </row>
    <row r="305" spans="1:29" x14ac:dyDescent="0.3">
      <c r="A305" s="15" t="s">
        <v>3112</v>
      </c>
      <c r="B305" s="15" t="s">
        <v>741</v>
      </c>
      <c r="C305" s="16" t="s">
        <v>3113</v>
      </c>
      <c r="D305" s="15" t="s">
        <v>7</v>
      </c>
      <c r="E305" s="16" t="s">
        <v>9</v>
      </c>
      <c r="F305" s="16" t="s">
        <v>2643</v>
      </c>
      <c r="G305" s="17">
        <v>43976</v>
      </c>
      <c r="H305" s="17">
        <v>44669</v>
      </c>
      <c r="I305" s="28">
        <v>44729</v>
      </c>
      <c r="J305" s="28" t="str">
        <f t="shared" si="8"/>
        <v>June</v>
      </c>
      <c r="K305" s="18">
        <f t="shared" si="9"/>
        <v>2022</v>
      </c>
      <c r="L305" s="15" t="s">
        <v>2393</v>
      </c>
      <c r="M305" s="15" t="s">
        <v>2394</v>
      </c>
      <c r="N305" s="18">
        <f>IF(Exit_Details[[#This Row],[RegrettableAttrition]]="Yes",1,0)</f>
        <v>0</v>
      </c>
      <c r="O305" s="18">
        <f>IF(Exit_Details[[#This Row],[ExitType]]="Voluntary",1,0)</f>
        <v>1</v>
      </c>
      <c r="P305" s="16" t="s">
        <v>2395</v>
      </c>
      <c r="Q305" s="16" t="s">
        <v>2396</v>
      </c>
      <c r="R305" s="15">
        <v>3</v>
      </c>
      <c r="S305" s="15" t="s">
        <v>2397</v>
      </c>
      <c r="T305" s="19">
        <v>6.39</v>
      </c>
      <c r="U305" s="15" t="s">
        <v>2398</v>
      </c>
      <c r="V305" s="15" t="s">
        <v>2409</v>
      </c>
      <c r="W305" s="17">
        <v>44197</v>
      </c>
      <c r="X305" s="17">
        <v>44286</v>
      </c>
      <c r="Y305" s="15">
        <v>699000</v>
      </c>
      <c r="Z305" s="15" t="s">
        <v>2434</v>
      </c>
      <c r="AA305" s="15" t="s">
        <v>2435</v>
      </c>
      <c r="AB305" s="15" t="s">
        <v>2436</v>
      </c>
      <c r="AC305" s="20" t="s">
        <v>2403</v>
      </c>
    </row>
    <row r="306" spans="1:29" x14ac:dyDescent="0.3">
      <c r="A306" s="15" t="s">
        <v>3114</v>
      </c>
      <c r="B306" s="15" t="s">
        <v>903</v>
      </c>
      <c r="C306" s="16" t="s">
        <v>3115</v>
      </c>
      <c r="D306" s="15" t="s">
        <v>11</v>
      </c>
      <c r="E306" s="16" t="s">
        <v>9</v>
      </c>
      <c r="F306" s="16" t="s">
        <v>2458</v>
      </c>
      <c r="G306" s="17">
        <v>44088</v>
      </c>
      <c r="H306" s="17">
        <v>44669</v>
      </c>
      <c r="I306" s="28">
        <v>44729</v>
      </c>
      <c r="J306" s="28" t="str">
        <f t="shared" si="8"/>
        <v>June</v>
      </c>
      <c r="K306" s="18">
        <f t="shared" si="9"/>
        <v>2022</v>
      </c>
      <c r="L306" s="15" t="s">
        <v>2393</v>
      </c>
      <c r="M306" s="15" t="s">
        <v>2394</v>
      </c>
      <c r="N306" s="18">
        <f>IF(Exit_Details[[#This Row],[RegrettableAttrition]]="Yes",1,0)</f>
        <v>0</v>
      </c>
      <c r="O306" s="18">
        <f>IF(Exit_Details[[#This Row],[ExitType]]="Voluntary",1,0)</f>
        <v>1</v>
      </c>
      <c r="P306" s="16" t="s">
        <v>2480</v>
      </c>
      <c r="Q306" s="16" t="s">
        <v>2481</v>
      </c>
      <c r="R306" s="15">
        <v>3</v>
      </c>
      <c r="S306" s="15" t="s">
        <v>2397</v>
      </c>
      <c r="T306" s="19">
        <v>6.08</v>
      </c>
      <c r="U306" s="15" t="s">
        <v>2398</v>
      </c>
      <c r="V306" s="15" t="s">
        <v>2409</v>
      </c>
      <c r="W306" s="17">
        <v>44197</v>
      </c>
      <c r="X306" s="17">
        <v>44286</v>
      </c>
      <c r="Y306" s="15">
        <v>611000</v>
      </c>
      <c r="Z306" s="15" t="s">
        <v>2400</v>
      </c>
      <c r="AA306" s="15" t="s">
        <v>2401</v>
      </c>
      <c r="AB306" s="15" t="s">
        <v>2402</v>
      </c>
      <c r="AC306" s="20" t="s">
        <v>2403</v>
      </c>
    </row>
    <row r="307" spans="1:29" x14ac:dyDescent="0.3">
      <c r="A307" s="15" t="s">
        <v>3116</v>
      </c>
      <c r="B307" s="15" t="s">
        <v>746</v>
      </c>
      <c r="C307" s="16" t="s">
        <v>3117</v>
      </c>
      <c r="D307" s="15" t="s">
        <v>11</v>
      </c>
      <c r="E307" s="16" t="s">
        <v>58</v>
      </c>
      <c r="F307" s="16" t="s">
        <v>2761</v>
      </c>
      <c r="G307" s="17">
        <v>43978</v>
      </c>
      <c r="H307" s="17">
        <v>44670</v>
      </c>
      <c r="I307" s="28">
        <v>44730</v>
      </c>
      <c r="J307" s="28" t="str">
        <f t="shared" si="8"/>
        <v>June</v>
      </c>
      <c r="K307" s="18">
        <f t="shared" si="9"/>
        <v>2022</v>
      </c>
      <c r="L307" s="15" t="s">
        <v>2393</v>
      </c>
      <c r="M307" s="15" t="s">
        <v>2394</v>
      </c>
      <c r="N307" s="18">
        <f>IF(Exit_Details[[#This Row],[RegrettableAttrition]]="Yes",1,0)</f>
        <v>0</v>
      </c>
      <c r="O307" s="18">
        <f>IF(Exit_Details[[#This Row],[ExitType]]="Voluntary",1,0)</f>
        <v>1</v>
      </c>
      <c r="P307" s="16" t="s">
        <v>2515</v>
      </c>
      <c r="Q307" s="16" t="s">
        <v>2464</v>
      </c>
      <c r="R307" s="15">
        <v>3</v>
      </c>
      <c r="S307" s="15" t="s">
        <v>2397</v>
      </c>
      <c r="T307" s="19">
        <v>6.38</v>
      </c>
      <c r="U307" s="15" t="s">
        <v>2398</v>
      </c>
      <c r="V307" s="15" t="s">
        <v>2409</v>
      </c>
      <c r="W307" s="17">
        <v>44197</v>
      </c>
      <c r="X307" s="17">
        <v>44286</v>
      </c>
      <c r="Y307" s="15">
        <v>565000</v>
      </c>
      <c r="Z307" s="15" t="s">
        <v>2465</v>
      </c>
      <c r="AA307" s="15" t="s">
        <v>2466</v>
      </c>
      <c r="AB307" s="15" t="s">
        <v>2402</v>
      </c>
      <c r="AC307" s="20" t="s">
        <v>2403</v>
      </c>
    </row>
    <row r="308" spans="1:29" x14ac:dyDescent="0.3">
      <c r="A308" s="15" t="s">
        <v>3118</v>
      </c>
      <c r="B308" s="15" t="s">
        <v>1246</v>
      </c>
      <c r="C308" s="16" t="s">
        <v>3119</v>
      </c>
      <c r="D308" s="15" t="s">
        <v>7</v>
      </c>
      <c r="E308" s="16" t="s">
        <v>33</v>
      </c>
      <c r="F308" s="16" t="s">
        <v>2498</v>
      </c>
      <c r="G308" s="17">
        <v>44487</v>
      </c>
      <c r="H308" s="17">
        <v>44670</v>
      </c>
      <c r="I308" s="28">
        <v>44685</v>
      </c>
      <c r="J308" s="28" t="str">
        <f t="shared" si="8"/>
        <v>May</v>
      </c>
      <c r="K308" s="18">
        <f t="shared" si="9"/>
        <v>2022</v>
      </c>
      <c r="L308" s="15" t="s">
        <v>2431</v>
      </c>
      <c r="M308" s="15" t="s">
        <v>2394</v>
      </c>
      <c r="N308" s="18">
        <f>IF(Exit_Details[[#This Row],[RegrettableAttrition]]="Yes",1,0)</f>
        <v>0</v>
      </c>
      <c r="O308" s="18">
        <f>IF(Exit_Details[[#This Row],[ExitType]]="Voluntary",1,0)</f>
        <v>0</v>
      </c>
      <c r="P308" s="16" t="s">
        <v>2432</v>
      </c>
      <c r="Q308" s="16" t="s">
        <v>2433</v>
      </c>
      <c r="R308" s="15">
        <v>0</v>
      </c>
      <c r="S308" s="15" t="s">
        <v>2397</v>
      </c>
      <c r="T308" s="19">
        <v>4.99</v>
      </c>
      <c r="U308" s="15" t="s">
        <v>2997</v>
      </c>
      <c r="V308" s="15" t="s">
        <v>2409</v>
      </c>
      <c r="W308" s="17">
        <v>44487</v>
      </c>
      <c r="X308" s="17">
        <v>44685</v>
      </c>
      <c r="Y308" s="15">
        <v>217000</v>
      </c>
      <c r="Z308" s="15" t="s">
        <v>2400</v>
      </c>
      <c r="AA308" s="15" t="s">
        <v>2401</v>
      </c>
      <c r="AB308" s="15" t="s">
        <v>2402</v>
      </c>
      <c r="AC308" s="20" t="s">
        <v>2403</v>
      </c>
    </row>
    <row r="309" spans="1:29" x14ac:dyDescent="0.3">
      <c r="A309" s="15" t="s">
        <v>3120</v>
      </c>
      <c r="B309" s="15" t="s">
        <v>1038</v>
      </c>
      <c r="C309" s="16" t="s">
        <v>3121</v>
      </c>
      <c r="D309" s="15" t="s">
        <v>11</v>
      </c>
      <c r="E309" s="16" t="s">
        <v>9</v>
      </c>
      <c r="F309" s="16" t="s">
        <v>2489</v>
      </c>
      <c r="G309" s="17">
        <v>44263</v>
      </c>
      <c r="H309" s="17">
        <v>44673</v>
      </c>
      <c r="I309" s="28">
        <v>44733</v>
      </c>
      <c r="J309" s="28" t="str">
        <f t="shared" si="8"/>
        <v>June</v>
      </c>
      <c r="K309" s="18">
        <f t="shared" si="9"/>
        <v>2022</v>
      </c>
      <c r="L309" s="15" t="s">
        <v>2393</v>
      </c>
      <c r="M309" s="15" t="s">
        <v>2394</v>
      </c>
      <c r="N309" s="18">
        <f>IF(Exit_Details[[#This Row],[RegrettableAttrition]]="Yes",1,0)</f>
        <v>0</v>
      </c>
      <c r="O309" s="18">
        <f>IF(Exit_Details[[#This Row],[ExitType]]="Voluntary",1,0)</f>
        <v>1</v>
      </c>
      <c r="P309" s="16" t="s">
        <v>2515</v>
      </c>
      <c r="Q309" s="16" t="s">
        <v>2464</v>
      </c>
      <c r="R309" s="15">
        <v>2</v>
      </c>
      <c r="S309" s="15" t="s">
        <v>2397</v>
      </c>
      <c r="T309" s="19">
        <v>5.61</v>
      </c>
      <c r="U309" s="15" t="s">
        <v>2398</v>
      </c>
      <c r="V309" s="15" t="s">
        <v>2409</v>
      </c>
      <c r="W309" s="17">
        <v>44263</v>
      </c>
      <c r="X309" s="17">
        <v>44651</v>
      </c>
      <c r="Y309" s="15">
        <v>793000</v>
      </c>
      <c r="Z309" s="15" t="s">
        <v>2434</v>
      </c>
      <c r="AA309" s="15" t="s">
        <v>2435</v>
      </c>
      <c r="AB309" s="15" t="s">
        <v>2436</v>
      </c>
      <c r="AC309" s="20" t="s">
        <v>2403</v>
      </c>
    </row>
    <row r="310" spans="1:29" x14ac:dyDescent="0.3">
      <c r="A310" s="15" t="s">
        <v>3122</v>
      </c>
      <c r="B310" s="15" t="s">
        <v>234</v>
      </c>
      <c r="C310" s="16" t="s">
        <v>3123</v>
      </c>
      <c r="D310" s="15" t="s">
        <v>7</v>
      </c>
      <c r="E310" s="16" t="s">
        <v>27</v>
      </c>
      <c r="F310" s="16" t="s">
        <v>2552</v>
      </c>
      <c r="G310" s="17">
        <v>43325</v>
      </c>
      <c r="H310" s="17">
        <v>44676</v>
      </c>
      <c r="I310" s="28">
        <v>44714</v>
      </c>
      <c r="J310" s="28" t="str">
        <f t="shared" si="8"/>
        <v>June</v>
      </c>
      <c r="K310" s="18">
        <f t="shared" si="9"/>
        <v>2022</v>
      </c>
      <c r="L310" s="15" t="s">
        <v>2393</v>
      </c>
      <c r="M310" s="15" t="s">
        <v>2394</v>
      </c>
      <c r="N310" s="18">
        <f>IF(Exit_Details[[#This Row],[RegrettableAttrition]]="Yes",1,0)</f>
        <v>0</v>
      </c>
      <c r="O310" s="18">
        <f>IF(Exit_Details[[#This Row],[ExitType]]="Voluntary",1,0)</f>
        <v>1</v>
      </c>
      <c r="P310" s="16" t="s">
        <v>2463</v>
      </c>
      <c r="Q310" s="16" t="s">
        <v>2464</v>
      </c>
      <c r="R310" s="15">
        <v>3</v>
      </c>
      <c r="S310" s="15" t="s">
        <v>2397</v>
      </c>
      <c r="T310" s="19">
        <v>8.17</v>
      </c>
      <c r="U310" s="15" t="s">
        <v>2398</v>
      </c>
      <c r="V310" s="15" t="s">
        <v>2409</v>
      </c>
      <c r="W310" s="17">
        <v>44197</v>
      </c>
      <c r="X310" s="17">
        <v>44286</v>
      </c>
      <c r="Y310" s="15">
        <v>311000</v>
      </c>
      <c r="Z310" s="15" t="s">
        <v>2465</v>
      </c>
      <c r="AA310" s="15" t="s">
        <v>2466</v>
      </c>
      <c r="AB310" s="15" t="s">
        <v>2402</v>
      </c>
      <c r="AC310" s="20" t="s">
        <v>2403</v>
      </c>
    </row>
    <row r="311" spans="1:29" x14ac:dyDescent="0.3">
      <c r="A311" s="15" t="s">
        <v>3124</v>
      </c>
      <c r="B311" s="15" t="s">
        <v>977</v>
      </c>
      <c r="C311" s="16" t="s">
        <v>2907</v>
      </c>
      <c r="D311" s="15" t="s">
        <v>11</v>
      </c>
      <c r="E311" s="16" t="s">
        <v>9</v>
      </c>
      <c r="F311" s="16" t="s">
        <v>2439</v>
      </c>
      <c r="G311" s="17">
        <v>44137</v>
      </c>
      <c r="H311" s="17">
        <v>44676</v>
      </c>
      <c r="I311" s="28">
        <v>44709</v>
      </c>
      <c r="J311" s="28" t="str">
        <f t="shared" si="8"/>
        <v>May</v>
      </c>
      <c r="K311" s="18">
        <f t="shared" si="9"/>
        <v>2022</v>
      </c>
      <c r="L311" s="15" t="s">
        <v>2393</v>
      </c>
      <c r="M311" s="15" t="s">
        <v>2394</v>
      </c>
      <c r="N311" s="18">
        <f>IF(Exit_Details[[#This Row],[RegrettableAttrition]]="Yes",1,0)</f>
        <v>0</v>
      </c>
      <c r="O311" s="18">
        <f>IF(Exit_Details[[#This Row],[ExitType]]="Voluntary",1,0)</f>
        <v>1</v>
      </c>
      <c r="P311" s="16" t="s">
        <v>2416</v>
      </c>
      <c r="Q311" s="16" t="s">
        <v>2417</v>
      </c>
      <c r="R311" s="15">
        <v>1</v>
      </c>
      <c r="S311" s="15" t="s">
        <v>2397</v>
      </c>
      <c r="T311" s="19">
        <v>5.95</v>
      </c>
      <c r="U311" s="15" t="s">
        <v>2398</v>
      </c>
      <c r="V311" s="15" t="s">
        <v>2409</v>
      </c>
      <c r="W311" s="17">
        <v>44197</v>
      </c>
      <c r="X311" s="17">
        <v>44709</v>
      </c>
      <c r="Y311" s="15">
        <v>1990000</v>
      </c>
      <c r="Z311" s="15" t="s">
        <v>2434</v>
      </c>
      <c r="AA311" s="15" t="s">
        <v>2435</v>
      </c>
      <c r="AB311" s="15" t="s">
        <v>2436</v>
      </c>
      <c r="AC311" s="20" t="s">
        <v>2403</v>
      </c>
    </row>
    <row r="312" spans="1:29" x14ac:dyDescent="0.3">
      <c r="A312" s="15" t="s">
        <v>3125</v>
      </c>
      <c r="B312" s="15" t="s">
        <v>936</v>
      </c>
      <c r="C312" s="16" t="s">
        <v>3126</v>
      </c>
      <c r="D312" s="15" t="s">
        <v>11</v>
      </c>
      <c r="E312" s="16" t="s">
        <v>29</v>
      </c>
      <c r="F312" s="16" t="s">
        <v>3000</v>
      </c>
      <c r="G312" s="17">
        <v>44105</v>
      </c>
      <c r="H312" s="17">
        <v>44680</v>
      </c>
      <c r="I312" s="28">
        <v>44710</v>
      </c>
      <c r="J312" s="28" t="str">
        <f t="shared" si="8"/>
        <v>May</v>
      </c>
      <c r="K312" s="18">
        <f t="shared" si="9"/>
        <v>2022</v>
      </c>
      <c r="L312" s="15" t="s">
        <v>2431</v>
      </c>
      <c r="M312" s="15" t="s">
        <v>2394</v>
      </c>
      <c r="N312" s="18">
        <f>IF(Exit_Details[[#This Row],[RegrettableAttrition]]="Yes",1,0)</f>
        <v>0</v>
      </c>
      <c r="O312" s="18">
        <f>IF(Exit_Details[[#This Row],[ExitType]]="Voluntary",1,0)</f>
        <v>0</v>
      </c>
      <c r="P312" s="16" t="s">
        <v>2583</v>
      </c>
      <c r="Q312" s="16" t="s">
        <v>2433</v>
      </c>
      <c r="R312" s="15">
        <v>1</v>
      </c>
      <c r="S312" s="15" t="s">
        <v>2397</v>
      </c>
      <c r="T312" s="19">
        <v>6.04</v>
      </c>
      <c r="U312" s="15" t="s">
        <v>2398</v>
      </c>
      <c r="V312" s="15" t="s">
        <v>2409</v>
      </c>
      <c r="W312" s="17">
        <v>44197</v>
      </c>
      <c r="X312" s="17">
        <v>44710</v>
      </c>
      <c r="Y312" s="15">
        <v>660000</v>
      </c>
      <c r="Z312" s="15" t="s">
        <v>2465</v>
      </c>
      <c r="AA312" s="15" t="s">
        <v>2466</v>
      </c>
      <c r="AB312" s="15" t="s">
        <v>2402</v>
      </c>
      <c r="AC312" s="20" t="s">
        <v>2403</v>
      </c>
    </row>
    <row r="313" spans="1:29" x14ac:dyDescent="0.3">
      <c r="A313" s="15" t="s">
        <v>3127</v>
      </c>
      <c r="B313" s="15" t="s">
        <v>1190</v>
      </c>
      <c r="C313" s="16" t="s">
        <v>3128</v>
      </c>
      <c r="D313" s="15" t="s">
        <v>11</v>
      </c>
      <c r="E313" s="16" t="s">
        <v>9</v>
      </c>
      <c r="F313" s="16" t="s">
        <v>2430</v>
      </c>
      <c r="G313" s="17">
        <v>44382</v>
      </c>
      <c r="H313" s="17">
        <v>44683</v>
      </c>
      <c r="I313" s="28">
        <v>44704</v>
      </c>
      <c r="J313" s="28" t="str">
        <f t="shared" si="8"/>
        <v>May</v>
      </c>
      <c r="K313" s="18">
        <f t="shared" si="9"/>
        <v>2022</v>
      </c>
      <c r="L313" s="15" t="s">
        <v>2393</v>
      </c>
      <c r="M313" s="15" t="s">
        <v>2577</v>
      </c>
      <c r="N313" s="18">
        <f>IF(Exit_Details[[#This Row],[RegrettableAttrition]]="Yes",1,0)</f>
        <v>1</v>
      </c>
      <c r="O313" s="18">
        <f>IF(Exit_Details[[#This Row],[ExitType]]="Voluntary",1,0)</f>
        <v>1</v>
      </c>
      <c r="P313" s="16" t="s">
        <v>2407</v>
      </c>
      <c r="Q313" s="16" t="s">
        <v>2408</v>
      </c>
      <c r="R313" s="15">
        <v>4</v>
      </c>
      <c r="S313" s="15" t="s">
        <v>2397</v>
      </c>
      <c r="T313" s="19">
        <v>5.28</v>
      </c>
      <c r="U313" s="15" t="s">
        <v>2398</v>
      </c>
      <c r="V313" s="15" t="s">
        <v>2409</v>
      </c>
      <c r="W313" s="17">
        <v>44382</v>
      </c>
      <c r="X313" s="17">
        <v>44651</v>
      </c>
      <c r="Y313" s="15">
        <v>317000</v>
      </c>
      <c r="Z313" s="15" t="s">
        <v>2465</v>
      </c>
      <c r="AA313" s="15" t="s">
        <v>2466</v>
      </c>
      <c r="AB313" s="15" t="s">
        <v>2402</v>
      </c>
      <c r="AC313" s="20" t="s">
        <v>2403</v>
      </c>
    </row>
    <row r="314" spans="1:29" x14ac:dyDescent="0.3">
      <c r="A314" s="15" t="s">
        <v>3129</v>
      </c>
      <c r="B314" s="15" t="s">
        <v>1309</v>
      </c>
      <c r="C314" s="16" t="s">
        <v>3130</v>
      </c>
      <c r="D314" s="15" t="s">
        <v>11</v>
      </c>
      <c r="E314" s="16" t="s">
        <v>33</v>
      </c>
      <c r="F314" s="16" t="s">
        <v>2498</v>
      </c>
      <c r="G314" s="17">
        <v>44536</v>
      </c>
      <c r="H314" s="17">
        <v>44683</v>
      </c>
      <c r="I314" s="28">
        <v>44743</v>
      </c>
      <c r="J314" s="28" t="str">
        <f t="shared" si="8"/>
        <v>July</v>
      </c>
      <c r="K314" s="18">
        <f t="shared" si="9"/>
        <v>2022</v>
      </c>
      <c r="L314" s="15" t="s">
        <v>2393</v>
      </c>
      <c r="M314" s="15" t="s">
        <v>2394</v>
      </c>
      <c r="N314" s="18">
        <f>IF(Exit_Details[[#This Row],[RegrettableAttrition]]="Yes",1,0)</f>
        <v>0</v>
      </c>
      <c r="O314" s="18">
        <f>IF(Exit_Details[[#This Row],[ExitType]]="Voluntary",1,0)</f>
        <v>1</v>
      </c>
      <c r="P314" s="16" t="s">
        <v>2440</v>
      </c>
      <c r="Q314" s="16" t="s">
        <v>2417</v>
      </c>
      <c r="R314" s="15">
        <v>0</v>
      </c>
      <c r="S314" s="15" t="s">
        <v>2397</v>
      </c>
      <c r="T314" s="19">
        <v>4.8600000000000003</v>
      </c>
      <c r="U314" s="15" t="s">
        <v>2997</v>
      </c>
      <c r="V314" s="15" t="s">
        <v>2409</v>
      </c>
      <c r="W314" s="17">
        <v>44536</v>
      </c>
      <c r="X314" s="17">
        <v>44743</v>
      </c>
      <c r="Y314" s="15">
        <v>252000</v>
      </c>
      <c r="Z314" s="15" t="s">
        <v>2426</v>
      </c>
      <c r="AA314" s="15" t="s">
        <v>2427</v>
      </c>
      <c r="AB314" s="15" t="s">
        <v>2402</v>
      </c>
      <c r="AC314" s="20" t="s">
        <v>2403</v>
      </c>
    </row>
    <row r="315" spans="1:29" x14ac:dyDescent="0.3">
      <c r="A315" s="15" t="s">
        <v>3131</v>
      </c>
      <c r="B315" s="15" t="s">
        <v>160</v>
      </c>
      <c r="C315" s="16" t="s">
        <v>3132</v>
      </c>
      <c r="D315" s="15" t="s">
        <v>11</v>
      </c>
      <c r="E315" s="16" t="s">
        <v>20</v>
      </c>
      <c r="F315" s="16" t="s">
        <v>2768</v>
      </c>
      <c r="G315" s="17">
        <v>43143</v>
      </c>
      <c r="H315" s="17">
        <v>44683</v>
      </c>
      <c r="I315" s="28">
        <v>44743</v>
      </c>
      <c r="J315" s="28" t="str">
        <f t="shared" si="8"/>
        <v>July</v>
      </c>
      <c r="K315" s="18">
        <f t="shared" si="9"/>
        <v>2022</v>
      </c>
      <c r="L315" s="15" t="s">
        <v>2393</v>
      </c>
      <c r="M315" s="15" t="s">
        <v>2394</v>
      </c>
      <c r="N315" s="18">
        <f>IF(Exit_Details[[#This Row],[RegrettableAttrition]]="Yes",1,0)</f>
        <v>0</v>
      </c>
      <c r="O315" s="18">
        <f>IF(Exit_Details[[#This Row],[ExitType]]="Voluntary",1,0)</f>
        <v>1</v>
      </c>
      <c r="P315" s="16" t="s">
        <v>2440</v>
      </c>
      <c r="Q315" s="16" t="s">
        <v>2417</v>
      </c>
      <c r="R315" s="15">
        <v>2</v>
      </c>
      <c r="S315" s="15" t="s">
        <v>2397</v>
      </c>
      <c r="T315" s="19">
        <v>8.67</v>
      </c>
      <c r="U315" s="15" t="s">
        <v>2398</v>
      </c>
      <c r="V315" s="15" t="s">
        <v>2409</v>
      </c>
      <c r="W315" s="17">
        <v>44197</v>
      </c>
      <c r="X315" s="17">
        <v>44286</v>
      </c>
      <c r="Y315" s="15">
        <v>763000</v>
      </c>
      <c r="Z315" s="15" t="s">
        <v>2410</v>
      </c>
      <c r="AA315" s="15" t="s">
        <v>2411</v>
      </c>
      <c r="AB315" s="15" t="s">
        <v>2412</v>
      </c>
      <c r="AC315" s="20" t="s">
        <v>2403</v>
      </c>
    </row>
    <row r="316" spans="1:29" x14ac:dyDescent="0.3">
      <c r="A316" s="15" t="s">
        <v>3133</v>
      </c>
      <c r="B316" s="15" t="s">
        <v>458</v>
      </c>
      <c r="C316" s="16" t="s">
        <v>3134</v>
      </c>
      <c r="D316" s="15" t="s">
        <v>7</v>
      </c>
      <c r="E316" s="16" t="s">
        <v>9</v>
      </c>
      <c r="F316" s="16" t="s">
        <v>2455</v>
      </c>
      <c r="G316" s="17">
        <v>43696</v>
      </c>
      <c r="H316" s="17">
        <v>44685</v>
      </c>
      <c r="I316" s="28">
        <v>44745</v>
      </c>
      <c r="J316" s="28" t="str">
        <f t="shared" si="8"/>
        <v>July</v>
      </c>
      <c r="K316" s="18">
        <f t="shared" si="9"/>
        <v>2022</v>
      </c>
      <c r="L316" s="15" t="s">
        <v>2393</v>
      </c>
      <c r="M316" s="15" t="s">
        <v>2577</v>
      </c>
      <c r="N316" s="18">
        <f>IF(Exit_Details[[#This Row],[RegrettableAttrition]]="Yes",1,0)</f>
        <v>1</v>
      </c>
      <c r="O316" s="18">
        <f>IF(Exit_Details[[#This Row],[ExitType]]="Voluntary",1,0)</f>
        <v>1</v>
      </c>
      <c r="P316" s="16" t="s">
        <v>2395</v>
      </c>
      <c r="Q316" s="16" t="s">
        <v>2396</v>
      </c>
      <c r="R316" s="15">
        <v>4</v>
      </c>
      <c r="S316" s="15" t="s">
        <v>2397</v>
      </c>
      <c r="T316" s="19">
        <v>7.16</v>
      </c>
      <c r="U316" s="15" t="s">
        <v>2398</v>
      </c>
      <c r="V316" s="15" t="s">
        <v>2409</v>
      </c>
      <c r="W316" s="17">
        <v>44197</v>
      </c>
      <c r="X316" s="17">
        <v>44286</v>
      </c>
      <c r="Y316" s="15">
        <v>612000</v>
      </c>
      <c r="Z316" s="15" t="s">
        <v>2400</v>
      </c>
      <c r="AA316" s="15" t="s">
        <v>2401</v>
      </c>
      <c r="AB316" s="15" t="s">
        <v>2402</v>
      </c>
      <c r="AC316" s="20" t="s">
        <v>2403</v>
      </c>
    </row>
    <row r="317" spans="1:29" x14ac:dyDescent="0.3">
      <c r="A317" s="15" t="s">
        <v>3135</v>
      </c>
      <c r="B317" s="15" t="s">
        <v>519</v>
      </c>
      <c r="C317" s="16" t="s">
        <v>3136</v>
      </c>
      <c r="D317" s="15" t="s">
        <v>11</v>
      </c>
      <c r="E317" s="16" t="s">
        <v>9</v>
      </c>
      <c r="F317" s="16" t="s">
        <v>2455</v>
      </c>
      <c r="G317" s="17">
        <v>43763</v>
      </c>
      <c r="H317" s="17">
        <v>44686</v>
      </c>
      <c r="I317" s="28">
        <v>44734</v>
      </c>
      <c r="J317" s="28" t="str">
        <f t="shared" si="8"/>
        <v>June</v>
      </c>
      <c r="K317" s="18">
        <f t="shared" si="9"/>
        <v>2022</v>
      </c>
      <c r="L317" s="15" t="s">
        <v>2393</v>
      </c>
      <c r="M317" s="15" t="s">
        <v>2577</v>
      </c>
      <c r="N317" s="18">
        <f>IF(Exit_Details[[#This Row],[RegrettableAttrition]]="Yes",1,0)</f>
        <v>1</v>
      </c>
      <c r="O317" s="18">
        <f>IF(Exit_Details[[#This Row],[ExitType]]="Voluntary",1,0)</f>
        <v>1</v>
      </c>
      <c r="P317" s="16" t="s">
        <v>2407</v>
      </c>
      <c r="Q317" s="16" t="s">
        <v>2408</v>
      </c>
      <c r="R317" s="15">
        <v>5</v>
      </c>
      <c r="S317" s="15" t="s">
        <v>2397</v>
      </c>
      <c r="T317" s="19">
        <v>6.97</v>
      </c>
      <c r="U317" s="15" t="s">
        <v>2398</v>
      </c>
      <c r="V317" s="15" t="s">
        <v>2409</v>
      </c>
      <c r="W317" s="17">
        <v>44197</v>
      </c>
      <c r="X317" s="17">
        <v>44286</v>
      </c>
      <c r="Y317" s="15">
        <v>549000</v>
      </c>
      <c r="Z317" s="15" t="s">
        <v>2426</v>
      </c>
      <c r="AA317" s="15" t="s">
        <v>2427</v>
      </c>
      <c r="AB317" s="15" t="s">
        <v>2402</v>
      </c>
      <c r="AC317" s="20" t="s">
        <v>2403</v>
      </c>
    </row>
    <row r="318" spans="1:29" x14ac:dyDescent="0.3">
      <c r="A318" s="15" t="s">
        <v>3137</v>
      </c>
      <c r="B318" s="15" t="s">
        <v>1208</v>
      </c>
      <c r="C318" s="16" t="s">
        <v>3138</v>
      </c>
      <c r="D318" s="15" t="s">
        <v>11</v>
      </c>
      <c r="E318" s="16" t="s">
        <v>9</v>
      </c>
      <c r="F318" s="16" t="s">
        <v>2455</v>
      </c>
      <c r="G318" s="17">
        <v>44445</v>
      </c>
      <c r="H318" s="17">
        <v>44687</v>
      </c>
      <c r="I318" s="28">
        <v>44747</v>
      </c>
      <c r="J318" s="28" t="str">
        <f t="shared" si="8"/>
        <v>July</v>
      </c>
      <c r="K318" s="18">
        <f t="shared" si="9"/>
        <v>2022</v>
      </c>
      <c r="L318" s="15" t="s">
        <v>2393</v>
      </c>
      <c r="M318" s="15" t="s">
        <v>2394</v>
      </c>
      <c r="N318" s="18">
        <f>IF(Exit_Details[[#This Row],[RegrettableAttrition]]="Yes",1,0)</f>
        <v>0</v>
      </c>
      <c r="O318" s="18">
        <f>IF(Exit_Details[[#This Row],[ExitType]]="Voluntary",1,0)</f>
        <v>1</v>
      </c>
      <c r="P318" s="16" t="s">
        <v>2416</v>
      </c>
      <c r="Q318" s="16" t="s">
        <v>2417</v>
      </c>
      <c r="R318" s="15">
        <v>3</v>
      </c>
      <c r="S318" s="15" t="s">
        <v>2397</v>
      </c>
      <c r="T318" s="19">
        <v>5.1100000000000003</v>
      </c>
      <c r="U318" s="15" t="s">
        <v>2398</v>
      </c>
      <c r="V318" s="15" t="s">
        <v>2409</v>
      </c>
      <c r="W318" s="17">
        <v>44445</v>
      </c>
      <c r="X318" s="17">
        <v>44651</v>
      </c>
      <c r="Y318" s="15">
        <v>1342000</v>
      </c>
      <c r="Z318" s="15" t="s">
        <v>2410</v>
      </c>
      <c r="AA318" s="15" t="s">
        <v>2411</v>
      </c>
      <c r="AB318" s="15" t="s">
        <v>2412</v>
      </c>
      <c r="AC318" s="20" t="s">
        <v>2403</v>
      </c>
    </row>
    <row r="319" spans="1:29" x14ac:dyDescent="0.3">
      <c r="A319" s="15" t="s">
        <v>3139</v>
      </c>
      <c r="B319" s="15" t="s">
        <v>535</v>
      </c>
      <c r="C319" s="16" t="s">
        <v>3140</v>
      </c>
      <c r="D319" s="15" t="s">
        <v>7</v>
      </c>
      <c r="E319" s="16" t="s">
        <v>9</v>
      </c>
      <c r="F319" s="16" t="s">
        <v>2489</v>
      </c>
      <c r="G319" s="17">
        <v>43789</v>
      </c>
      <c r="H319" s="17">
        <v>44689</v>
      </c>
      <c r="I319" s="28">
        <v>44689</v>
      </c>
      <c r="J319" s="28" t="str">
        <f t="shared" si="8"/>
        <v>May</v>
      </c>
      <c r="K319" s="18">
        <f t="shared" si="9"/>
        <v>2022</v>
      </c>
      <c r="L319" s="15" t="s">
        <v>2431</v>
      </c>
      <c r="M319" s="15" t="s">
        <v>2394</v>
      </c>
      <c r="N319" s="18">
        <f>IF(Exit_Details[[#This Row],[RegrettableAttrition]]="Yes",1,0)</f>
        <v>0</v>
      </c>
      <c r="O319" s="18">
        <f>IF(Exit_Details[[#This Row],[ExitType]]="Voluntary",1,0)</f>
        <v>0</v>
      </c>
      <c r="P319" s="16" t="s">
        <v>2529</v>
      </c>
      <c r="Q319" s="16" t="s">
        <v>2530</v>
      </c>
      <c r="R319" s="15">
        <v>1</v>
      </c>
      <c r="S319" s="15" t="s">
        <v>2397</v>
      </c>
      <c r="T319" s="19">
        <v>6.9</v>
      </c>
      <c r="U319" s="15" t="s">
        <v>2398</v>
      </c>
      <c r="V319" s="15" t="s">
        <v>2409</v>
      </c>
      <c r="W319" s="17">
        <v>44197</v>
      </c>
      <c r="X319" s="17">
        <v>44286</v>
      </c>
      <c r="Y319" s="15">
        <v>636000</v>
      </c>
      <c r="Z319" s="15" t="s">
        <v>2465</v>
      </c>
      <c r="AA319" s="15" t="s">
        <v>2466</v>
      </c>
      <c r="AB319" s="15" t="s">
        <v>2402</v>
      </c>
      <c r="AC319" s="20" t="s">
        <v>2403</v>
      </c>
    </row>
    <row r="320" spans="1:29" x14ac:dyDescent="0.3">
      <c r="A320" s="15" t="s">
        <v>3141</v>
      </c>
      <c r="B320" s="15" t="s">
        <v>1027</v>
      </c>
      <c r="C320" s="16" t="s">
        <v>2821</v>
      </c>
      <c r="D320" s="15" t="s">
        <v>7</v>
      </c>
      <c r="E320" s="16" t="s">
        <v>33</v>
      </c>
      <c r="F320" s="16" t="s">
        <v>2498</v>
      </c>
      <c r="G320" s="17">
        <v>44259</v>
      </c>
      <c r="H320" s="17">
        <v>44690</v>
      </c>
      <c r="I320" s="28">
        <v>44690</v>
      </c>
      <c r="J320" s="28" t="str">
        <f t="shared" si="8"/>
        <v>May</v>
      </c>
      <c r="K320" s="18">
        <f t="shared" si="9"/>
        <v>2022</v>
      </c>
      <c r="L320" s="15" t="s">
        <v>2431</v>
      </c>
      <c r="M320" s="15" t="s">
        <v>2394</v>
      </c>
      <c r="N320" s="18">
        <f>IF(Exit_Details[[#This Row],[RegrettableAttrition]]="Yes",1,0)</f>
        <v>0</v>
      </c>
      <c r="O320" s="18">
        <f>IF(Exit_Details[[#This Row],[ExitType]]="Voluntary",1,0)</f>
        <v>0</v>
      </c>
      <c r="P320" s="16" t="s">
        <v>2586</v>
      </c>
      <c r="Q320" s="16" t="s">
        <v>2530</v>
      </c>
      <c r="R320" s="15">
        <v>1</v>
      </c>
      <c r="S320" s="15" t="s">
        <v>2397</v>
      </c>
      <c r="T320" s="19">
        <v>5.62</v>
      </c>
      <c r="U320" s="15" t="s">
        <v>2398</v>
      </c>
      <c r="V320" s="15" t="s">
        <v>2409</v>
      </c>
      <c r="W320" s="17">
        <v>44259</v>
      </c>
      <c r="X320" s="17">
        <v>44690</v>
      </c>
      <c r="Y320" s="15">
        <v>240000</v>
      </c>
      <c r="Z320" s="15" t="s">
        <v>2410</v>
      </c>
      <c r="AA320" s="15" t="s">
        <v>2411</v>
      </c>
      <c r="AB320" s="15" t="s">
        <v>2412</v>
      </c>
      <c r="AC320" s="20" t="s">
        <v>2403</v>
      </c>
    </row>
    <row r="321" spans="1:29" x14ac:dyDescent="0.3">
      <c r="A321" s="15" t="s">
        <v>3142</v>
      </c>
      <c r="B321" s="15" t="s">
        <v>1009</v>
      </c>
      <c r="C321" s="16" t="s">
        <v>3143</v>
      </c>
      <c r="D321" s="15" t="s">
        <v>11</v>
      </c>
      <c r="E321" s="16" t="s">
        <v>9</v>
      </c>
      <c r="F321" s="16" t="s">
        <v>2455</v>
      </c>
      <c r="G321" s="17">
        <v>44214</v>
      </c>
      <c r="H321" s="17">
        <v>44691</v>
      </c>
      <c r="I321" s="28">
        <v>44751</v>
      </c>
      <c r="J321" s="28" t="str">
        <f t="shared" si="8"/>
        <v>July</v>
      </c>
      <c r="K321" s="18">
        <f t="shared" si="9"/>
        <v>2022</v>
      </c>
      <c r="L321" s="15" t="s">
        <v>2393</v>
      </c>
      <c r="M321" s="15" t="s">
        <v>2577</v>
      </c>
      <c r="N321" s="18">
        <f>IF(Exit_Details[[#This Row],[RegrettableAttrition]]="Yes",1,0)</f>
        <v>1</v>
      </c>
      <c r="O321" s="18">
        <f>IF(Exit_Details[[#This Row],[ExitType]]="Voluntary",1,0)</f>
        <v>1</v>
      </c>
      <c r="P321" s="16" t="s">
        <v>2474</v>
      </c>
      <c r="Q321" s="16" t="s">
        <v>2396</v>
      </c>
      <c r="R321" s="15">
        <v>5</v>
      </c>
      <c r="S321" s="15" t="s">
        <v>2397</v>
      </c>
      <c r="T321" s="19">
        <v>5.74</v>
      </c>
      <c r="U321" s="15" t="s">
        <v>2398</v>
      </c>
      <c r="V321" s="15" t="s">
        <v>2409</v>
      </c>
      <c r="W321" s="17">
        <v>44214</v>
      </c>
      <c r="X321" s="17">
        <v>44651</v>
      </c>
      <c r="Y321" s="15">
        <v>1236000</v>
      </c>
      <c r="Z321" s="15" t="s">
        <v>2400</v>
      </c>
      <c r="AA321" s="15" t="s">
        <v>2401</v>
      </c>
      <c r="AB321" s="15" t="s">
        <v>2402</v>
      </c>
      <c r="AC321" s="20" t="s">
        <v>2403</v>
      </c>
    </row>
    <row r="322" spans="1:29" x14ac:dyDescent="0.3">
      <c r="A322" s="15" t="s">
        <v>3144</v>
      </c>
      <c r="B322" s="15" t="s">
        <v>236</v>
      </c>
      <c r="C322" s="16" t="s">
        <v>3145</v>
      </c>
      <c r="D322" s="15" t="s">
        <v>7</v>
      </c>
      <c r="E322" s="16" t="s">
        <v>24</v>
      </c>
      <c r="F322" s="16" t="s">
        <v>2631</v>
      </c>
      <c r="G322" s="17">
        <v>43328</v>
      </c>
      <c r="H322" s="17">
        <v>44694</v>
      </c>
      <c r="I322" s="28">
        <v>44784</v>
      </c>
      <c r="J322" s="28" t="str">
        <f t="shared" ref="J322:J385" si="10">TEXT(I322,"MMMM")</f>
        <v>August</v>
      </c>
      <c r="K322" s="18">
        <f t="shared" ref="K322:K385" si="11">YEAR(I322)</f>
        <v>2022</v>
      </c>
      <c r="L322" s="15" t="s">
        <v>2393</v>
      </c>
      <c r="M322" s="15" t="s">
        <v>2577</v>
      </c>
      <c r="N322" s="18">
        <f>IF(Exit_Details[[#This Row],[RegrettableAttrition]]="Yes",1,0)</f>
        <v>1</v>
      </c>
      <c r="O322" s="18">
        <f>IF(Exit_Details[[#This Row],[ExitType]]="Voluntary",1,0)</f>
        <v>1</v>
      </c>
      <c r="P322" s="16" t="s">
        <v>2440</v>
      </c>
      <c r="Q322" s="16" t="s">
        <v>2417</v>
      </c>
      <c r="R322" s="15">
        <v>4</v>
      </c>
      <c r="S322" s="15" t="s">
        <v>2397</v>
      </c>
      <c r="T322" s="19">
        <v>8.16</v>
      </c>
      <c r="U322" s="15" t="s">
        <v>2398</v>
      </c>
      <c r="V322" s="15" t="s">
        <v>2409</v>
      </c>
      <c r="W322" s="17">
        <v>44197</v>
      </c>
      <c r="X322" s="17">
        <v>44286</v>
      </c>
      <c r="Y322" s="15">
        <v>1095000</v>
      </c>
      <c r="Z322" s="15" t="s">
        <v>2410</v>
      </c>
      <c r="AA322" s="15" t="s">
        <v>2411</v>
      </c>
      <c r="AB322" s="15" t="s">
        <v>2412</v>
      </c>
      <c r="AC322" s="20" t="s">
        <v>2403</v>
      </c>
    </row>
    <row r="323" spans="1:29" x14ac:dyDescent="0.3">
      <c r="A323" s="15" t="s">
        <v>3146</v>
      </c>
      <c r="B323" s="15" t="s">
        <v>440</v>
      </c>
      <c r="C323" s="16" t="s">
        <v>3147</v>
      </c>
      <c r="D323" s="15" t="s">
        <v>7</v>
      </c>
      <c r="E323" s="16" t="s">
        <v>22</v>
      </c>
      <c r="F323" s="16" t="s">
        <v>3148</v>
      </c>
      <c r="G323" s="17">
        <v>43668</v>
      </c>
      <c r="H323" s="17">
        <v>44698</v>
      </c>
      <c r="I323" s="28">
        <v>44758</v>
      </c>
      <c r="J323" s="28" t="str">
        <f t="shared" si="10"/>
        <v>July</v>
      </c>
      <c r="K323" s="18">
        <f t="shared" si="11"/>
        <v>2022</v>
      </c>
      <c r="L323" s="15" t="s">
        <v>2393</v>
      </c>
      <c r="M323" s="15" t="s">
        <v>2394</v>
      </c>
      <c r="N323" s="18">
        <f>IF(Exit_Details[[#This Row],[RegrettableAttrition]]="Yes",1,0)</f>
        <v>0</v>
      </c>
      <c r="O323" s="18">
        <f>IF(Exit_Details[[#This Row],[ExitType]]="Voluntary",1,0)</f>
        <v>1</v>
      </c>
      <c r="P323" s="16" t="s">
        <v>2407</v>
      </c>
      <c r="Q323" s="16" t="s">
        <v>2408</v>
      </c>
      <c r="R323" s="15">
        <v>3</v>
      </c>
      <c r="S323" s="15" t="s">
        <v>2397</v>
      </c>
      <c r="T323" s="19">
        <v>7.23</v>
      </c>
      <c r="U323" s="15" t="s">
        <v>2398</v>
      </c>
      <c r="V323" s="15" t="s">
        <v>2409</v>
      </c>
      <c r="W323" s="17">
        <v>44197</v>
      </c>
      <c r="X323" s="17">
        <v>44286</v>
      </c>
      <c r="Y323" s="15">
        <v>1305000</v>
      </c>
      <c r="Z323" s="15" t="s">
        <v>2434</v>
      </c>
      <c r="AA323" s="15" t="s">
        <v>2435</v>
      </c>
      <c r="AB323" s="15" t="s">
        <v>2436</v>
      </c>
      <c r="AC323" s="20" t="s">
        <v>2403</v>
      </c>
    </row>
    <row r="324" spans="1:29" x14ac:dyDescent="0.3">
      <c r="A324" s="15" t="s">
        <v>3149</v>
      </c>
      <c r="B324" s="15" t="s">
        <v>509</v>
      </c>
      <c r="C324" s="16" t="s">
        <v>3150</v>
      </c>
      <c r="D324" s="15" t="s">
        <v>11</v>
      </c>
      <c r="E324" s="16" t="s">
        <v>18</v>
      </c>
      <c r="F324" s="16" t="s">
        <v>3151</v>
      </c>
      <c r="G324" s="17">
        <v>43755</v>
      </c>
      <c r="H324" s="17">
        <v>44700</v>
      </c>
      <c r="I324" s="28">
        <v>44790</v>
      </c>
      <c r="J324" s="28" t="str">
        <f t="shared" si="10"/>
        <v>August</v>
      </c>
      <c r="K324" s="18">
        <f t="shared" si="11"/>
        <v>2022</v>
      </c>
      <c r="L324" s="15" t="s">
        <v>2393</v>
      </c>
      <c r="M324" s="15" t="s">
        <v>2577</v>
      </c>
      <c r="N324" s="18">
        <f>IF(Exit_Details[[#This Row],[RegrettableAttrition]]="Yes",1,0)</f>
        <v>1</v>
      </c>
      <c r="O324" s="18">
        <f>IF(Exit_Details[[#This Row],[ExitType]]="Voluntary",1,0)</f>
        <v>1</v>
      </c>
      <c r="P324" s="16" t="s">
        <v>2407</v>
      </c>
      <c r="Q324" s="16" t="s">
        <v>2408</v>
      </c>
      <c r="R324" s="15">
        <v>5</v>
      </c>
      <c r="S324" s="15" t="s">
        <v>2397</v>
      </c>
      <c r="T324" s="19">
        <v>7</v>
      </c>
      <c r="U324" s="15" t="s">
        <v>2398</v>
      </c>
      <c r="V324" s="15" t="s">
        <v>2409</v>
      </c>
      <c r="W324" s="17">
        <v>44197</v>
      </c>
      <c r="X324" s="17">
        <v>44286</v>
      </c>
      <c r="Y324" s="15">
        <v>831000</v>
      </c>
      <c r="Z324" s="15" t="s">
        <v>2410</v>
      </c>
      <c r="AA324" s="15" t="s">
        <v>2411</v>
      </c>
      <c r="AB324" s="15" t="s">
        <v>2412</v>
      </c>
      <c r="AC324" s="20" t="s">
        <v>2403</v>
      </c>
    </row>
    <row r="325" spans="1:29" x14ac:dyDescent="0.3">
      <c r="A325" s="15" t="s">
        <v>3152</v>
      </c>
      <c r="B325" s="15" t="s">
        <v>566</v>
      </c>
      <c r="C325" s="16" t="s">
        <v>3153</v>
      </c>
      <c r="D325" s="15" t="s">
        <v>7</v>
      </c>
      <c r="E325" s="16" t="s">
        <v>29</v>
      </c>
      <c r="F325" s="16" t="s">
        <v>3000</v>
      </c>
      <c r="G325" s="17">
        <v>43816</v>
      </c>
      <c r="H325" s="17">
        <v>44700</v>
      </c>
      <c r="I325" s="28">
        <v>44760</v>
      </c>
      <c r="J325" s="28" t="str">
        <f t="shared" si="10"/>
        <v>July</v>
      </c>
      <c r="K325" s="18">
        <f t="shared" si="11"/>
        <v>2022</v>
      </c>
      <c r="L325" s="15" t="s">
        <v>2393</v>
      </c>
      <c r="M325" s="15" t="s">
        <v>2394</v>
      </c>
      <c r="N325" s="18">
        <f>IF(Exit_Details[[#This Row],[RegrettableAttrition]]="Yes",1,0)</f>
        <v>0</v>
      </c>
      <c r="O325" s="18">
        <f>IF(Exit_Details[[#This Row],[ExitType]]="Voluntary",1,0)</f>
        <v>1</v>
      </c>
      <c r="P325" s="16" t="s">
        <v>2515</v>
      </c>
      <c r="Q325" s="16" t="s">
        <v>2464</v>
      </c>
      <c r="R325" s="15">
        <v>3</v>
      </c>
      <c r="S325" s="15" t="s">
        <v>2397</v>
      </c>
      <c r="T325" s="19">
        <v>6.83</v>
      </c>
      <c r="U325" s="15" t="s">
        <v>2398</v>
      </c>
      <c r="V325" s="15" t="s">
        <v>2409</v>
      </c>
      <c r="W325" s="17">
        <v>44197</v>
      </c>
      <c r="X325" s="17">
        <v>44286</v>
      </c>
      <c r="Y325" s="15">
        <v>678000</v>
      </c>
      <c r="Z325" s="15" t="s">
        <v>2400</v>
      </c>
      <c r="AA325" s="15" t="s">
        <v>2401</v>
      </c>
      <c r="AB325" s="15" t="s">
        <v>2402</v>
      </c>
      <c r="AC325" s="20" t="s">
        <v>2403</v>
      </c>
    </row>
    <row r="326" spans="1:29" x14ac:dyDescent="0.3">
      <c r="A326" s="15" t="s">
        <v>3154</v>
      </c>
      <c r="B326" s="15" t="s">
        <v>1228</v>
      </c>
      <c r="C326" s="16" t="s">
        <v>3155</v>
      </c>
      <c r="D326" s="15" t="s">
        <v>11</v>
      </c>
      <c r="E326" s="16" t="s">
        <v>33</v>
      </c>
      <c r="F326" s="16" t="s">
        <v>2498</v>
      </c>
      <c r="G326" s="17">
        <v>44448</v>
      </c>
      <c r="H326" s="17">
        <v>44704</v>
      </c>
      <c r="I326" s="28">
        <v>44734</v>
      </c>
      <c r="J326" s="28" t="str">
        <f t="shared" si="10"/>
        <v>June</v>
      </c>
      <c r="K326" s="18">
        <f t="shared" si="11"/>
        <v>2022</v>
      </c>
      <c r="L326" s="15" t="s">
        <v>2393</v>
      </c>
      <c r="M326" s="15" t="s">
        <v>2394</v>
      </c>
      <c r="N326" s="18">
        <f>IF(Exit_Details[[#This Row],[RegrettableAttrition]]="Yes",1,0)</f>
        <v>0</v>
      </c>
      <c r="O326" s="18">
        <f>IF(Exit_Details[[#This Row],[ExitType]]="Voluntary",1,0)</f>
        <v>1</v>
      </c>
      <c r="P326" s="16" t="s">
        <v>2463</v>
      </c>
      <c r="Q326" s="16" t="s">
        <v>2464</v>
      </c>
      <c r="R326" s="15">
        <v>3</v>
      </c>
      <c r="S326" s="15" t="s">
        <v>2397</v>
      </c>
      <c r="T326" s="19">
        <v>5.0999999999999996</v>
      </c>
      <c r="U326" s="15" t="s">
        <v>2398</v>
      </c>
      <c r="V326" s="15" t="s">
        <v>2409</v>
      </c>
      <c r="W326" s="17">
        <v>44448</v>
      </c>
      <c r="X326" s="17">
        <v>44651</v>
      </c>
      <c r="Y326" s="15">
        <v>211000</v>
      </c>
      <c r="Z326" s="15" t="s">
        <v>2465</v>
      </c>
      <c r="AA326" s="15" t="s">
        <v>2466</v>
      </c>
      <c r="AB326" s="15" t="s">
        <v>2402</v>
      </c>
      <c r="AC326" s="20" t="s">
        <v>2403</v>
      </c>
    </row>
    <row r="327" spans="1:29" x14ac:dyDescent="0.3">
      <c r="A327" s="15" t="s">
        <v>3156</v>
      </c>
      <c r="B327" s="15" t="s">
        <v>1164</v>
      </c>
      <c r="C327" s="16" t="s">
        <v>3157</v>
      </c>
      <c r="D327" s="15" t="s">
        <v>11</v>
      </c>
      <c r="E327" s="16" t="s">
        <v>33</v>
      </c>
      <c r="F327" s="16" t="s">
        <v>2498</v>
      </c>
      <c r="G327" s="17">
        <v>44396</v>
      </c>
      <c r="H327" s="17">
        <v>44705</v>
      </c>
      <c r="I327" s="28">
        <v>44765</v>
      </c>
      <c r="J327" s="28" t="str">
        <f t="shared" si="10"/>
        <v>July</v>
      </c>
      <c r="K327" s="18">
        <f t="shared" si="11"/>
        <v>2022</v>
      </c>
      <c r="L327" s="15" t="s">
        <v>2393</v>
      </c>
      <c r="M327" s="15" t="s">
        <v>2394</v>
      </c>
      <c r="N327" s="18">
        <f>IF(Exit_Details[[#This Row],[RegrettableAttrition]]="Yes",1,0)</f>
        <v>0</v>
      </c>
      <c r="O327" s="18">
        <f>IF(Exit_Details[[#This Row],[ExitType]]="Voluntary",1,0)</f>
        <v>1</v>
      </c>
      <c r="P327" s="16" t="s">
        <v>2407</v>
      </c>
      <c r="Q327" s="16" t="s">
        <v>2408</v>
      </c>
      <c r="R327" s="15">
        <v>2</v>
      </c>
      <c r="S327" s="15" t="s">
        <v>2397</v>
      </c>
      <c r="T327" s="19">
        <v>5.24</v>
      </c>
      <c r="U327" s="15" t="s">
        <v>2398</v>
      </c>
      <c r="V327" s="15" t="s">
        <v>2409</v>
      </c>
      <c r="W327" s="17">
        <v>44396</v>
      </c>
      <c r="X327" s="17">
        <v>44651</v>
      </c>
      <c r="Y327" s="15">
        <v>179000</v>
      </c>
      <c r="Z327" s="15" t="s">
        <v>2410</v>
      </c>
      <c r="AA327" s="15" t="s">
        <v>2411</v>
      </c>
      <c r="AB327" s="15" t="s">
        <v>2412</v>
      </c>
      <c r="AC327" s="20" t="s">
        <v>2403</v>
      </c>
    </row>
    <row r="328" spans="1:29" x14ac:dyDescent="0.3">
      <c r="A328" s="15" t="s">
        <v>3158</v>
      </c>
      <c r="B328" s="15" t="s">
        <v>1342</v>
      </c>
      <c r="C328" s="16" t="s">
        <v>3159</v>
      </c>
      <c r="D328" s="15" t="s">
        <v>11</v>
      </c>
      <c r="E328" s="16" t="s">
        <v>24</v>
      </c>
      <c r="F328" s="16" t="s">
        <v>2582</v>
      </c>
      <c r="G328" s="17">
        <v>44571</v>
      </c>
      <c r="H328" s="17">
        <v>44708</v>
      </c>
      <c r="I328" s="28">
        <v>44760</v>
      </c>
      <c r="J328" s="28" t="str">
        <f t="shared" si="10"/>
        <v>July</v>
      </c>
      <c r="K328" s="18">
        <f t="shared" si="11"/>
        <v>2022</v>
      </c>
      <c r="L328" s="15" t="s">
        <v>2393</v>
      </c>
      <c r="M328" s="15" t="s">
        <v>2394</v>
      </c>
      <c r="N328" s="18">
        <f>IF(Exit_Details[[#This Row],[RegrettableAttrition]]="Yes",1,0)</f>
        <v>0</v>
      </c>
      <c r="O328" s="18">
        <f>IF(Exit_Details[[#This Row],[ExitType]]="Voluntary",1,0)</f>
        <v>1</v>
      </c>
      <c r="P328" s="16" t="s">
        <v>2416</v>
      </c>
      <c r="Q328" s="16" t="s">
        <v>2417</v>
      </c>
      <c r="R328" s="15">
        <v>0</v>
      </c>
      <c r="S328" s="15" t="s">
        <v>2397</v>
      </c>
      <c r="T328" s="19">
        <v>4.76</v>
      </c>
      <c r="U328" s="15" t="s">
        <v>2997</v>
      </c>
      <c r="V328" s="15" t="s">
        <v>2409</v>
      </c>
      <c r="W328" s="17">
        <v>44571</v>
      </c>
      <c r="X328" s="17">
        <v>44760</v>
      </c>
      <c r="Y328" s="15">
        <v>2877000</v>
      </c>
      <c r="Z328" s="15" t="s">
        <v>2465</v>
      </c>
      <c r="AA328" s="15" t="s">
        <v>2466</v>
      </c>
      <c r="AB328" s="15" t="s">
        <v>2402</v>
      </c>
      <c r="AC328" s="20" t="s">
        <v>2403</v>
      </c>
    </row>
    <row r="329" spans="1:29" x14ac:dyDescent="0.3">
      <c r="A329" s="15" t="s">
        <v>3160</v>
      </c>
      <c r="B329" s="15" t="s">
        <v>930</v>
      </c>
      <c r="C329" s="16" t="s">
        <v>3161</v>
      </c>
      <c r="D329" s="15" t="s">
        <v>11</v>
      </c>
      <c r="E329" s="16" t="s">
        <v>9</v>
      </c>
      <c r="F329" s="16" t="s">
        <v>2455</v>
      </c>
      <c r="G329" s="17">
        <v>44102</v>
      </c>
      <c r="H329" s="17">
        <v>44708</v>
      </c>
      <c r="I329" s="28">
        <v>44768</v>
      </c>
      <c r="J329" s="28" t="str">
        <f t="shared" si="10"/>
        <v>July</v>
      </c>
      <c r="K329" s="18">
        <f t="shared" si="11"/>
        <v>2022</v>
      </c>
      <c r="L329" s="15" t="s">
        <v>2393</v>
      </c>
      <c r="M329" s="15" t="s">
        <v>2577</v>
      </c>
      <c r="N329" s="18">
        <f>IF(Exit_Details[[#This Row],[RegrettableAttrition]]="Yes",1,0)</f>
        <v>1</v>
      </c>
      <c r="O329" s="18">
        <f>IF(Exit_Details[[#This Row],[ExitType]]="Voluntary",1,0)</f>
        <v>1</v>
      </c>
      <c r="P329" s="16" t="s">
        <v>2515</v>
      </c>
      <c r="Q329" s="16" t="s">
        <v>2464</v>
      </c>
      <c r="R329" s="15">
        <v>4</v>
      </c>
      <c r="S329" s="15" t="s">
        <v>2397</v>
      </c>
      <c r="T329" s="19">
        <v>6.04</v>
      </c>
      <c r="U329" s="15" t="s">
        <v>2398</v>
      </c>
      <c r="V329" s="15" t="s">
        <v>2409</v>
      </c>
      <c r="W329" s="17">
        <v>44197</v>
      </c>
      <c r="X329" s="17">
        <v>44286</v>
      </c>
      <c r="Y329" s="15">
        <v>1158000</v>
      </c>
      <c r="Z329" s="15" t="s">
        <v>2465</v>
      </c>
      <c r="AA329" s="15" t="s">
        <v>2466</v>
      </c>
      <c r="AB329" s="15" t="s">
        <v>2402</v>
      </c>
      <c r="AC329" s="20" t="s">
        <v>2403</v>
      </c>
    </row>
    <row r="330" spans="1:29" x14ac:dyDescent="0.3">
      <c r="A330" s="15" t="s">
        <v>3162</v>
      </c>
      <c r="B330" s="15" t="s">
        <v>172</v>
      </c>
      <c r="C330" s="16" t="s">
        <v>3163</v>
      </c>
      <c r="D330" s="15" t="s">
        <v>7</v>
      </c>
      <c r="E330" s="16" t="s">
        <v>9</v>
      </c>
      <c r="F330" s="16" t="s">
        <v>2455</v>
      </c>
      <c r="G330" s="17">
        <v>43178</v>
      </c>
      <c r="H330" s="17">
        <v>44713</v>
      </c>
      <c r="I330" s="28">
        <v>44773</v>
      </c>
      <c r="J330" s="28" t="str">
        <f t="shared" si="10"/>
        <v>July</v>
      </c>
      <c r="K330" s="18">
        <f t="shared" si="11"/>
        <v>2022</v>
      </c>
      <c r="L330" s="15" t="s">
        <v>2393</v>
      </c>
      <c r="M330" s="15" t="s">
        <v>2394</v>
      </c>
      <c r="N330" s="18">
        <f>IF(Exit_Details[[#This Row],[RegrettableAttrition]]="Yes",1,0)</f>
        <v>0</v>
      </c>
      <c r="O330" s="18">
        <f>IF(Exit_Details[[#This Row],[ExitType]]="Voluntary",1,0)</f>
        <v>1</v>
      </c>
      <c r="P330" s="16" t="s">
        <v>2395</v>
      </c>
      <c r="Q330" s="16" t="s">
        <v>2396</v>
      </c>
      <c r="R330" s="15">
        <v>3</v>
      </c>
      <c r="S330" s="15" t="s">
        <v>2397</v>
      </c>
      <c r="T330" s="19">
        <v>8.58</v>
      </c>
      <c r="U330" s="15" t="s">
        <v>2398</v>
      </c>
      <c r="V330" s="15" t="s">
        <v>2409</v>
      </c>
      <c r="W330" s="17">
        <v>44197</v>
      </c>
      <c r="X330" s="17">
        <v>44286</v>
      </c>
      <c r="Y330" s="15">
        <v>1198000</v>
      </c>
      <c r="Z330" s="15" t="s">
        <v>2410</v>
      </c>
      <c r="AA330" s="15" t="s">
        <v>2411</v>
      </c>
      <c r="AB330" s="15" t="s">
        <v>2412</v>
      </c>
      <c r="AC330" s="20" t="s">
        <v>2403</v>
      </c>
    </row>
    <row r="331" spans="1:29" x14ac:dyDescent="0.3">
      <c r="A331" s="15" t="s">
        <v>3164</v>
      </c>
      <c r="B331" s="15" t="s">
        <v>1266</v>
      </c>
      <c r="C331" s="16" t="s">
        <v>3165</v>
      </c>
      <c r="D331" s="15" t="s">
        <v>11</v>
      </c>
      <c r="E331" s="16" t="s">
        <v>9</v>
      </c>
      <c r="F331" s="16" t="s">
        <v>2430</v>
      </c>
      <c r="G331" s="17">
        <v>44515</v>
      </c>
      <c r="H331" s="17">
        <v>44714</v>
      </c>
      <c r="I331" s="28">
        <v>44774</v>
      </c>
      <c r="J331" s="28" t="str">
        <f t="shared" si="10"/>
        <v>August</v>
      </c>
      <c r="K331" s="18">
        <f t="shared" si="11"/>
        <v>2022</v>
      </c>
      <c r="L331" s="15" t="s">
        <v>2393</v>
      </c>
      <c r="M331" s="15" t="s">
        <v>2394</v>
      </c>
      <c r="N331" s="18">
        <f>IF(Exit_Details[[#This Row],[RegrettableAttrition]]="Yes",1,0)</f>
        <v>0</v>
      </c>
      <c r="O331" s="18">
        <f>IF(Exit_Details[[#This Row],[ExitType]]="Voluntary",1,0)</f>
        <v>1</v>
      </c>
      <c r="P331" s="16" t="s">
        <v>2407</v>
      </c>
      <c r="Q331" s="16" t="s">
        <v>2408</v>
      </c>
      <c r="R331" s="15">
        <v>0</v>
      </c>
      <c r="S331" s="15" t="s">
        <v>2397</v>
      </c>
      <c r="T331" s="19">
        <v>4.92</v>
      </c>
      <c r="U331" s="15" t="s">
        <v>2997</v>
      </c>
      <c r="V331" s="15" t="s">
        <v>2409</v>
      </c>
      <c r="W331" s="17">
        <v>44515</v>
      </c>
      <c r="X331" s="17">
        <v>44774</v>
      </c>
      <c r="Y331" s="15">
        <v>319000</v>
      </c>
      <c r="Z331" s="15" t="s">
        <v>2426</v>
      </c>
      <c r="AA331" s="15" t="s">
        <v>2427</v>
      </c>
      <c r="AB331" s="15" t="s">
        <v>2402</v>
      </c>
      <c r="AC331" s="20" t="s">
        <v>2403</v>
      </c>
    </row>
    <row r="332" spans="1:29" x14ac:dyDescent="0.3">
      <c r="A332" s="15" t="s">
        <v>3166</v>
      </c>
      <c r="B332" s="15" t="s">
        <v>78</v>
      </c>
      <c r="C332" s="16" t="s">
        <v>3167</v>
      </c>
      <c r="D332" s="15" t="s">
        <v>7</v>
      </c>
      <c r="E332" s="16" t="s">
        <v>24</v>
      </c>
      <c r="F332" s="16" t="s">
        <v>2631</v>
      </c>
      <c r="G332" s="17">
        <v>42663</v>
      </c>
      <c r="H332" s="17">
        <v>44715</v>
      </c>
      <c r="I332" s="28">
        <v>44805</v>
      </c>
      <c r="J332" s="28" t="str">
        <f t="shared" si="10"/>
        <v>September</v>
      </c>
      <c r="K332" s="18">
        <f t="shared" si="11"/>
        <v>2022</v>
      </c>
      <c r="L332" s="15" t="s">
        <v>2393</v>
      </c>
      <c r="M332" s="15" t="s">
        <v>2394</v>
      </c>
      <c r="N332" s="18">
        <f>IF(Exit_Details[[#This Row],[RegrettableAttrition]]="Yes",1,0)</f>
        <v>0</v>
      </c>
      <c r="O332" s="18">
        <f>IF(Exit_Details[[#This Row],[ExitType]]="Voluntary",1,0)</f>
        <v>1</v>
      </c>
      <c r="P332" s="16" t="s">
        <v>2395</v>
      </c>
      <c r="Q332" s="16" t="s">
        <v>2396</v>
      </c>
      <c r="R332" s="15">
        <v>3</v>
      </c>
      <c r="S332" s="15" t="s">
        <v>2397</v>
      </c>
      <c r="T332" s="19">
        <v>9.98</v>
      </c>
      <c r="U332" s="15" t="s">
        <v>2398</v>
      </c>
      <c r="V332" s="15" t="s">
        <v>2409</v>
      </c>
      <c r="W332" s="17">
        <v>44197</v>
      </c>
      <c r="X332" s="17">
        <v>44286</v>
      </c>
      <c r="Y332" s="15">
        <v>1584000</v>
      </c>
      <c r="Z332" s="15" t="s">
        <v>2426</v>
      </c>
      <c r="AA332" s="15" t="s">
        <v>2427</v>
      </c>
      <c r="AB332" s="15" t="s">
        <v>2402</v>
      </c>
      <c r="AC332" s="20" t="s">
        <v>2403</v>
      </c>
    </row>
    <row r="333" spans="1:29" x14ac:dyDescent="0.3">
      <c r="A333" s="15" t="s">
        <v>3168</v>
      </c>
      <c r="B333" s="15" t="s">
        <v>1146</v>
      </c>
      <c r="C333" s="16" t="s">
        <v>2468</v>
      </c>
      <c r="D333" s="15" t="s">
        <v>11</v>
      </c>
      <c r="E333" s="16" t="s">
        <v>9</v>
      </c>
      <c r="F333" s="16" t="s">
        <v>2430</v>
      </c>
      <c r="G333" s="17">
        <v>44396</v>
      </c>
      <c r="H333" s="17">
        <v>44718</v>
      </c>
      <c r="I333" s="28">
        <v>44778</v>
      </c>
      <c r="J333" s="28" t="str">
        <f t="shared" si="10"/>
        <v>August</v>
      </c>
      <c r="K333" s="18">
        <f t="shared" si="11"/>
        <v>2022</v>
      </c>
      <c r="L333" s="15" t="s">
        <v>2393</v>
      </c>
      <c r="M333" s="15" t="s">
        <v>2394</v>
      </c>
      <c r="N333" s="18">
        <f>IF(Exit_Details[[#This Row],[RegrettableAttrition]]="Yes",1,0)</f>
        <v>0</v>
      </c>
      <c r="O333" s="18">
        <f>IF(Exit_Details[[#This Row],[ExitType]]="Voluntary",1,0)</f>
        <v>1</v>
      </c>
      <c r="P333" s="16" t="s">
        <v>2407</v>
      </c>
      <c r="Q333" s="16" t="s">
        <v>2408</v>
      </c>
      <c r="R333" s="15">
        <v>2</v>
      </c>
      <c r="S333" s="15" t="s">
        <v>2397</v>
      </c>
      <c r="T333" s="19">
        <v>5.24</v>
      </c>
      <c r="U333" s="15" t="s">
        <v>2398</v>
      </c>
      <c r="V333" s="15" t="s">
        <v>2409</v>
      </c>
      <c r="W333" s="17">
        <v>44396</v>
      </c>
      <c r="X333" s="17">
        <v>44651</v>
      </c>
      <c r="Y333" s="15">
        <v>317000</v>
      </c>
      <c r="Z333" s="15" t="s">
        <v>2426</v>
      </c>
      <c r="AA333" s="15" t="s">
        <v>2427</v>
      </c>
      <c r="AB333" s="15" t="s">
        <v>2402</v>
      </c>
      <c r="AC333" s="20" t="s">
        <v>2403</v>
      </c>
    </row>
    <row r="334" spans="1:29" x14ac:dyDescent="0.3">
      <c r="A334" s="15" t="s">
        <v>3169</v>
      </c>
      <c r="B334" s="15" t="s">
        <v>833</v>
      </c>
      <c r="C334" s="16" t="s">
        <v>3170</v>
      </c>
      <c r="D334" s="15" t="s">
        <v>7</v>
      </c>
      <c r="E334" s="16" t="s">
        <v>9</v>
      </c>
      <c r="F334" s="16" t="s">
        <v>2489</v>
      </c>
      <c r="G334" s="17">
        <v>44041</v>
      </c>
      <c r="H334" s="17">
        <v>44719</v>
      </c>
      <c r="I334" s="28">
        <v>44779</v>
      </c>
      <c r="J334" s="28" t="str">
        <f t="shared" si="10"/>
        <v>August</v>
      </c>
      <c r="K334" s="18">
        <f t="shared" si="11"/>
        <v>2022</v>
      </c>
      <c r="L334" s="15" t="s">
        <v>2393</v>
      </c>
      <c r="M334" s="15" t="s">
        <v>2394</v>
      </c>
      <c r="N334" s="18">
        <f>IF(Exit_Details[[#This Row],[RegrettableAttrition]]="Yes",1,0)</f>
        <v>0</v>
      </c>
      <c r="O334" s="18">
        <f>IF(Exit_Details[[#This Row],[ExitType]]="Voluntary",1,0)</f>
        <v>1</v>
      </c>
      <c r="P334" s="16" t="s">
        <v>2474</v>
      </c>
      <c r="Q334" s="16" t="s">
        <v>2396</v>
      </c>
      <c r="R334" s="15">
        <v>3</v>
      </c>
      <c r="S334" s="15" t="s">
        <v>2397</v>
      </c>
      <c r="T334" s="19">
        <v>6.21</v>
      </c>
      <c r="U334" s="15" t="s">
        <v>2398</v>
      </c>
      <c r="V334" s="15" t="s">
        <v>2409</v>
      </c>
      <c r="W334" s="17">
        <v>44197</v>
      </c>
      <c r="X334" s="17">
        <v>44286</v>
      </c>
      <c r="Y334" s="15">
        <v>646000</v>
      </c>
      <c r="Z334" s="15" t="s">
        <v>2410</v>
      </c>
      <c r="AA334" s="15" t="s">
        <v>2411</v>
      </c>
      <c r="AB334" s="15" t="s">
        <v>2412</v>
      </c>
      <c r="AC334" s="20" t="s">
        <v>2403</v>
      </c>
    </row>
    <row r="335" spans="1:29" x14ac:dyDescent="0.3">
      <c r="A335" s="15" t="s">
        <v>3171</v>
      </c>
      <c r="B335" s="15" t="s">
        <v>84</v>
      </c>
      <c r="C335" s="16" t="s">
        <v>3081</v>
      </c>
      <c r="D335" s="15" t="s">
        <v>7</v>
      </c>
      <c r="E335" s="16" t="s">
        <v>24</v>
      </c>
      <c r="F335" s="16" t="s">
        <v>2648</v>
      </c>
      <c r="G335" s="17">
        <v>42730</v>
      </c>
      <c r="H335" s="17">
        <v>44721</v>
      </c>
      <c r="I335" s="28">
        <v>44811</v>
      </c>
      <c r="J335" s="28" t="str">
        <f t="shared" si="10"/>
        <v>September</v>
      </c>
      <c r="K335" s="18">
        <f t="shared" si="11"/>
        <v>2022</v>
      </c>
      <c r="L335" s="15" t="s">
        <v>2393</v>
      </c>
      <c r="M335" s="15" t="s">
        <v>2577</v>
      </c>
      <c r="N335" s="18">
        <f>IF(Exit_Details[[#This Row],[RegrettableAttrition]]="Yes",1,0)</f>
        <v>1</v>
      </c>
      <c r="O335" s="18">
        <f>IF(Exit_Details[[#This Row],[ExitType]]="Voluntary",1,0)</f>
        <v>1</v>
      </c>
      <c r="P335" s="16" t="s">
        <v>2474</v>
      </c>
      <c r="Q335" s="16" t="s">
        <v>2396</v>
      </c>
      <c r="R335" s="15">
        <v>4</v>
      </c>
      <c r="S335" s="15" t="s">
        <v>2397</v>
      </c>
      <c r="T335" s="19">
        <v>9.8000000000000007</v>
      </c>
      <c r="U335" s="15" t="s">
        <v>2398</v>
      </c>
      <c r="V335" s="15" t="s">
        <v>2409</v>
      </c>
      <c r="W335" s="17">
        <v>44197</v>
      </c>
      <c r="X335" s="17">
        <v>44286</v>
      </c>
      <c r="Y335" s="15">
        <v>1590000</v>
      </c>
      <c r="Z335" s="15" t="s">
        <v>2465</v>
      </c>
      <c r="AA335" s="15" t="s">
        <v>2466</v>
      </c>
      <c r="AB335" s="15" t="s">
        <v>2402</v>
      </c>
      <c r="AC335" s="20" t="s">
        <v>2403</v>
      </c>
    </row>
    <row r="336" spans="1:29" x14ac:dyDescent="0.3">
      <c r="A336" s="15" t="s">
        <v>3172</v>
      </c>
      <c r="B336" s="15" t="s">
        <v>1033</v>
      </c>
      <c r="C336" s="16" t="s">
        <v>3173</v>
      </c>
      <c r="D336" s="15" t="s">
        <v>7</v>
      </c>
      <c r="E336" s="16" t="s">
        <v>50</v>
      </c>
      <c r="F336" s="16" t="s">
        <v>2733</v>
      </c>
      <c r="G336" s="17">
        <v>44270</v>
      </c>
      <c r="H336" s="17">
        <v>44722</v>
      </c>
      <c r="I336" s="28">
        <v>44782</v>
      </c>
      <c r="J336" s="28" t="str">
        <f t="shared" si="10"/>
        <v>August</v>
      </c>
      <c r="K336" s="18">
        <f t="shared" si="11"/>
        <v>2022</v>
      </c>
      <c r="L336" s="15" t="s">
        <v>2393</v>
      </c>
      <c r="M336" s="15" t="s">
        <v>2394</v>
      </c>
      <c r="N336" s="18">
        <f>IF(Exit_Details[[#This Row],[RegrettableAttrition]]="Yes",1,0)</f>
        <v>0</v>
      </c>
      <c r="O336" s="18">
        <f>IF(Exit_Details[[#This Row],[ExitType]]="Voluntary",1,0)</f>
        <v>1</v>
      </c>
      <c r="P336" s="16" t="s">
        <v>2407</v>
      </c>
      <c r="Q336" s="16" t="s">
        <v>2408</v>
      </c>
      <c r="R336" s="15">
        <v>1</v>
      </c>
      <c r="S336" s="15" t="s">
        <v>2397</v>
      </c>
      <c r="T336" s="19">
        <v>5.59</v>
      </c>
      <c r="U336" s="15" t="s">
        <v>2398</v>
      </c>
      <c r="V336" s="15" t="s">
        <v>2409</v>
      </c>
      <c r="W336" s="17">
        <v>44270</v>
      </c>
      <c r="X336" s="17">
        <v>44782</v>
      </c>
      <c r="Y336" s="15">
        <v>769000</v>
      </c>
      <c r="Z336" s="15" t="s">
        <v>2400</v>
      </c>
      <c r="AA336" s="15" t="s">
        <v>2401</v>
      </c>
      <c r="AB336" s="15" t="s">
        <v>2402</v>
      </c>
      <c r="AC336" s="20" t="s">
        <v>2403</v>
      </c>
    </row>
    <row r="337" spans="1:29" x14ac:dyDescent="0.3">
      <c r="A337" s="15" t="s">
        <v>3174</v>
      </c>
      <c r="B337" s="15" t="s">
        <v>1010</v>
      </c>
      <c r="C337" s="16" t="s">
        <v>3175</v>
      </c>
      <c r="D337" s="15" t="s">
        <v>7</v>
      </c>
      <c r="E337" s="16" t="s">
        <v>27</v>
      </c>
      <c r="F337" s="16" t="s">
        <v>2509</v>
      </c>
      <c r="G337" s="17">
        <v>44200</v>
      </c>
      <c r="H337" s="17">
        <v>44725</v>
      </c>
      <c r="I337" s="28">
        <v>44785</v>
      </c>
      <c r="J337" s="28" t="str">
        <f t="shared" si="10"/>
        <v>August</v>
      </c>
      <c r="K337" s="18">
        <f t="shared" si="11"/>
        <v>2022</v>
      </c>
      <c r="L337" s="15" t="s">
        <v>2393</v>
      </c>
      <c r="M337" s="15" t="s">
        <v>2394</v>
      </c>
      <c r="N337" s="18">
        <f>IF(Exit_Details[[#This Row],[RegrettableAttrition]]="Yes",1,0)</f>
        <v>0</v>
      </c>
      <c r="O337" s="18">
        <f>IF(Exit_Details[[#This Row],[ExitType]]="Voluntary",1,0)</f>
        <v>1</v>
      </c>
      <c r="P337" s="16" t="s">
        <v>2480</v>
      </c>
      <c r="Q337" s="16" t="s">
        <v>2481</v>
      </c>
      <c r="R337" s="15">
        <v>2</v>
      </c>
      <c r="S337" s="15" t="s">
        <v>2397</v>
      </c>
      <c r="T337" s="19">
        <v>5.78</v>
      </c>
      <c r="U337" s="15" t="s">
        <v>2398</v>
      </c>
      <c r="V337" s="15" t="s">
        <v>2409</v>
      </c>
      <c r="W337" s="17">
        <v>44200</v>
      </c>
      <c r="X337" s="17">
        <v>44651</v>
      </c>
      <c r="Y337" s="15">
        <v>343000</v>
      </c>
      <c r="Z337" s="15" t="s">
        <v>2434</v>
      </c>
      <c r="AA337" s="15" t="s">
        <v>2435</v>
      </c>
      <c r="AB337" s="15" t="s">
        <v>2436</v>
      </c>
      <c r="AC337" s="20" t="s">
        <v>2403</v>
      </c>
    </row>
    <row r="338" spans="1:29" x14ac:dyDescent="0.3">
      <c r="A338" s="15" t="s">
        <v>3176</v>
      </c>
      <c r="B338" s="15" t="s">
        <v>1067</v>
      </c>
      <c r="C338" s="16" t="s">
        <v>3177</v>
      </c>
      <c r="D338" s="15" t="s">
        <v>7</v>
      </c>
      <c r="E338" s="16" t="s">
        <v>22</v>
      </c>
      <c r="F338" s="16" t="s">
        <v>2657</v>
      </c>
      <c r="G338" s="17">
        <v>44294</v>
      </c>
      <c r="H338" s="17">
        <v>44725</v>
      </c>
      <c r="I338" s="28">
        <v>44785</v>
      </c>
      <c r="J338" s="28" t="str">
        <f t="shared" si="10"/>
        <v>August</v>
      </c>
      <c r="K338" s="18">
        <f t="shared" si="11"/>
        <v>2022</v>
      </c>
      <c r="L338" s="15" t="s">
        <v>2393</v>
      </c>
      <c r="M338" s="15" t="s">
        <v>2394</v>
      </c>
      <c r="N338" s="18">
        <f>IF(Exit_Details[[#This Row],[RegrettableAttrition]]="Yes",1,0)</f>
        <v>0</v>
      </c>
      <c r="O338" s="18">
        <f>IF(Exit_Details[[#This Row],[ExitType]]="Voluntary",1,0)</f>
        <v>1</v>
      </c>
      <c r="P338" s="16" t="s">
        <v>2463</v>
      </c>
      <c r="Q338" s="16" t="s">
        <v>2464</v>
      </c>
      <c r="R338" s="15">
        <v>3</v>
      </c>
      <c r="S338" s="15" t="s">
        <v>2397</v>
      </c>
      <c r="T338" s="19">
        <v>5.52</v>
      </c>
      <c r="U338" s="15" t="s">
        <v>2398</v>
      </c>
      <c r="V338" s="15" t="s">
        <v>2409</v>
      </c>
      <c r="W338" s="17">
        <v>44294</v>
      </c>
      <c r="X338" s="17">
        <v>44651</v>
      </c>
      <c r="Y338" s="15">
        <v>409000</v>
      </c>
      <c r="Z338" s="15" t="s">
        <v>2465</v>
      </c>
      <c r="AA338" s="15" t="s">
        <v>2466</v>
      </c>
      <c r="AB338" s="15" t="s">
        <v>2402</v>
      </c>
      <c r="AC338" s="20" t="s">
        <v>2403</v>
      </c>
    </row>
    <row r="339" spans="1:29" x14ac:dyDescent="0.3">
      <c r="A339" s="15" t="s">
        <v>3178</v>
      </c>
      <c r="B339" s="15" t="s">
        <v>1050</v>
      </c>
      <c r="C339" s="16" t="s">
        <v>3179</v>
      </c>
      <c r="D339" s="15" t="s">
        <v>7</v>
      </c>
      <c r="E339" s="16" t="s">
        <v>27</v>
      </c>
      <c r="F339" s="16" t="s">
        <v>2509</v>
      </c>
      <c r="G339" s="17">
        <v>44291</v>
      </c>
      <c r="H339" s="17">
        <v>44725</v>
      </c>
      <c r="I339" s="28">
        <v>44764</v>
      </c>
      <c r="J339" s="28" t="str">
        <f t="shared" si="10"/>
        <v>July</v>
      </c>
      <c r="K339" s="18">
        <f t="shared" si="11"/>
        <v>2022</v>
      </c>
      <c r="L339" s="15" t="s">
        <v>2393</v>
      </c>
      <c r="M339" s="15" t="s">
        <v>2394</v>
      </c>
      <c r="N339" s="18">
        <f>IF(Exit_Details[[#This Row],[RegrettableAttrition]]="Yes",1,0)</f>
        <v>0</v>
      </c>
      <c r="O339" s="18">
        <f>IF(Exit_Details[[#This Row],[ExitType]]="Voluntary",1,0)</f>
        <v>1</v>
      </c>
      <c r="P339" s="16" t="s">
        <v>2416</v>
      </c>
      <c r="Q339" s="16" t="s">
        <v>2417</v>
      </c>
      <c r="R339" s="15">
        <v>3</v>
      </c>
      <c r="S339" s="15" t="s">
        <v>2397</v>
      </c>
      <c r="T339" s="19">
        <v>5.53</v>
      </c>
      <c r="U339" s="15" t="s">
        <v>2398</v>
      </c>
      <c r="V339" s="15" t="s">
        <v>2409</v>
      </c>
      <c r="W339" s="17">
        <v>44291</v>
      </c>
      <c r="X339" s="17">
        <v>44651</v>
      </c>
      <c r="Y339" s="15">
        <v>377000</v>
      </c>
      <c r="Z339" s="15" t="s">
        <v>2465</v>
      </c>
      <c r="AA339" s="15" t="s">
        <v>2466</v>
      </c>
      <c r="AB339" s="15" t="s">
        <v>2402</v>
      </c>
      <c r="AC339" s="20" t="s">
        <v>2403</v>
      </c>
    </row>
    <row r="340" spans="1:29" x14ac:dyDescent="0.3">
      <c r="A340" s="15" t="s">
        <v>3180</v>
      </c>
      <c r="B340" s="15" t="s">
        <v>247</v>
      </c>
      <c r="C340" s="16" t="s">
        <v>3181</v>
      </c>
      <c r="D340" s="15" t="s">
        <v>11</v>
      </c>
      <c r="E340" s="16" t="s">
        <v>22</v>
      </c>
      <c r="F340" s="16" t="s">
        <v>2673</v>
      </c>
      <c r="G340" s="17">
        <v>43361</v>
      </c>
      <c r="H340" s="17">
        <v>44726</v>
      </c>
      <c r="I340" s="28">
        <v>44778</v>
      </c>
      <c r="J340" s="28" t="str">
        <f t="shared" si="10"/>
        <v>August</v>
      </c>
      <c r="K340" s="18">
        <f t="shared" si="11"/>
        <v>2022</v>
      </c>
      <c r="L340" s="15" t="s">
        <v>2393</v>
      </c>
      <c r="M340" s="15" t="s">
        <v>2577</v>
      </c>
      <c r="N340" s="18">
        <f>IF(Exit_Details[[#This Row],[RegrettableAttrition]]="Yes",1,0)</f>
        <v>1</v>
      </c>
      <c r="O340" s="18">
        <f>IF(Exit_Details[[#This Row],[ExitType]]="Voluntary",1,0)</f>
        <v>1</v>
      </c>
      <c r="P340" s="16" t="s">
        <v>2501</v>
      </c>
      <c r="Q340" s="16" t="s">
        <v>2464</v>
      </c>
      <c r="R340" s="15">
        <v>4</v>
      </c>
      <c r="S340" s="15" t="s">
        <v>2397</v>
      </c>
      <c r="T340" s="19">
        <v>8.07</v>
      </c>
      <c r="U340" s="15" t="s">
        <v>2398</v>
      </c>
      <c r="V340" s="15" t="s">
        <v>2409</v>
      </c>
      <c r="W340" s="17">
        <v>44197</v>
      </c>
      <c r="X340" s="17">
        <v>44286</v>
      </c>
      <c r="Y340" s="15">
        <v>1113000</v>
      </c>
      <c r="Z340" s="15" t="s">
        <v>2426</v>
      </c>
      <c r="AA340" s="15" t="s">
        <v>2427</v>
      </c>
      <c r="AB340" s="15" t="s">
        <v>2402</v>
      </c>
      <c r="AC340" s="20" t="s">
        <v>2403</v>
      </c>
    </row>
    <row r="341" spans="1:29" x14ac:dyDescent="0.3">
      <c r="A341" s="15" t="s">
        <v>3182</v>
      </c>
      <c r="B341" s="15" t="s">
        <v>866</v>
      </c>
      <c r="C341" s="16" t="s">
        <v>3183</v>
      </c>
      <c r="D341" s="15" t="s">
        <v>7</v>
      </c>
      <c r="E341" s="16" t="s">
        <v>20</v>
      </c>
      <c r="F341" s="16" t="s">
        <v>3184</v>
      </c>
      <c r="G341" s="17">
        <v>44062</v>
      </c>
      <c r="H341" s="17">
        <v>44726</v>
      </c>
      <c r="I341" s="28">
        <v>44816</v>
      </c>
      <c r="J341" s="28" t="str">
        <f t="shared" si="10"/>
        <v>September</v>
      </c>
      <c r="K341" s="18">
        <f t="shared" si="11"/>
        <v>2022</v>
      </c>
      <c r="L341" s="15" t="s">
        <v>2393</v>
      </c>
      <c r="M341" s="15" t="s">
        <v>2394</v>
      </c>
      <c r="N341" s="18">
        <f>IF(Exit_Details[[#This Row],[RegrettableAttrition]]="Yes",1,0)</f>
        <v>0</v>
      </c>
      <c r="O341" s="18">
        <f>IF(Exit_Details[[#This Row],[ExitType]]="Voluntary",1,0)</f>
        <v>1</v>
      </c>
      <c r="P341" s="16" t="s">
        <v>2440</v>
      </c>
      <c r="Q341" s="16" t="s">
        <v>2417</v>
      </c>
      <c r="R341" s="15">
        <v>2</v>
      </c>
      <c r="S341" s="15" t="s">
        <v>2397</v>
      </c>
      <c r="T341" s="19">
        <v>6.15</v>
      </c>
      <c r="U341" s="15" t="s">
        <v>2398</v>
      </c>
      <c r="V341" s="15" t="s">
        <v>2409</v>
      </c>
      <c r="W341" s="17">
        <v>44197</v>
      </c>
      <c r="X341" s="17">
        <v>44286</v>
      </c>
      <c r="Y341" s="15">
        <v>1519000</v>
      </c>
      <c r="Z341" s="15" t="s">
        <v>2418</v>
      </c>
      <c r="AA341" s="15" t="s">
        <v>2419</v>
      </c>
      <c r="AB341" s="15" t="s">
        <v>2412</v>
      </c>
      <c r="AC341" s="20" t="s">
        <v>2403</v>
      </c>
    </row>
    <row r="342" spans="1:29" x14ac:dyDescent="0.3">
      <c r="A342" s="15" t="s">
        <v>3185</v>
      </c>
      <c r="B342" s="15" t="s">
        <v>1321</v>
      </c>
      <c r="C342" s="16" t="s">
        <v>3186</v>
      </c>
      <c r="D342" s="15" t="s">
        <v>7</v>
      </c>
      <c r="E342" s="16" t="s">
        <v>24</v>
      </c>
      <c r="F342" s="16" t="s">
        <v>3187</v>
      </c>
      <c r="G342" s="17">
        <v>44571</v>
      </c>
      <c r="H342" s="17">
        <v>44728</v>
      </c>
      <c r="I342" s="28">
        <v>44788</v>
      </c>
      <c r="J342" s="28" t="str">
        <f t="shared" si="10"/>
        <v>August</v>
      </c>
      <c r="K342" s="18">
        <f t="shared" si="11"/>
        <v>2022</v>
      </c>
      <c r="L342" s="15" t="s">
        <v>2393</v>
      </c>
      <c r="M342" s="15" t="s">
        <v>2394</v>
      </c>
      <c r="N342" s="18">
        <f>IF(Exit_Details[[#This Row],[RegrettableAttrition]]="Yes",1,0)</f>
        <v>0</v>
      </c>
      <c r="O342" s="18">
        <f>IF(Exit_Details[[#This Row],[ExitType]]="Voluntary",1,0)</f>
        <v>1</v>
      </c>
      <c r="P342" s="16" t="s">
        <v>2501</v>
      </c>
      <c r="Q342" s="16" t="s">
        <v>2464</v>
      </c>
      <c r="R342" s="15">
        <v>0</v>
      </c>
      <c r="S342" s="15" t="s">
        <v>2397</v>
      </c>
      <c r="T342" s="19">
        <v>4.76</v>
      </c>
      <c r="U342" s="15" t="s">
        <v>2997</v>
      </c>
      <c r="V342" s="15" t="s">
        <v>2409</v>
      </c>
      <c r="W342" s="17">
        <v>44571</v>
      </c>
      <c r="X342" s="17">
        <v>44788</v>
      </c>
      <c r="Y342" s="15">
        <v>299000</v>
      </c>
      <c r="Z342" s="15" t="s">
        <v>2426</v>
      </c>
      <c r="AA342" s="15" t="s">
        <v>2427</v>
      </c>
      <c r="AB342" s="15" t="s">
        <v>2402</v>
      </c>
      <c r="AC342" s="20" t="s">
        <v>2403</v>
      </c>
    </row>
    <row r="343" spans="1:29" x14ac:dyDescent="0.3">
      <c r="A343" s="15" t="s">
        <v>3188</v>
      </c>
      <c r="B343" s="15" t="s">
        <v>298</v>
      </c>
      <c r="C343" s="16" t="s">
        <v>3189</v>
      </c>
      <c r="D343" s="15" t="s">
        <v>7</v>
      </c>
      <c r="E343" s="16" t="s">
        <v>9</v>
      </c>
      <c r="F343" s="16" t="s">
        <v>2528</v>
      </c>
      <c r="G343" s="17">
        <v>43451</v>
      </c>
      <c r="H343" s="17">
        <v>44728</v>
      </c>
      <c r="I343" s="28">
        <v>44788</v>
      </c>
      <c r="J343" s="28" t="str">
        <f t="shared" si="10"/>
        <v>August</v>
      </c>
      <c r="K343" s="18">
        <f t="shared" si="11"/>
        <v>2022</v>
      </c>
      <c r="L343" s="15" t="s">
        <v>2393</v>
      </c>
      <c r="M343" s="15" t="s">
        <v>2394</v>
      </c>
      <c r="N343" s="18">
        <f>IF(Exit_Details[[#This Row],[RegrettableAttrition]]="Yes",1,0)</f>
        <v>0</v>
      </c>
      <c r="O343" s="18">
        <f>IF(Exit_Details[[#This Row],[ExitType]]="Voluntary",1,0)</f>
        <v>1</v>
      </c>
      <c r="P343" s="16" t="s">
        <v>2440</v>
      </c>
      <c r="Q343" s="16" t="s">
        <v>2417</v>
      </c>
      <c r="R343" s="15">
        <v>3</v>
      </c>
      <c r="S343" s="15" t="s">
        <v>2397</v>
      </c>
      <c r="T343" s="19">
        <v>7.83</v>
      </c>
      <c r="U343" s="15" t="s">
        <v>2398</v>
      </c>
      <c r="V343" s="15" t="s">
        <v>2409</v>
      </c>
      <c r="W343" s="17">
        <v>44197</v>
      </c>
      <c r="X343" s="17">
        <v>44286</v>
      </c>
      <c r="Y343" s="15">
        <v>1025000</v>
      </c>
      <c r="Z343" s="15" t="s">
        <v>2400</v>
      </c>
      <c r="AA343" s="15" t="s">
        <v>2401</v>
      </c>
      <c r="AB343" s="15" t="s">
        <v>2402</v>
      </c>
      <c r="AC343" s="20" t="s">
        <v>2403</v>
      </c>
    </row>
    <row r="344" spans="1:29" x14ac:dyDescent="0.3">
      <c r="A344" s="15" t="s">
        <v>3190</v>
      </c>
      <c r="B344" s="15" t="s">
        <v>435</v>
      </c>
      <c r="C344" s="16" t="s">
        <v>3191</v>
      </c>
      <c r="D344" s="15" t="s">
        <v>7</v>
      </c>
      <c r="E344" s="16" t="s">
        <v>22</v>
      </c>
      <c r="F344" s="16" t="s">
        <v>2856</v>
      </c>
      <c r="G344" s="17">
        <v>43662</v>
      </c>
      <c r="H344" s="17">
        <v>44728</v>
      </c>
      <c r="I344" s="28">
        <v>44788</v>
      </c>
      <c r="J344" s="28" t="str">
        <f t="shared" si="10"/>
        <v>August</v>
      </c>
      <c r="K344" s="18">
        <f t="shared" si="11"/>
        <v>2022</v>
      </c>
      <c r="L344" s="15" t="s">
        <v>2393</v>
      </c>
      <c r="M344" s="15" t="s">
        <v>2394</v>
      </c>
      <c r="N344" s="18">
        <f>IF(Exit_Details[[#This Row],[RegrettableAttrition]]="Yes",1,0)</f>
        <v>0</v>
      </c>
      <c r="O344" s="18">
        <f>IF(Exit_Details[[#This Row],[ExitType]]="Voluntary",1,0)</f>
        <v>1</v>
      </c>
      <c r="P344" s="16" t="s">
        <v>2395</v>
      </c>
      <c r="Q344" s="16" t="s">
        <v>2396</v>
      </c>
      <c r="R344" s="15">
        <v>3</v>
      </c>
      <c r="S344" s="15" t="s">
        <v>2397</v>
      </c>
      <c r="T344" s="19">
        <v>7.25</v>
      </c>
      <c r="U344" s="15" t="s">
        <v>2398</v>
      </c>
      <c r="V344" s="15" t="s">
        <v>2409</v>
      </c>
      <c r="W344" s="17">
        <v>44197</v>
      </c>
      <c r="X344" s="17">
        <v>44286</v>
      </c>
      <c r="Y344" s="15">
        <v>1292000</v>
      </c>
      <c r="Z344" s="15" t="s">
        <v>2465</v>
      </c>
      <c r="AA344" s="15" t="s">
        <v>2466</v>
      </c>
      <c r="AB344" s="15" t="s">
        <v>2402</v>
      </c>
      <c r="AC344" s="20" t="s">
        <v>2403</v>
      </c>
    </row>
    <row r="345" spans="1:29" x14ac:dyDescent="0.3">
      <c r="A345" s="15" t="s">
        <v>3192</v>
      </c>
      <c r="B345" s="15" t="s">
        <v>280</v>
      </c>
      <c r="C345" s="16" t="s">
        <v>3193</v>
      </c>
      <c r="D345" s="15" t="s">
        <v>7</v>
      </c>
      <c r="E345" s="16" t="s">
        <v>9</v>
      </c>
      <c r="F345" s="16" t="s">
        <v>2455</v>
      </c>
      <c r="G345" s="17">
        <v>43426</v>
      </c>
      <c r="H345" s="17">
        <v>44731</v>
      </c>
      <c r="I345" s="28">
        <v>44761</v>
      </c>
      <c r="J345" s="28" t="str">
        <f t="shared" si="10"/>
        <v>July</v>
      </c>
      <c r="K345" s="18">
        <f t="shared" si="11"/>
        <v>2022</v>
      </c>
      <c r="L345" s="15" t="s">
        <v>2431</v>
      </c>
      <c r="M345" s="15" t="s">
        <v>2394</v>
      </c>
      <c r="N345" s="18">
        <f>IF(Exit_Details[[#This Row],[RegrettableAttrition]]="Yes",1,0)</f>
        <v>0</v>
      </c>
      <c r="O345" s="18">
        <f>IF(Exit_Details[[#This Row],[ExitType]]="Voluntary",1,0)</f>
        <v>0</v>
      </c>
      <c r="P345" s="16" t="s">
        <v>2583</v>
      </c>
      <c r="Q345" s="16" t="s">
        <v>2433</v>
      </c>
      <c r="R345" s="15">
        <v>2</v>
      </c>
      <c r="S345" s="15" t="s">
        <v>2397</v>
      </c>
      <c r="T345" s="19">
        <v>7.9</v>
      </c>
      <c r="U345" s="15" t="s">
        <v>2398</v>
      </c>
      <c r="V345" s="15" t="s">
        <v>2409</v>
      </c>
      <c r="W345" s="17">
        <v>44197</v>
      </c>
      <c r="X345" s="17">
        <v>44286</v>
      </c>
      <c r="Y345" s="15">
        <v>1067000</v>
      </c>
      <c r="Z345" s="15" t="s">
        <v>2465</v>
      </c>
      <c r="AA345" s="15" t="s">
        <v>2466</v>
      </c>
      <c r="AB345" s="15" t="s">
        <v>2402</v>
      </c>
      <c r="AC345" s="20" t="s">
        <v>2403</v>
      </c>
    </row>
    <row r="346" spans="1:29" x14ac:dyDescent="0.3">
      <c r="A346" s="15" t="s">
        <v>3194</v>
      </c>
      <c r="B346" s="15" t="s">
        <v>1344</v>
      </c>
      <c r="C346" s="16" t="s">
        <v>3195</v>
      </c>
      <c r="D346" s="15" t="s">
        <v>11</v>
      </c>
      <c r="E346" s="16" t="s">
        <v>24</v>
      </c>
      <c r="F346" s="16" t="s">
        <v>2631</v>
      </c>
      <c r="G346" s="17">
        <v>44571</v>
      </c>
      <c r="H346" s="17">
        <v>44732</v>
      </c>
      <c r="I346" s="28">
        <v>44822</v>
      </c>
      <c r="J346" s="28" t="str">
        <f t="shared" si="10"/>
        <v>September</v>
      </c>
      <c r="K346" s="18">
        <f t="shared" si="11"/>
        <v>2022</v>
      </c>
      <c r="L346" s="15" t="s">
        <v>2393</v>
      </c>
      <c r="M346" s="15" t="s">
        <v>2394</v>
      </c>
      <c r="N346" s="18">
        <f>IF(Exit_Details[[#This Row],[RegrettableAttrition]]="Yes",1,0)</f>
        <v>0</v>
      </c>
      <c r="O346" s="18">
        <f>IF(Exit_Details[[#This Row],[ExitType]]="Voluntary",1,0)</f>
        <v>1</v>
      </c>
      <c r="P346" s="16" t="s">
        <v>2407</v>
      </c>
      <c r="Q346" s="16" t="s">
        <v>2408</v>
      </c>
      <c r="R346" s="15">
        <v>0</v>
      </c>
      <c r="S346" s="15" t="s">
        <v>2397</v>
      </c>
      <c r="T346" s="19">
        <v>4.76</v>
      </c>
      <c r="U346" s="15" t="s">
        <v>2997</v>
      </c>
      <c r="V346" s="15" t="s">
        <v>2409</v>
      </c>
      <c r="W346" s="17">
        <v>44571</v>
      </c>
      <c r="X346" s="17">
        <v>44822</v>
      </c>
      <c r="Y346" s="15">
        <v>1741000</v>
      </c>
      <c r="Z346" s="15" t="s">
        <v>2410</v>
      </c>
      <c r="AA346" s="15" t="s">
        <v>2411</v>
      </c>
      <c r="AB346" s="15" t="s">
        <v>2412</v>
      </c>
      <c r="AC346" s="20" t="s">
        <v>2403</v>
      </c>
    </row>
    <row r="347" spans="1:29" x14ac:dyDescent="0.3">
      <c r="A347" s="15" t="s">
        <v>3196</v>
      </c>
      <c r="B347" s="15" t="s">
        <v>398</v>
      </c>
      <c r="C347" s="16" t="s">
        <v>3197</v>
      </c>
      <c r="D347" s="15" t="s">
        <v>11</v>
      </c>
      <c r="E347" s="16" t="s">
        <v>9</v>
      </c>
      <c r="F347" s="16" t="s">
        <v>2455</v>
      </c>
      <c r="G347" s="17">
        <v>43605</v>
      </c>
      <c r="H347" s="17">
        <v>44733</v>
      </c>
      <c r="I347" s="28">
        <v>44793</v>
      </c>
      <c r="J347" s="28" t="str">
        <f t="shared" si="10"/>
        <v>August</v>
      </c>
      <c r="K347" s="18">
        <f t="shared" si="11"/>
        <v>2022</v>
      </c>
      <c r="L347" s="15" t="s">
        <v>2393</v>
      </c>
      <c r="M347" s="15" t="s">
        <v>2394</v>
      </c>
      <c r="N347" s="18">
        <f>IF(Exit_Details[[#This Row],[RegrettableAttrition]]="Yes",1,0)</f>
        <v>0</v>
      </c>
      <c r="O347" s="18">
        <f>IF(Exit_Details[[#This Row],[ExitType]]="Voluntary",1,0)</f>
        <v>1</v>
      </c>
      <c r="P347" s="16" t="s">
        <v>2395</v>
      </c>
      <c r="Q347" s="16" t="s">
        <v>2396</v>
      </c>
      <c r="R347" s="15">
        <v>3</v>
      </c>
      <c r="S347" s="15" t="s">
        <v>2397</v>
      </c>
      <c r="T347" s="19">
        <v>7.41</v>
      </c>
      <c r="U347" s="15" t="s">
        <v>2398</v>
      </c>
      <c r="V347" s="15" t="s">
        <v>2409</v>
      </c>
      <c r="W347" s="17">
        <v>44197</v>
      </c>
      <c r="X347" s="17">
        <v>44286</v>
      </c>
      <c r="Y347" s="15">
        <v>1094000</v>
      </c>
      <c r="Z347" s="15" t="s">
        <v>2434</v>
      </c>
      <c r="AA347" s="15" t="s">
        <v>2435</v>
      </c>
      <c r="AB347" s="15" t="s">
        <v>2436</v>
      </c>
      <c r="AC347" s="20" t="s">
        <v>2403</v>
      </c>
    </row>
    <row r="348" spans="1:29" x14ac:dyDescent="0.3">
      <c r="A348" s="15" t="s">
        <v>3198</v>
      </c>
      <c r="B348" s="15" t="s">
        <v>1039</v>
      </c>
      <c r="C348" s="16" t="s">
        <v>3199</v>
      </c>
      <c r="D348" s="15" t="s">
        <v>7</v>
      </c>
      <c r="E348" s="16" t="s">
        <v>9</v>
      </c>
      <c r="F348" s="16" t="s">
        <v>2458</v>
      </c>
      <c r="G348" s="17">
        <v>44263</v>
      </c>
      <c r="H348" s="17">
        <v>44734</v>
      </c>
      <c r="I348" s="28">
        <v>44794</v>
      </c>
      <c r="J348" s="28" t="str">
        <f t="shared" si="10"/>
        <v>August</v>
      </c>
      <c r="K348" s="18">
        <f t="shared" si="11"/>
        <v>2022</v>
      </c>
      <c r="L348" s="15" t="s">
        <v>2393</v>
      </c>
      <c r="M348" s="15" t="s">
        <v>2394</v>
      </c>
      <c r="N348" s="18">
        <f>IF(Exit_Details[[#This Row],[RegrettableAttrition]]="Yes",1,0)</f>
        <v>0</v>
      </c>
      <c r="O348" s="18">
        <f>IF(Exit_Details[[#This Row],[ExitType]]="Voluntary",1,0)</f>
        <v>1</v>
      </c>
      <c r="P348" s="16" t="s">
        <v>2416</v>
      </c>
      <c r="Q348" s="16" t="s">
        <v>2417</v>
      </c>
      <c r="R348" s="15">
        <v>3</v>
      </c>
      <c r="S348" s="15" t="s">
        <v>2397</v>
      </c>
      <c r="T348" s="19">
        <v>5.61</v>
      </c>
      <c r="U348" s="15" t="s">
        <v>2398</v>
      </c>
      <c r="V348" s="15" t="s">
        <v>2409</v>
      </c>
      <c r="W348" s="17">
        <v>44263</v>
      </c>
      <c r="X348" s="17">
        <v>44651</v>
      </c>
      <c r="Y348" s="15">
        <v>542000</v>
      </c>
      <c r="Z348" s="15" t="s">
        <v>2465</v>
      </c>
      <c r="AA348" s="15" t="s">
        <v>2466</v>
      </c>
      <c r="AB348" s="15" t="s">
        <v>2402</v>
      </c>
      <c r="AC348" s="20" t="s">
        <v>2403</v>
      </c>
    </row>
    <row r="349" spans="1:29" x14ac:dyDescent="0.3">
      <c r="A349" s="15" t="s">
        <v>3200</v>
      </c>
      <c r="B349" s="15" t="s">
        <v>295</v>
      </c>
      <c r="C349" s="16" t="s">
        <v>3201</v>
      </c>
      <c r="D349" s="15" t="s">
        <v>7</v>
      </c>
      <c r="E349" s="16" t="s">
        <v>29</v>
      </c>
      <c r="F349" s="16" t="s">
        <v>3045</v>
      </c>
      <c r="G349" s="17">
        <v>43444</v>
      </c>
      <c r="H349" s="17">
        <v>44739</v>
      </c>
      <c r="I349" s="28">
        <v>44799</v>
      </c>
      <c r="J349" s="28" t="str">
        <f t="shared" si="10"/>
        <v>August</v>
      </c>
      <c r="K349" s="18">
        <f t="shared" si="11"/>
        <v>2022</v>
      </c>
      <c r="L349" s="15" t="s">
        <v>2393</v>
      </c>
      <c r="M349" s="15" t="s">
        <v>2394</v>
      </c>
      <c r="N349" s="18">
        <f>IF(Exit_Details[[#This Row],[RegrettableAttrition]]="Yes",1,0)</f>
        <v>0</v>
      </c>
      <c r="O349" s="18">
        <f>IF(Exit_Details[[#This Row],[ExitType]]="Voluntary",1,0)</f>
        <v>1</v>
      </c>
      <c r="P349" s="16" t="s">
        <v>2395</v>
      </c>
      <c r="Q349" s="16" t="s">
        <v>2396</v>
      </c>
      <c r="R349" s="15">
        <v>3</v>
      </c>
      <c r="S349" s="15" t="s">
        <v>2397</v>
      </c>
      <c r="T349" s="19">
        <v>7.85</v>
      </c>
      <c r="U349" s="15" t="s">
        <v>2398</v>
      </c>
      <c r="V349" s="15" t="s">
        <v>2409</v>
      </c>
      <c r="W349" s="17">
        <v>44197</v>
      </c>
      <c r="X349" s="17">
        <v>44286</v>
      </c>
      <c r="Y349" s="15">
        <v>592000</v>
      </c>
      <c r="Z349" s="15" t="s">
        <v>2465</v>
      </c>
      <c r="AA349" s="15" t="s">
        <v>2466</v>
      </c>
      <c r="AB349" s="15" t="s">
        <v>2402</v>
      </c>
      <c r="AC349" s="20" t="s">
        <v>2403</v>
      </c>
    </row>
    <row r="350" spans="1:29" x14ac:dyDescent="0.3">
      <c r="A350" s="15" t="s">
        <v>3202</v>
      </c>
      <c r="B350" s="15" t="s">
        <v>177</v>
      </c>
      <c r="C350" s="16" t="s">
        <v>3203</v>
      </c>
      <c r="D350" s="15" t="s">
        <v>7</v>
      </c>
      <c r="E350" s="16" t="s">
        <v>33</v>
      </c>
      <c r="F350" s="16" t="s">
        <v>2686</v>
      </c>
      <c r="G350" s="17">
        <v>43187</v>
      </c>
      <c r="H350" s="17">
        <v>44739</v>
      </c>
      <c r="I350" s="28">
        <v>44799</v>
      </c>
      <c r="J350" s="28" t="str">
        <f t="shared" si="10"/>
        <v>August</v>
      </c>
      <c r="K350" s="18">
        <f t="shared" si="11"/>
        <v>2022</v>
      </c>
      <c r="L350" s="15" t="s">
        <v>2393</v>
      </c>
      <c r="M350" s="15" t="s">
        <v>2394</v>
      </c>
      <c r="N350" s="18">
        <f>IF(Exit_Details[[#This Row],[RegrettableAttrition]]="Yes",1,0)</f>
        <v>0</v>
      </c>
      <c r="O350" s="18">
        <f>IF(Exit_Details[[#This Row],[ExitType]]="Voluntary",1,0)</f>
        <v>1</v>
      </c>
      <c r="P350" s="16" t="s">
        <v>2395</v>
      </c>
      <c r="Q350" s="16" t="s">
        <v>2396</v>
      </c>
      <c r="R350" s="15">
        <v>3</v>
      </c>
      <c r="S350" s="15" t="s">
        <v>2397</v>
      </c>
      <c r="T350" s="19">
        <v>8.5500000000000007</v>
      </c>
      <c r="U350" s="15" t="s">
        <v>2398</v>
      </c>
      <c r="V350" s="15" t="s">
        <v>2409</v>
      </c>
      <c r="W350" s="17">
        <v>44197</v>
      </c>
      <c r="X350" s="17">
        <v>44286</v>
      </c>
      <c r="Y350" s="15">
        <v>719000</v>
      </c>
      <c r="Z350" s="15" t="s">
        <v>2400</v>
      </c>
      <c r="AA350" s="15" t="s">
        <v>2401</v>
      </c>
      <c r="AB350" s="15" t="s">
        <v>2402</v>
      </c>
      <c r="AC350" s="20" t="s">
        <v>2403</v>
      </c>
    </row>
    <row r="351" spans="1:29" x14ac:dyDescent="0.3">
      <c r="A351" s="15" t="s">
        <v>3204</v>
      </c>
      <c r="B351" s="15" t="s">
        <v>1174</v>
      </c>
      <c r="C351" s="16" t="s">
        <v>3205</v>
      </c>
      <c r="D351" s="15" t="s">
        <v>11</v>
      </c>
      <c r="E351" s="16" t="s">
        <v>9</v>
      </c>
      <c r="F351" s="16" t="s">
        <v>2430</v>
      </c>
      <c r="G351" s="17">
        <v>44410</v>
      </c>
      <c r="H351" s="17">
        <v>44740</v>
      </c>
      <c r="I351" s="28">
        <v>44784</v>
      </c>
      <c r="J351" s="28" t="str">
        <f t="shared" si="10"/>
        <v>August</v>
      </c>
      <c r="K351" s="18">
        <f t="shared" si="11"/>
        <v>2022</v>
      </c>
      <c r="L351" s="15" t="s">
        <v>2393</v>
      </c>
      <c r="M351" s="15" t="s">
        <v>2394</v>
      </c>
      <c r="N351" s="18">
        <f>IF(Exit_Details[[#This Row],[RegrettableAttrition]]="Yes",1,0)</f>
        <v>0</v>
      </c>
      <c r="O351" s="18">
        <f>IF(Exit_Details[[#This Row],[ExitType]]="Voluntary",1,0)</f>
        <v>1</v>
      </c>
      <c r="P351" s="16" t="s">
        <v>2416</v>
      </c>
      <c r="Q351" s="16" t="s">
        <v>2417</v>
      </c>
      <c r="R351" s="15">
        <v>3</v>
      </c>
      <c r="S351" s="15" t="s">
        <v>2397</v>
      </c>
      <c r="T351" s="19">
        <v>5.2</v>
      </c>
      <c r="U351" s="15" t="s">
        <v>2398</v>
      </c>
      <c r="V351" s="15" t="s">
        <v>2409</v>
      </c>
      <c r="W351" s="17">
        <v>44410</v>
      </c>
      <c r="X351" s="17">
        <v>44651</v>
      </c>
      <c r="Y351" s="15">
        <v>317000</v>
      </c>
      <c r="Z351" s="15" t="s">
        <v>2465</v>
      </c>
      <c r="AA351" s="15" t="s">
        <v>2466</v>
      </c>
      <c r="AB351" s="15" t="s">
        <v>2402</v>
      </c>
      <c r="AC351" s="20" t="s">
        <v>2403</v>
      </c>
    </row>
    <row r="352" spans="1:29" x14ac:dyDescent="0.3">
      <c r="A352" s="15" t="s">
        <v>3206</v>
      </c>
      <c r="B352" s="15" t="s">
        <v>1333</v>
      </c>
      <c r="C352" s="16" t="s">
        <v>3207</v>
      </c>
      <c r="D352" s="15" t="s">
        <v>7</v>
      </c>
      <c r="E352" s="16" t="s">
        <v>9</v>
      </c>
      <c r="F352" s="16" t="s">
        <v>2458</v>
      </c>
      <c r="G352" s="17">
        <v>44564</v>
      </c>
      <c r="H352" s="17">
        <v>44746</v>
      </c>
      <c r="I352" s="28">
        <v>44806</v>
      </c>
      <c r="J352" s="28" t="str">
        <f t="shared" si="10"/>
        <v>September</v>
      </c>
      <c r="K352" s="18">
        <f t="shared" si="11"/>
        <v>2022</v>
      </c>
      <c r="L352" s="15" t="s">
        <v>2393</v>
      </c>
      <c r="M352" s="15" t="s">
        <v>2394</v>
      </c>
      <c r="N352" s="18">
        <f>IF(Exit_Details[[#This Row],[RegrettableAttrition]]="Yes",1,0)</f>
        <v>0</v>
      </c>
      <c r="O352" s="18">
        <f>IF(Exit_Details[[#This Row],[ExitType]]="Voluntary",1,0)</f>
        <v>1</v>
      </c>
      <c r="P352" s="16" t="s">
        <v>2440</v>
      </c>
      <c r="Q352" s="16" t="s">
        <v>2417</v>
      </c>
      <c r="R352" s="15">
        <v>0</v>
      </c>
      <c r="S352" s="15" t="s">
        <v>2397</v>
      </c>
      <c r="T352" s="19">
        <v>4.78</v>
      </c>
      <c r="U352" s="15" t="s">
        <v>2997</v>
      </c>
      <c r="V352" s="15" t="s">
        <v>2409</v>
      </c>
      <c r="W352" s="17">
        <v>44564</v>
      </c>
      <c r="X352" s="17">
        <v>44806</v>
      </c>
      <c r="Y352" s="15">
        <v>764000</v>
      </c>
      <c r="Z352" s="15" t="s">
        <v>2410</v>
      </c>
      <c r="AA352" s="15" t="s">
        <v>2411</v>
      </c>
      <c r="AB352" s="15" t="s">
        <v>2412</v>
      </c>
      <c r="AC352" s="20" t="s">
        <v>2403</v>
      </c>
    </row>
    <row r="353" spans="1:29" x14ac:dyDescent="0.3">
      <c r="A353" s="15" t="s">
        <v>3208</v>
      </c>
      <c r="B353" s="15" t="s">
        <v>264</v>
      </c>
      <c r="C353" s="16" t="s">
        <v>3209</v>
      </c>
      <c r="D353" s="15" t="s">
        <v>7</v>
      </c>
      <c r="E353" s="16" t="s">
        <v>9</v>
      </c>
      <c r="F353" s="16" t="s">
        <v>2455</v>
      </c>
      <c r="G353" s="17">
        <v>43402</v>
      </c>
      <c r="H353" s="17">
        <v>44746</v>
      </c>
      <c r="I353" s="28">
        <v>44791</v>
      </c>
      <c r="J353" s="28" t="str">
        <f t="shared" si="10"/>
        <v>August</v>
      </c>
      <c r="K353" s="18">
        <f t="shared" si="11"/>
        <v>2022</v>
      </c>
      <c r="L353" s="15" t="s">
        <v>2393</v>
      </c>
      <c r="M353" s="15" t="s">
        <v>2394</v>
      </c>
      <c r="N353" s="18">
        <f>IF(Exit_Details[[#This Row],[RegrettableAttrition]]="Yes",1,0)</f>
        <v>0</v>
      </c>
      <c r="O353" s="18">
        <f>IF(Exit_Details[[#This Row],[ExitType]]="Voluntary",1,0)</f>
        <v>1</v>
      </c>
      <c r="P353" s="16" t="s">
        <v>2515</v>
      </c>
      <c r="Q353" s="16" t="s">
        <v>2464</v>
      </c>
      <c r="R353" s="15">
        <v>3</v>
      </c>
      <c r="S353" s="15" t="s">
        <v>2397</v>
      </c>
      <c r="T353" s="19">
        <v>7.96</v>
      </c>
      <c r="U353" s="15" t="s">
        <v>2398</v>
      </c>
      <c r="V353" s="15" t="s">
        <v>2409</v>
      </c>
      <c r="W353" s="17">
        <v>44197</v>
      </c>
      <c r="X353" s="17">
        <v>44651</v>
      </c>
      <c r="Y353" s="15">
        <v>1192000</v>
      </c>
      <c r="Z353" s="15" t="s">
        <v>2400</v>
      </c>
      <c r="AA353" s="15" t="s">
        <v>2401</v>
      </c>
      <c r="AB353" s="15" t="s">
        <v>2402</v>
      </c>
      <c r="AC353" s="20" t="s">
        <v>2403</v>
      </c>
    </row>
    <row r="354" spans="1:29" x14ac:dyDescent="0.3">
      <c r="A354" s="15" t="s">
        <v>3210</v>
      </c>
      <c r="B354" s="15" t="s">
        <v>699</v>
      </c>
      <c r="C354" s="16" t="s">
        <v>3211</v>
      </c>
      <c r="D354" s="15" t="s">
        <v>11</v>
      </c>
      <c r="E354" s="16" t="s">
        <v>29</v>
      </c>
      <c r="F354" s="16" t="s">
        <v>2894</v>
      </c>
      <c r="G354" s="17">
        <v>43944</v>
      </c>
      <c r="H354" s="17">
        <v>44746</v>
      </c>
      <c r="I354" s="28">
        <v>44806</v>
      </c>
      <c r="J354" s="28" t="str">
        <f t="shared" si="10"/>
        <v>September</v>
      </c>
      <c r="K354" s="18">
        <f t="shared" si="11"/>
        <v>2022</v>
      </c>
      <c r="L354" s="15" t="s">
        <v>2393</v>
      </c>
      <c r="M354" s="15" t="s">
        <v>2577</v>
      </c>
      <c r="N354" s="18">
        <f>IF(Exit_Details[[#This Row],[RegrettableAttrition]]="Yes",1,0)</f>
        <v>1</v>
      </c>
      <c r="O354" s="18">
        <f>IF(Exit_Details[[#This Row],[ExitType]]="Voluntary",1,0)</f>
        <v>1</v>
      </c>
      <c r="P354" s="16" t="s">
        <v>2407</v>
      </c>
      <c r="Q354" s="16" t="s">
        <v>2408</v>
      </c>
      <c r="R354" s="15">
        <v>4</v>
      </c>
      <c r="S354" s="15" t="s">
        <v>2397</v>
      </c>
      <c r="T354" s="19">
        <v>6.48</v>
      </c>
      <c r="U354" s="15" t="s">
        <v>2398</v>
      </c>
      <c r="V354" s="15" t="s">
        <v>2409</v>
      </c>
      <c r="W354" s="17">
        <v>44197</v>
      </c>
      <c r="X354" s="17">
        <v>44286</v>
      </c>
      <c r="Y354" s="15">
        <v>517000</v>
      </c>
      <c r="Z354" s="15" t="s">
        <v>2465</v>
      </c>
      <c r="AA354" s="15" t="s">
        <v>2466</v>
      </c>
      <c r="AB354" s="15" t="s">
        <v>2402</v>
      </c>
      <c r="AC354" s="20" t="s">
        <v>2403</v>
      </c>
    </row>
    <row r="355" spans="1:29" x14ac:dyDescent="0.3">
      <c r="A355" s="15" t="s">
        <v>3212</v>
      </c>
      <c r="B355" s="15" t="s">
        <v>339</v>
      </c>
      <c r="C355" s="16" t="s">
        <v>3213</v>
      </c>
      <c r="D355" s="15" t="s">
        <v>11</v>
      </c>
      <c r="E355" s="16" t="s">
        <v>9</v>
      </c>
      <c r="F355" s="16" t="s">
        <v>2458</v>
      </c>
      <c r="G355" s="17">
        <v>43514</v>
      </c>
      <c r="H355" s="17">
        <v>44746</v>
      </c>
      <c r="I355" s="28">
        <v>44786</v>
      </c>
      <c r="J355" s="28" t="str">
        <f t="shared" si="10"/>
        <v>August</v>
      </c>
      <c r="K355" s="18">
        <f t="shared" si="11"/>
        <v>2022</v>
      </c>
      <c r="L355" s="15" t="s">
        <v>2393</v>
      </c>
      <c r="M355" s="15" t="s">
        <v>2394</v>
      </c>
      <c r="N355" s="18">
        <f>IF(Exit_Details[[#This Row],[RegrettableAttrition]]="Yes",1,0)</f>
        <v>0</v>
      </c>
      <c r="O355" s="18">
        <f>IF(Exit_Details[[#This Row],[ExitType]]="Voluntary",1,0)</f>
        <v>1</v>
      </c>
      <c r="P355" s="16" t="s">
        <v>2440</v>
      </c>
      <c r="Q355" s="16" t="s">
        <v>2417</v>
      </c>
      <c r="R355" s="15">
        <v>3</v>
      </c>
      <c r="S355" s="15" t="s">
        <v>2397</v>
      </c>
      <c r="T355" s="19">
        <v>7.66</v>
      </c>
      <c r="U355" s="15" t="s">
        <v>2398</v>
      </c>
      <c r="V355" s="15" t="s">
        <v>2409</v>
      </c>
      <c r="W355" s="17">
        <v>44197</v>
      </c>
      <c r="X355" s="17">
        <v>44286</v>
      </c>
      <c r="Y355" s="15">
        <v>596000</v>
      </c>
      <c r="Z355" s="15" t="s">
        <v>2426</v>
      </c>
      <c r="AA355" s="15" t="s">
        <v>2427</v>
      </c>
      <c r="AB355" s="15" t="s">
        <v>2402</v>
      </c>
      <c r="AC355" s="20" t="s">
        <v>2403</v>
      </c>
    </row>
    <row r="356" spans="1:29" x14ac:dyDescent="0.3">
      <c r="A356" s="15" t="s">
        <v>3214</v>
      </c>
      <c r="B356" s="15" t="s">
        <v>715</v>
      </c>
      <c r="C356" s="16" t="s">
        <v>3215</v>
      </c>
      <c r="D356" s="15" t="s">
        <v>11</v>
      </c>
      <c r="E356" s="16" t="s">
        <v>58</v>
      </c>
      <c r="F356" s="16" t="s">
        <v>2561</v>
      </c>
      <c r="G356" s="17">
        <v>43955</v>
      </c>
      <c r="H356" s="17">
        <v>44748</v>
      </c>
      <c r="I356" s="28">
        <v>44785</v>
      </c>
      <c r="J356" s="28" t="str">
        <f t="shared" si="10"/>
        <v>August</v>
      </c>
      <c r="K356" s="18">
        <f t="shared" si="11"/>
        <v>2022</v>
      </c>
      <c r="L356" s="15" t="s">
        <v>2393</v>
      </c>
      <c r="M356" s="15" t="s">
        <v>2394</v>
      </c>
      <c r="N356" s="18">
        <f>IF(Exit_Details[[#This Row],[RegrettableAttrition]]="Yes",1,0)</f>
        <v>0</v>
      </c>
      <c r="O356" s="18">
        <f>IF(Exit_Details[[#This Row],[ExitType]]="Voluntary",1,0)</f>
        <v>1</v>
      </c>
      <c r="P356" s="16" t="s">
        <v>2416</v>
      </c>
      <c r="Q356" s="16" t="s">
        <v>2417</v>
      </c>
      <c r="R356" s="15">
        <v>3</v>
      </c>
      <c r="S356" s="15" t="s">
        <v>2397</v>
      </c>
      <c r="T356" s="19">
        <v>6.45</v>
      </c>
      <c r="U356" s="15" t="s">
        <v>2398</v>
      </c>
      <c r="V356" s="15" t="s">
        <v>2409</v>
      </c>
      <c r="W356" s="17">
        <v>44197</v>
      </c>
      <c r="X356" s="17">
        <v>44286</v>
      </c>
      <c r="Y356" s="15">
        <v>515000</v>
      </c>
      <c r="Z356" s="15" t="s">
        <v>2465</v>
      </c>
      <c r="AA356" s="15" t="s">
        <v>2466</v>
      </c>
      <c r="AB356" s="15" t="s">
        <v>2402</v>
      </c>
      <c r="AC356" s="20" t="s">
        <v>2403</v>
      </c>
    </row>
    <row r="357" spans="1:29" x14ac:dyDescent="0.3">
      <c r="A357" s="15" t="s">
        <v>3216</v>
      </c>
      <c r="B357" s="15" t="s">
        <v>312</v>
      </c>
      <c r="C357" s="16" t="s">
        <v>3217</v>
      </c>
      <c r="D357" s="15" t="s">
        <v>7</v>
      </c>
      <c r="E357" s="16" t="s">
        <v>9</v>
      </c>
      <c r="F357" s="16" t="s">
        <v>2439</v>
      </c>
      <c r="G357" s="17">
        <v>43467</v>
      </c>
      <c r="H357" s="17">
        <v>44750</v>
      </c>
      <c r="I357" s="28">
        <v>44840</v>
      </c>
      <c r="J357" s="28" t="str">
        <f t="shared" si="10"/>
        <v>October</v>
      </c>
      <c r="K357" s="18">
        <f t="shared" si="11"/>
        <v>2022</v>
      </c>
      <c r="L357" s="15" t="s">
        <v>2393</v>
      </c>
      <c r="M357" s="15" t="s">
        <v>2577</v>
      </c>
      <c r="N357" s="18">
        <f>IF(Exit_Details[[#This Row],[RegrettableAttrition]]="Yes",1,0)</f>
        <v>1</v>
      </c>
      <c r="O357" s="18">
        <f>IF(Exit_Details[[#This Row],[ExitType]]="Voluntary",1,0)</f>
        <v>1</v>
      </c>
      <c r="P357" s="16" t="s">
        <v>2395</v>
      </c>
      <c r="Q357" s="16" t="s">
        <v>2396</v>
      </c>
      <c r="R357" s="15">
        <v>4</v>
      </c>
      <c r="S357" s="15" t="s">
        <v>2397</v>
      </c>
      <c r="T357" s="19">
        <v>7.78</v>
      </c>
      <c r="U357" s="15" t="s">
        <v>2398</v>
      </c>
      <c r="V357" s="15" t="s">
        <v>2409</v>
      </c>
      <c r="W357" s="17">
        <v>44197</v>
      </c>
      <c r="X357" s="17">
        <v>44286</v>
      </c>
      <c r="Y357" s="15">
        <v>1863000</v>
      </c>
      <c r="Z357" s="15" t="s">
        <v>2465</v>
      </c>
      <c r="AA357" s="15" t="s">
        <v>2466</v>
      </c>
      <c r="AB357" s="15" t="s">
        <v>2402</v>
      </c>
      <c r="AC357" s="20" t="s">
        <v>2403</v>
      </c>
    </row>
    <row r="358" spans="1:29" x14ac:dyDescent="0.3">
      <c r="A358" s="15" t="s">
        <v>3218</v>
      </c>
      <c r="B358" s="15" t="s">
        <v>419</v>
      </c>
      <c r="C358" s="16" t="s">
        <v>3219</v>
      </c>
      <c r="D358" s="15" t="s">
        <v>7</v>
      </c>
      <c r="E358" s="16" t="s">
        <v>33</v>
      </c>
      <c r="F358" s="16" t="s">
        <v>2425</v>
      </c>
      <c r="G358" s="17">
        <v>43640</v>
      </c>
      <c r="H358" s="17">
        <v>44753</v>
      </c>
      <c r="I358" s="28">
        <v>44813</v>
      </c>
      <c r="J358" s="28" t="str">
        <f t="shared" si="10"/>
        <v>September</v>
      </c>
      <c r="K358" s="18">
        <f t="shared" si="11"/>
        <v>2022</v>
      </c>
      <c r="L358" s="15" t="s">
        <v>2393</v>
      </c>
      <c r="M358" s="15" t="s">
        <v>2577</v>
      </c>
      <c r="N358" s="18">
        <f>IF(Exit_Details[[#This Row],[RegrettableAttrition]]="Yes",1,0)</f>
        <v>1</v>
      </c>
      <c r="O358" s="18">
        <f>IF(Exit_Details[[#This Row],[ExitType]]="Voluntary",1,0)</f>
        <v>1</v>
      </c>
      <c r="P358" s="16" t="s">
        <v>2515</v>
      </c>
      <c r="Q358" s="16" t="s">
        <v>2464</v>
      </c>
      <c r="R358" s="15">
        <v>4</v>
      </c>
      <c r="S358" s="15" t="s">
        <v>2397</v>
      </c>
      <c r="T358" s="19">
        <v>7.31</v>
      </c>
      <c r="U358" s="15" t="s">
        <v>2398</v>
      </c>
      <c r="V358" s="15" t="s">
        <v>2409</v>
      </c>
      <c r="W358" s="17">
        <v>44197</v>
      </c>
      <c r="X358" s="17">
        <v>44286</v>
      </c>
      <c r="Y358" s="15">
        <v>344000</v>
      </c>
      <c r="Z358" s="15" t="s">
        <v>2400</v>
      </c>
      <c r="AA358" s="15" t="s">
        <v>2401</v>
      </c>
      <c r="AB358" s="15" t="s">
        <v>2402</v>
      </c>
      <c r="AC358" s="20" t="s">
        <v>2403</v>
      </c>
    </row>
    <row r="359" spans="1:29" x14ac:dyDescent="0.3">
      <c r="A359" s="15" t="s">
        <v>3220</v>
      </c>
      <c r="B359" s="15" t="s">
        <v>683</v>
      </c>
      <c r="C359" s="16" t="s">
        <v>3221</v>
      </c>
      <c r="D359" s="15" t="s">
        <v>11</v>
      </c>
      <c r="E359" s="16" t="s">
        <v>24</v>
      </c>
      <c r="F359" s="16" t="s">
        <v>2725</v>
      </c>
      <c r="G359" s="17">
        <v>43928</v>
      </c>
      <c r="H359" s="17">
        <v>44754</v>
      </c>
      <c r="I359" s="28">
        <v>44794</v>
      </c>
      <c r="J359" s="28" t="str">
        <f t="shared" si="10"/>
        <v>August</v>
      </c>
      <c r="K359" s="18">
        <f t="shared" si="11"/>
        <v>2022</v>
      </c>
      <c r="L359" s="15" t="s">
        <v>2393</v>
      </c>
      <c r="M359" s="15" t="s">
        <v>2394</v>
      </c>
      <c r="N359" s="18">
        <f>IF(Exit_Details[[#This Row],[RegrettableAttrition]]="Yes",1,0)</f>
        <v>0</v>
      </c>
      <c r="O359" s="18">
        <f>IF(Exit_Details[[#This Row],[ExitType]]="Voluntary",1,0)</f>
        <v>1</v>
      </c>
      <c r="P359" s="16" t="s">
        <v>2395</v>
      </c>
      <c r="Q359" s="16" t="s">
        <v>2396</v>
      </c>
      <c r="R359" s="15">
        <v>3</v>
      </c>
      <c r="S359" s="15" t="s">
        <v>2397</v>
      </c>
      <c r="T359" s="19">
        <v>6.52</v>
      </c>
      <c r="U359" s="15" t="s">
        <v>2398</v>
      </c>
      <c r="V359" s="15" t="s">
        <v>2409</v>
      </c>
      <c r="W359" s="17">
        <v>44197</v>
      </c>
      <c r="X359" s="17">
        <v>44286</v>
      </c>
      <c r="Y359" s="15">
        <v>488000</v>
      </c>
      <c r="Z359" s="15" t="s">
        <v>2410</v>
      </c>
      <c r="AA359" s="15" t="s">
        <v>2411</v>
      </c>
      <c r="AB359" s="15" t="s">
        <v>2412</v>
      </c>
      <c r="AC359" s="20" t="s">
        <v>2403</v>
      </c>
    </row>
    <row r="360" spans="1:29" x14ac:dyDescent="0.3">
      <c r="A360" s="15" t="s">
        <v>3222</v>
      </c>
      <c r="B360" s="15" t="s">
        <v>388</v>
      </c>
      <c r="C360" s="16" t="s">
        <v>3223</v>
      </c>
      <c r="D360" s="15" t="s">
        <v>11</v>
      </c>
      <c r="E360" s="16" t="s">
        <v>24</v>
      </c>
      <c r="F360" s="16" t="s">
        <v>2543</v>
      </c>
      <c r="G360" s="17">
        <v>43591</v>
      </c>
      <c r="H360" s="17">
        <v>44755</v>
      </c>
      <c r="I360" s="28">
        <v>44798</v>
      </c>
      <c r="J360" s="28" t="str">
        <f t="shared" si="10"/>
        <v>August</v>
      </c>
      <c r="K360" s="18">
        <f t="shared" si="11"/>
        <v>2022</v>
      </c>
      <c r="L360" s="15" t="s">
        <v>2393</v>
      </c>
      <c r="M360" s="15" t="s">
        <v>2394</v>
      </c>
      <c r="N360" s="18">
        <f>IF(Exit_Details[[#This Row],[RegrettableAttrition]]="Yes",1,0)</f>
        <v>0</v>
      </c>
      <c r="O360" s="18">
        <f>IF(Exit_Details[[#This Row],[ExitType]]="Voluntary",1,0)</f>
        <v>1</v>
      </c>
      <c r="P360" s="16" t="s">
        <v>2407</v>
      </c>
      <c r="Q360" s="16" t="s">
        <v>2408</v>
      </c>
      <c r="R360" s="15">
        <v>3</v>
      </c>
      <c r="S360" s="15" t="s">
        <v>2397</v>
      </c>
      <c r="T360" s="19">
        <v>7.44</v>
      </c>
      <c r="U360" s="15" t="s">
        <v>2398</v>
      </c>
      <c r="V360" s="15" t="s">
        <v>2409</v>
      </c>
      <c r="W360" s="17">
        <v>44197</v>
      </c>
      <c r="X360" s="17">
        <v>44286</v>
      </c>
      <c r="Y360" s="15">
        <v>880000</v>
      </c>
      <c r="Z360" s="15" t="s">
        <v>2410</v>
      </c>
      <c r="AA360" s="15" t="s">
        <v>2411</v>
      </c>
      <c r="AB360" s="15" t="s">
        <v>2412</v>
      </c>
      <c r="AC360" s="20" t="s">
        <v>2403</v>
      </c>
    </row>
    <row r="361" spans="1:29" x14ac:dyDescent="0.3">
      <c r="A361" s="15" t="s">
        <v>3224</v>
      </c>
      <c r="B361" s="15" t="s">
        <v>1205</v>
      </c>
      <c r="C361" s="16" t="s">
        <v>2836</v>
      </c>
      <c r="D361" s="15" t="s">
        <v>7</v>
      </c>
      <c r="E361" s="16" t="s">
        <v>50</v>
      </c>
      <c r="F361" s="16" t="s">
        <v>2990</v>
      </c>
      <c r="G361" s="17">
        <v>44452</v>
      </c>
      <c r="H361" s="17">
        <v>44757</v>
      </c>
      <c r="I361" s="28">
        <v>44817</v>
      </c>
      <c r="J361" s="28" t="str">
        <f t="shared" si="10"/>
        <v>September</v>
      </c>
      <c r="K361" s="18">
        <f t="shared" si="11"/>
        <v>2022</v>
      </c>
      <c r="L361" s="15" t="s">
        <v>2393</v>
      </c>
      <c r="M361" s="15" t="s">
        <v>2394</v>
      </c>
      <c r="N361" s="18">
        <f>IF(Exit_Details[[#This Row],[RegrettableAttrition]]="Yes",1,0)</f>
        <v>0</v>
      </c>
      <c r="O361" s="18">
        <f>IF(Exit_Details[[#This Row],[ExitType]]="Voluntary",1,0)</f>
        <v>1</v>
      </c>
      <c r="P361" s="16" t="s">
        <v>2407</v>
      </c>
      <c r="Q361" s="16" t="s">
        <v>2408</v>
      </c>
      <c r="R361" s="15">
        <v>3</v>
      </c>
      <c r="S361" s="15" t="s">
        <v>2397</v>
      </c>
      <c r="T361" s="19">
        <v>5.09</v>
      </c>
      <c r="U361" s="15" t="s">
        <v>2398</v>
      </c>
      <c r="V361" s="15" t="s">
        <v>2409</v>
      </c>
      <c r="W361" s="17">
        <v>44452</v>
      </c>
      <c r="X361" s="17">
        <v>44651</v>
      </c>
      <c r="Y361" s="15">
        <v>1247000</v>
      </c>
      <c r="Z361" s="15" t="s">
        <v>2465</v>
      </c>
      <c r="AA361" s="15" t="s">
        <v>2466</v>
      </c>
      <c r="AB361" s="15" t="s">
        <v>2402</v>
      </c>
      <c r="AC361" s="20" t="s">
        <v>2403</v>
      </c>
    </row>
    <row r="362" spans="1:29" x14ac:dyDescent="0.3">
      <c r="A362" s="15" t="s">
        <v>3225</v>
      </c>
      <c r="B362" s="15" t="s">
        <v>991</v>
      </c>
      <c r="C362" s="16" t="s">
        <v>3226</v>
      </c>
      <c r="D362" s="15" t="s">
        <v>7</v>
      </c>
      <c r="E362" s="16" t="s">
        <v>33</v>
      </c>
      <c r="F362" s="16" t="s">
        <v>2498</v>
      </c>
      <c r="G362" s="17">
        <v>44175</v>
      </c>
      <c r="H362" s="17">
        <v>44760</v>
      </c>
      <c r="I362" s="28">
        <v>44820</v>
      </c>
      <c r="J362" s="28" t="str">
        <f t="shared" si="10"/>
        <v>September</v>
      </c>
      <c r="K362" s="18">
        <f t="shared" si="11"/>
        <v>2022</v>
      </c>
      <c r="L362" s="15" t="s">
        <v>2393</v>
      </c>
      <c r="M362" s="15" t="s">
        <v>2394</v>
      </c>
      <c r="N362" s="18">
        <f>IF(Exit_Details[[#This Row],[RegrettableAttrition]]="Yes",1,0)</f>
        <v>0</v>
      </c>
      <c r="O362" s="18">
        <f>IF(Exit_Details[[#This Row],[ExitType]]="Voluntary",1,0)</f>
        <v>1</v>
      </c>
      <c r="P362" s="16" t="s">
        <v>2480</v>
      </c>
      <c r="Q362" s="16" t="s">
        <v>2481</v>
      </c>
      <c r="R362" s="15">
        <v>3</v>
      </c>
      <c r="S362" s="15" t="s">
        <v>2397</v>
      </c>
      <c r="T362" s="19">
        <v>5.84</v>
      </c>
      <c r="U362" s="15" t="s">
        <v>2398</v>
      </c>
      <c r="V362" s="15" t="s">
        <v>2399</v>
      </c>
      <c r="W362" s="17">
        <v>44197</v>
      </c>
      <c r="X362" s="17">
        <v>44651</v>
      </c>
      <c r="Y362" s="15">
        <v>194000</v>
      </c>
      <c r="Z362" s="15" t="s">
        <v>2426</v>
      </c>
      <c r="AA362" s="15" t="s">
        <v>2427</v>
      </c>
      <c r="AB362" s="15" t="s">
        <v>2402</v>
      </c>
      <c r="AC362" s="20" t="s">
        <v>2403</v>
      </c>
    </row>
    <row r="363" spans="1:29" x14ac:dyDescent="0.3">
      <c r="A363" s="15" t="s">
        <v>3227</v>
      </c>
      <c r="B363" s="15" t="s">
        <v>288</v>
      </c>
      <c r="C363" s="16" t="s">
        <v>2814</v>
      </c>
      <c r="D363" s="15" t="s">
        <v>7</v>
      </c>
      <c r="E363" s="16" t="s">
        <v>29</v>
      </c>
      <c r="F363" s="16" t="s">
        <v>2589</v>
      </c>
      <c r="G363" s="17">
        <v>43434</v>
      </c>
      <c r="H363" s="17">
        <v>44763</v>
      </c>
      <c r="I363" s="28">
        <v>44823</v>
      </c>
      <c r="J363" s="28" t="str">
        <f t="shared" si="10"/>
        <v>September</v>
      </c>
      <c r="K363" s="18">
        <f t="shared" si="11"/>
        <v>2022</v>
      </c>
      <c r="L363" s="15" t="s">
        <v>2393</v>
      </c>
      <c r="M363" s="15" t="s">
        <v>2394</v>
      </c>
      <c r="N363" s="18">
        <f>IF(Exit_Details[[#This Row],[RegrettableAttrition]]="Yes",1,0)</f>
        <v>0</v>
      </c>
      <c r="O363" s="18">
        <f>IF(Exit_Details[[#This Row],[ExitType]]="Voluntary",1,0)</f>
        <v>1</v>
      </c>
      <c r="P363" s="16" t="s">
        <v>2474</v>
      </c>
      <c r="Q363" s="16" t="s">
        <v>2396</v>
      </c>
      <c r="R363" s="15">
        <v>3</v>
      </c>
      <c r="S363" s="15" t="s">
        <v>2397</v>
      </c>
      <c r="T363" s="19">
        <v>7.87</v>
      </c>
      <c r="U363" s="15" t="s">
        <v>2398</v>
      </c>
      <c r="V363" s="15" t="s">
        <v>2409</v>
      </c>
      <c r="W363" s="17">
        <v>44197</v>
      </c>
      <c r="X363" s="17">
        <v>44286</v>
      </c>
      <c r="Y363" s="15">
        <v>622000</v>
      </c>
      <c r="Z363" s="15" t="s">
        <v>2400</v>
      </c>
      <c r="AA363" s="15" t="s">
        <v>2401</v>
      </c>
      <c r="AB363" s="15" t="s">
        <v>2402</v>
      </c>
      <c r="AC363" s="20" t="s">
        <v>2403</v>
      </c>
    </row>
    <row r="364" spans="1:29" x14ac:dyDescent="0.3">
      <c r="A364" s="15" t="s">
        <v>3228</v>
      </c>
      <c r="B364" s="15" t="s">
        <v>836</v>
      </c>
      <c r="C364" s="16" t="s">
        <v>3191</v>
      </c>
      <c r="D364" s="15" t="s">
        <v>7</v>
      </c>
      <c r="E364" s="16" t="s">
        <v>29</v>
      </c>
      <c r="F364" s="16" t="s">
        <v>3000</v>
      </c>
      <c r="G364" s="17">
        <v>44046</v>
      </c>
      <c r="H364" s="17">
        <v>44767</v>
      </c>
      <c r="I364" s="28">
        <v>44827</v>
      </c>
      <c r="J364" s="28" t="str">
        <f t="shared" si="10"/>
        <v>September</v>
      </c>
      <c r="K364" s="18">
        <f t="shared" si="11"/>
        <v>2022</v>
      </c>
      <c r="L364" s="15" t="s">
        <v>2393</v>
      </c>
      <c r="M364" s="15" t="s">
        <v>2394</v>
      </c>
      <c r="N364" s="18">
        <f>IF(Exit_Details[[#This Row],[RegrettableAttrition]]="Yes",1,0)</f>
        <v>0</v>
      </c>
      <c r="O364" s="18">
        <f>IF(Exit_Details[[#This Row],[ExitType]]="Voluntary",1,0)</f>
        <v>1</v>
      </c>
      <c r="P364" s="16" t="s">
        <v>2440</v>
      </c>
      <c r="Q364" s="16" t="s">
        <v>2417</v>
      </c>
      <c r="R364" s="15">
        <v>3</v>
      </c>
      <c r="S364" s="15" t="s">
        <v>2397</v>
      </c>
      <c r="T364" s="19">
        <v>6.2</v>
      </c>
      <c r="U364" s="15" t="s">
        <v>2398</v>
      </c>
      <c r="V364" s="15" t="s">
        <v>2409</v>
      </c>
      <c r="W364" s="17">
        <v>44197</v>
      </c>
      <c r="X364" s="17">
        <v>44286</v>
      </c>
      <c r="Y364" s="15">
        <v>720000</v>
      </c>
      <c r="Z364" s="15" t="s">
        <v>2465</v>
      </c>
      <c r="AA364" s="15" t="s">
        <v>2466</v>
      </c>
      <c r="AB364" s="15" t="s">
        <v>2402</v>
      </c>
      <c r="AC364" s="20" t="s">
        <v>2403</v>
      </c>
    </row>
    <row r="365" spans="1:29" x14ac:dyDescent="0.3">
      <c r="A365" s="15" t="s">
        <v>3229</v>
      </c>
      <c r="B365" s="15" t="s">
        <v>1064</v>
      </c>
      <c r="C365" s="16" t="s">
        <v>3230</v>
      </c>
      <c r="D365" s="15" t="s">
        <v>11</v>
      </c>
      <c r="E365" s="16" t="s">
        <v>33</v>
      </c>
      <c r="F365" s="16" t="s">
        <v>2498</v>
      </c>
      <c r="G365" s="17">
        <v>44301</v>
      </c>
      <c r="H365" s="17">
        <v>44767</v>
      </c>
      <c r="I365" s="28">
        <v>44827</v>
      </c>
      <c r="J365" s="28" t="str">
        <f t="shared" si="10"/>
        <v>September</v>
      </c>
      <c r="K365" s="18">
        <f t="shared" si="11"/>
        <v>2022</v>
      </c>
      <c r="L365" s="15" t="s">
        <v>2393</v>
      </c>
      <c r="M365" s="15" t="s">
        <v>2394</v>
      </c>
      <c r="N365" s="18">
        <f>IF(Exit_Details[[#This Row],[RegrettableAttrition]]="Yes",1,0)</f>
        <v>0</v>
      </c>
      <c r="O365" s="18">
        <f>IF(Exit_Details[[#This Row],[ExitType]]="Voluntary",1,0)</f>
        <v>1</v>
      </c>
      <c r="P365" s="16" t="s">
        <v>2416</v>
      </c>
      <c r="Q365" s="16" t="s">
        <v>2417</v>
      </c>
      <c r="R365" s="15">
        <v>2</v>
      </c>
      <c r="S365" s="15" t="s">
        <v>2397</v>
      </c>
      <c r="T365" s="19">
        <v>5.5</v>
      </c>
      <c r="U365" s="15" t="s">
        <v>2398</v>
      </c>
      <c r="V365" s="15" t="s">
        <v>2409</v>
      </c>
      <c r="W365" s="17">
        <v>44301</v>
      </c>
      <c r="X365" s="17">
        <v>44651</v>
      </c>
      <c r="Y365" s="15">
        <v>229000</v>
      </c>
      <c r="Z365" s="15" t="s">
        <v>2426</v>
      </c>
      <c r="AA365" s="15" t="s">
        <v>2427</v>
      </c>
      <c r="AB365" s="15" t="s">
        <v>2402</v>
      </c>
      <c r="AC365" s="20" t="s">
        <v>2403</v>
      </c>
    </row>
    <row r="366" spans="1:29" x14ac:dyDescent="0.3">
      <c r="A366" s="15" t="s">
        <v>3231</v>
      </c>
      <c r="B366" s="15" t="s">
        <v>1096</v>
      </c>
      <c r="C366" s="16" t="s">
        <v>3217</v>
      </c>
      <c r="D366" s="15" t="s">
        <v>7</v>
      </c>
      <c r="E366" s="16" t="s">
        <v>9</v>
      </c>
      <c r="F366" s="16" t="s">
        <v>2643</v>
      </c>
      <c r="G366" s="17">
        <v>44333</v>
      </c>
      <c r="H366" s="17">
        <v>44774</v>
      </c>
      <c r="I366" s="28">
        <v>44804</v>
      </c>
      <c r="J366" s="28" t="str">
        <f t="shared" si="10"/>
        <v>August</v>
      </c>
      <c r="K366" s="18">
        <f t="shared" si="11"/>
        <v>2022</v>
      </c>
      <c r="L366" s="15" t="s">
        <v>2393</v>
      </c>
      <c r="M366" s="15" t="s">
        <v>2577</v>
      </c>
      <c r="N366" s="18">
        <f>IF(Exit_Details[[#This Row],[RegrettableAttrition]]="Yes",1,0)</f>
        <v>1</v>
      </c>
      <c r="O366" s="18">
        <f>IF(Exit_Details[[#This Row],[ExitType]]="Voluntary",1,0)</f>
        <v>1</v>
      </c>
      <c r="P366" s="16" t="s">
        <v>2480</v>
      </c>
      <c r="Q366" s="16" t="s">
        <v>2481</v>
      </c>
      <c r="R366" s="15">
        <v>4</v>
      </c>
      <c r="S366" s="15" t="s">
        <v>2397</v>
      </c>
      <c r="T366" s="19">
        <v>5.41</v>
      </c>
      <c r="U366" s="15" t="s">
        <v>2398</v>
      </c>
      <c r="V366" s="15" t="s">
        <v>2409</v>
      </c>
      <c r="W366" s="17">
        <v>44333</v>
      </c>
      <c r="X366" s="17">
        <v>44651</v>
      </c>
      <c r="Y366" s="15">
        <v>763000</v>
      </c>
      <c r="Z366" s="15" t="s">
        <v>2418</v>
      </c>
      <c r="AA366" s="15" t="s">
        <v>2419</v>
      </c>
      <c r="AB366" s="15" t="s">
        <v>2412</v>
      </c>
      <c r="AC366" s="20" t="s">
        <v>2403</v>
      </c>
    </row>
    <row r="367" spans="1:29" x14ac:dyDescent="0.3">
      <c r="A367" s="15" t="s">
        <v>3232</v>
      </c>
      <c r="B367" s="15" t="s">
        <v>403</v>
      </c>
      <c r="C367" s="16" t="s">
        <v>3233</v>
      </c>
      <c r="D367" s="15" t="s">
        <v>7</v>
      </c>
      <c r="E367" s="16" t="s">
        <v>24</v>
      </c>
      <c r="F367" s="16" t="s">
        <v>2631</v>
      </c>
      <c r="G367" s="17">
        <v>43616</v>
      </c>
      <c r="H367" s="17">
        <v>44778</v>
      </c>
      <c r="I367" s="28">
        <v>44868</v>
      </c>
      <c r="J367" s="28" t="str">
        <f t="shared" si="10"/>
        <v>November</v>
      </c>
      <c r="K367" s="18">
        <f t="shared" si="11"/>
        <v>2022</v>
      </c>
      <c r="L367" s="15" t="s">
        <v>2393</v>
      </c>
      <c r="M367" s="15" t="s">
        <v>2394</v>
      </c>
      <c r="N367" s="18">
        <f>IF(Exit_Details[[#This Row],[RegrettableAttrition]]="Yes",1,0)</f>
        <v>0</v>
      </c>
      <c r="O367" s="18">
        <f>IF(Exit_Details[[#This Row],[ExitType]]="Voluntary",1,0)</f>
        <v>1</v>
      </c>
      <c r="P367" s="16" t="s">
        <v>2407</v>
      </c>
      <c r="Q367" s="16" t="s">
        <v>2408</v>
      </c>
      <c r="R367" s="15">
        <v>3</v>
      </c>
      <c r="S367" s="15" t="s">
        <v>2397</v>
      </c>
      <c r="T367" s="19">
        <v>7.38</v>
      </c>
      <c r="U367" s="15" t="s">
        <v>2398</v>
      </c>
      <c r="V367" s="15" t="s">
        <v>2409</v>
      </c>
      <c r="W367" s="17">
        <v>44197</v>
      </c>
      <c r="X367" s="17">
        <v>44286</v>
      </c>
      <c r="Y367" s="15">
        <v>1215000</v>
      </c>
      <c r="Z367" s="15" t="s">
        <v>2410</v>
      </c>
      <c r="AA367" s="15" t="s">
        <v>2411</v>
      </c>
      <c r="AB367" s="15" t="s">
        <v>2412</v>
      </c>
      <c r="AC367" s="20" t="s">
        <v>2403</v>
      </c>
    </row>
    <row r="368" spans="1:29" x14ac:dyDescent="0.3">
      <c r="A368" s="15" t="s">
        <v>3234</v>
      </c>
      <c r="B368" s="15" t="s">
        <v>841</v>
      </c>
      <c r="C368" s="16" t="s">
        <v>3235</v>
      </c>
      <c r="D368" s="15" t="s">
        <v>7</v>
      </c>
      <c r="E368" s="16" t="s">
        <v>20</v>
      </c>
      <c r="F368" s="16" t="s">
        <v>3236</v>
      </c>
      <c r="G368" s="17">
        <v>44046</v>
      </c>
      <c r="H368" s="17">
        <v>44778</v>
      </c>
      <c r="I368" s="28">
        <v>44838</v>
      </c>
      <c r="J368" s="28" t="str">
        <f t="shared" si="10"/>
        <v>October</v>
      </c>
      <c r="K368" s="18">
        <f t="shared" si="11"/>
        <v>2022</v>
      </c>
      <c r="L368" s="15" t="s">
        <v>2393</v>
      </c>
      <c r="M368" s="15" t="s">
        <v>2577</v>
      </c>
      <c r="N368" s="18">
        <f>IF(Exit_Details[[#This Row],[RegrettableAttrition]]="Yes",1,0)</f>
        <v>1</v>
      </c>
      <c r="O368" s="18">
        <f>IF(Exit_Details[[#This Row],[ExitType]]="Voluntary",1,0)</f>
        <v>1</v>
      </c>
      <c r="P368" s="16" t="s">
        <v>2407</v>
      </c>
      <c r="Q368" s="16" t="s">
        <v>2408</v>
      </c>
      <c r="R368" s="15">
        <v>5</v>
      </c>
      <c r="S368" s="15" t="s">
        <v>2397</v>
      </c>
      <c r="T368" s="19">
        <v>6.2</v>
      </c>
      <c r="U368" s="15" t="s">
        <v>2398</v>
      </c>
      <c r="V368" s="15" t="s">
        <v>2409</v>
      </c>
      <c r="W368" s="17">
        <v>44197</v>
      </c>
      <c r="X368" s="17">
        <v>44286</v>
      </c>
      <c r="Y368" s="15">
        <v>284000</v>
      </c>
      <c r="Z368" s="15" t="s">
        <v>2465</v>
      </c>
      <c r="AA368" s="15" t="s">
        <v>2466</v>
      </c>
      <c r="AB368" s="15" t="s">
        <v>2402</v>
      </c>
      <c r="AC368" s="20" t="s">
        <v>2403</v>
      </c>
    </row>
    <row r="369" spans="1:29" x14ac:dyDescent="0.3">
      <c r="A369" s="15" t="s">
        <v>3237</v>
      </c>
      <c r="B369" s="15" t="s">
        <v>348</v>
      </c>
      <c r="C369" s="16" t="s">
        <v>3238</v>
      </c>
      <c r="D369" s="15" t="s">
        <v>7</v>
      </c>
      <c r="E369" s="16" t="s">
        <v>24</v>
      </c>
      <c r="F369" s="16" t="s">
        <v>2648</v>
      </c>
      <c r="G369" s="17">
        <v>43535</v>
      </c>
      <c r="H369" s="17">
        <v>44778</v>
      </c>
      <c r="I369" s="28">
        <v>44799</v>
      </c>
      <c r="J369" s="28" t="str">
        <f t="shared" si="10"/>
        <v>August</v>
      </c>
      <c r="K369" s="18">
        <f t="shared" si="11"/>
        <v>2022</v>
      </c>
      <c r="L369" s="15" t="s">
        <v>2393</v>
      </c>
      <c r="M369" s="15" t="s">
        <v>2577</v>
      </c>
      <c r="N369" s="18">
        <f>IF(Exit_Details[[#This Row],[RegrettableAttrition]]="Yes",1,0)</f>
        <v>1</v>
      </c>
      <c r="O369" s="18">
        <f>IF(Exit_Details[[#This Row],[ExitType]]="Voluntary",1,0)</f>
        <v>1</v>
      </c>
      <c r="P369" s="16" t="s">
        <v>2515</v>
      </c>
      <c r="Q369" s="16" t="s">
        <v>2464</v>
      </c>
      <c r="R369" s="15">
        <v>5</v>
      </c>
      <c r="S369" s="15" t="s">
        <v>2397</v>
      </c>
      <c r="T369" s="19">
        <v>7.6</v>
      </c>
      <c r="U369" s="15" t="s">
        <v>2398</v>
      </c>
      <c r="V369" s="15" t="s">
        <v>2409</v>
      </c>
      <c r="W369" s="17">
        <v>44197</v>
      </c>
      <c r="X369" s="17">
        <v>44286</v>
      </c>
      <c r="Y369" s="15">
        <v>992000</v>
      </c>
      <c r="Z369" s="15" t="s">
        <v>2418</v>
      </c>
      <c r="AA369" s="15" t="s">
        <v>2419</v>
      </c>
      <c r="AB369" s="15" t="s">
        <v>2412</v>
      </c>
      <c r="AC369" s="20" t="s">
        <v>2403</v>
      </c>
    </row>
    <row r="370" spans="1:29" x14ac:dyDescent="0.3">
      <c r="A370" s="15" t="s">
        <v>3239</v>
      </c>
      <c r="B370" s="15" t="s">
        <v>257</v>
      </c>
      <c r="C370" s="16" t="s">
        <v>3240</v>
      </c>
      <c r="D370" s="15" t="s">
        <v>7</v>
      </c>
      <c r="E370" s="16" t="s">
        <v>24</v>
      </c>
      <c r="F370" s="16" t="s">
        <v>2631</v>
      </c>
      <c r="G370" s="17">
        <v>43381</v>
      </c>
      <c r="H370" s="17">
        <v>44778</v>
      </c>
      <c r="I370" s="28">
        <v>44847</v>
      </c>
      <c r="J370" s="28" t="str">
        <f t="shared" si="10"/>
        <v>October</v>
      </c>
      <c r="K370" s="18">
        <f t="shared" si="11"/>
        <v>2022</v>
      </c>
      <c r="L370" s="15" t="s">
        <v>2393</v>
      </c>
      <c r="M370" s="15" t="s">
        <v>2577</v>
      </c>
      <c r="N370" s="18">
        <f>IF(Exit_Details[[#This Row],[RegrettableAttrition]]="Yes",1,0)</f>
        <v>1</v>
      </c>
      <c r="O370" s="18">
        <f>IF(Exit_Details[[#This Row],[ExitType]]="Voluntary",1,0)</f>
        <v>1</v>
      </c>
      <c r="P370" s="16" t="s">
        <v>2395</v>
      </c>
      <c r="Q370" s="16" t="s">
        <v>2396</v>
      </c>
      <c r="R370" s="15">
        <v>4</v>
      </c>
      <c r="S370" s="15" t="s">
        <v>2397</v>
      </c>
      <c r="T370" s="19">
        <v>8.02</v>
      </c>
      <c r="U370" s="15" t="s">
        <v>2398</v>
      </c>
      <c r="V370" s="15" t="s">
        <v>2409</v>
      </c>
      <c r="W370" s="17">
        <v>44197</v>
      </c>
      <c r="X370" s="17">
        <v>44286</v>
      </c>
      <c r="Y370" s="15">
        <v>1495000</v>
      </c>
      <c r="Z370" s="15" t="s">
        <v>2400</v>
      </c>
      <c r="AA370" s="15" t="s">
        <v>2401</v>
      </c>
      <c r="AB370" s="15" t="s">
        <v>2402</v>
      </c>
      <c r="AC370" s="20" t="s">
        <v>2403</v>
      </c>
    </row>
    <row r="371" spans="1:29" x14ac:dyDescent="0.3">
      <c r="A371" s="15" t="s">
        <v>3241</v>
      </c>
      <c r="B371" s="15" t="s">
        <v>835</v>
      </c>
      <c r="C371" s="16" t="s">
        <v>3242</v>
      </c>
      <c r="D371" s="15" t="s">
        <v>11</v>
      </c>
      <c r="E371" s="16" t="s">
        <v>33</v>
      </c>
      <c r="F371" s="16" t="s">
        <v>2425</v>
      </c>
      <c r="G371" s="17">
        <v>44046</v>
      </c>
      <c r="H371" s="17">
        <v>44778</v>
      </c>
      <c r="I371" s="28">
        <v>44837</v>
      </c>
      <c r="J371" s="28" t="str">
        <f t="shared" si="10"/>
        <v>October</v>
      </c>
      <c r="K371" s="18">
        <f t="shared" si="11"/>
        <v>2022</v>
      </c>
      <c r="L371" s="15" t="s">
        <v>2393</v>
      </c>
      <c r="M371" s="15" t="s">
        <v>2394</v>
      </c>
      <c r="N371" s="18">
        <f>IF(Exit_Details[[#This Row],[RegrettableAttrition]]="Yes",1,0)</f>
        <v>0</v>
      </c>
      <c r="O371" s="18">
        <f>IF(Exit_Details[[#This Row],[ExitType]]="Voluntary",1,0)</f>
        <v>1</v>
      </c>
      <c r="P371" s="16" t="s">
        <v>2440</v>
      </c>
      <c r="Q371" s="16" t="s">
        <v>2417</v>
      </c>
      <c r="R371" s="15">
        <v>3</v>
      </c>
      <c r="S371" s="15" t="s">
        <v>2397</v>
      </c>
      <c r="T371" s="19">
        <v>6.2</v>
      </c>
      <c r="U371" s="15" t="s">
        <v>2398</v>
      </c>
      <c r="V371" s="15" t="s">
        <v>2409</v>
      </c>
      <c r="W371" s="17">
        <v>44197</v>
      </c>
      <c r="X371" s="17">
        <v>44286</v>
      </c>
      <c r="Y371" s="15">
        <v>370000</v>
      </c>
      <c r="Z371" s="15" t="s">
        <v>2418</v>
      </c>
      <c r="AA371" s="15" t="s">
        <v>2419</v>
      </c>
      <c r="AB371" s="15" t="s">
        <v>2412</v>
      </c>
      <c r="AC371" s="20" t="s">
        <v>2403</v>
      </c>
    </row>
    <row r="372" spans="1:29" x14ac:dyDescent="0.3">
      <c r="A372" s="15" t="s">
        <v>3243</v>
      </c>
      <c r="B372" s="15" t="s">
        <v>650</v>
      </c>
      <c r="C372" s="16" t="s">
        <v>3244</v>
      </c>
      <c r="D372" s="15" t="s">
        <v>11</v>
      </c>
      <c r="E372" s="16" t="s">
        <v>24</v>
      </c>
      <c r="F372" s="16" t="s">
        <v>2449</v>
      </c>
      <c r="G372" s="17">
        <v>43899</v>
      </c>
      <c r="H372" s="17">
        <v>44781</v>
      </c>
      <c r="I372" s="28">
        <v>44841</v>
      </c>
      <c r="J372" s="28" t="str">
        <f t="shared" si="10"/>
        <v>October</v>
      </c>
      <c r="K372" s="18">
        <f t="shared" si="11"/>
        <v>2022</v>
      </c>
      <c r="L372" s="15" t="s">
        <v>2393</v>
      </c>
      <c r="M372" s="15" t="s">
        <v>2394</v>
      </c>
      <c r="N372" s="18">
        <f>IF(Exit_Details[[#This Row],[RegrettableAttrition]]="Yes",1,0)</f>
        <v>0</v>
      </c>
      <c r="O372" s="18">
        <f>IF(Exit_Details[[#This Row],[ExitType]]="Voluntary",1,0)</f>
        <v>1</v>
      </c>
      <c r="P372" s="16" t="s">
        <v>2440</v>
      </c>
      <c r="Q372" s="16" t="s">
        <v>2417</v>
      </c>
      <c r="R372" s="15">
        <v>3</v>
      </c>
      <c r="S372" s="15" t="s">
        <v>2397</v>
      </c>
      <c r="T372" s="19">
        <v>6.6</v>
      </c>
      <c r="U372" s="15" t="s">
        <v>2398</v>
      </c>
      <c r="V372" s="15" t="s">
        <v>2409</v>
      </c>
      <c r="W372" s="17">
        <v>44197</v>
      </c>
      <c r="X372" s="17">
        <v>44651</v>
      </c>
      <c r="Y372" s="15">
        <v>529000</v>
      </c>
      <c r="Z372" s="15" t="s">
        <v>2426</v>
      </c>
      <c r="AA372" s="15" t="s">
        <v>2427</v>
      </c>
      <c r="AB372" s="15" t="s">
        <v>2402</v>
      </c>
      <c r="AC372" s="20" t="s">
        <v>2403</v>
      </c>
    </row>
    <row r="373" spans="1:29" x14ac:dyDescent="0.3">
      <c r="A373" s="15" t="s">
        <v>3245</v>
      </c>
      <c r="B373" s="15" t="s">
        <v>1557</v>
      </c>
      <c r="C373" s="16" t="s">
        <v>3246</v>
      </c>
      <c r="D373" s="15" t="s">
        <v>7</v>
      </c>
      <c r="E373" s="16" t="s">
        <v>9</v>
      </c>
      <c r="F373" s="16" t="s">
        <v>2430</v>
      </c>
      <c r="G373" s="17">
        <v>44761</v>
      </c>
      <c r="H373" s="17">
        <v>44783</v>
      </c>
      <c r="I373" s="28">
        <v>44843</v>
      </c>
      <c r="J373" s="28" t="str">
        <f t="shared" si="10"/>
        <v>October</v>
      </c>
      <c r="K373" s="18">
        <f t="shared" si="11"/>
        <v>2022</v>
      </c>
      <c r="L373" s="15" t="s">
        <v>2393</v>
      </c>
      <c r="M373" s="15" t="s">
        <v>2394</v>
      </c>
      <c r="N373" s="18">
        <f>IF(Exit_Details[[#This Row],[RegrettableAttrition]]="Yes",1,0)</f>
        <v>0</v>
      </c>
      <c r="O373" s="18">
        <f>IF(Exit_Details[[#This Row],[ExitType]]="Voluntary",1,0)</f>
        <v>1</v>
      </c>
      <c r="P373" s="16" t="s">
        <v>2407</v>
      </c>
      <c r="Q373" s="16" t="s">
        <v>2408</v>
      </c>
      <c r="R373" s="15">
        <v>0</v>
      </c>
      <c r="S373" s="15" t="s">
        <v>2397</v>
      </c>
      <c r="T373" s="19">
        <v>4.24</v>
      </c>
      <c r="U373" s="15" t="s">
        <v>2997</v>
      </c>
      <c r="V373" s="15" t="s">
        <v>2409</v>
      </c>
      <c r="W373" s="17">
        <v>44761</v>
      </c>
      <c r="X373" s="17">
        <v>44843</v>
      </c>
      <c r="Y373" s="15">
        <v>348000</v>
      </c>
      <c r="Z373" s="15" t="s">
        <v>2465</v>
      </c>
      <c r="AA373" s="15" t="s">
        <v>2466</v>
      </c>
      <c r="AB373" s="15" t="s">
        <v>2402</v>
      </c>
      <c r="AC373" s="20" t="s">
        <v>2403</v>
      </c>
    </row>
    <row r="374" spans="1:29" x14ac:dyDescent="0.3">
      <c r="A374" s="15" t="s">
        <v>3247</v>
      </c>
      <c r="B374" s="15" t="s">
        <v>1510</v>
      </c>
      <c r="C374" s="16" t="s">
        <v>3248</v>
      </c>
      <c r="D374" s="15" t="s">
        <v>11</v>
      </c>
      <c r="E374" s="16" t="s">
        <v>9</v>
      </c>
      <c r="F374" s="16" t="s">
        <v>2455</v>
      </c>
      <c r="G374" s="17">
        <v>44718</v>
      </c>
      <c r="H374" s="17">
        <v>44784</v>
      </c>
      <c r="I374" s="28">
        <v>44799</v>
      </c>
      <c r="J374" s="28" t="str">
        <f t="shared" si="10"/>
        <v>August</v>
      </c>
      <c r="K374" s="18">
        <f t="shared" si="11"/>
        <v>2022</v>
      </c>
      <c r="L374" s="15" t="s">
        <v>2431</v>
      </c>
      <c r="M374" s="15" t="s">
        <v>2394</v>
      </c>
      <c r="N374" s="18">
        <f>IF(Exit_Details[[#This Row],[RegrettableAttrition]]="Yes",1,0)</f>
        <v>0</v>
      </c>
      <c r="O374" s="18">
        <f>IF(Exit_Details[[#This Row],[ExitType]]="Voluntary",1,0)</f>
        <v>0</v>
      </c>
      <c r="P374" s="16" t="s">
        <v>2432</v>
      </c>
      <c r="Q374" s="16" t="s">
        <v>2433</v>
      </c>
      <c r="R374" s="15">
        <v>0</v>
      </c>
      <c r="S374" s="15" t="s">
        <v>2397</v>
      </c>
      <c r="T374" s="19">
        <v>4.3600000000000003</v>
      </c>
      <c r="U374" s="15" t="s">
        <v>2997</v>
      </c>
      <c r="V374" s="15" t="s">
        <v>2409</v>
      </c>
      <c r="W374" s="17">
        <v>44718</v>
      </c>
      <c r="X374" s="17">
        <v>44799</v>
      </c>
      <c r="Y374" s="15">
        <v>1462000</v>
      </c>
      <c r="Z374" s="15" t="s">
        <v>2418</v>
      </c>
      <c r="AA374" s="15" t="s">
        <v>2419</v>
      </c>
      <c r="AB374" s="15" t="s">
        <v>2412</v>
      </c>
      <c r="AC374" s="20" t="s">
        <v>2403</v>
      </c>
    </row>
    <row r="375" spans="1:29" x14ac:dyDescent="0.3">
      <c r="A375" s="15" t="s">
        <v>3249</v>
      </c>
      <c r="B375" s="15" t="s">
        <v>1223</v>
      </c>
      <c r="C375" s="16" t="s">
        <v>3250</v>
      </c>
      <c r="D375" s="15" t="s">
        <v>11</v>
      </c>
      <c r="E375" s="16" t="s">
        <v>9</v>
      </c>
      <c r="F375" s="16" t="s">
        <v>2458</v>
      </c>
      <c r="G375" s="17">
        <v>44461</v>
      </c>
      <c r="H375" s="17">
        <v>44789</v>
      </c>
      <c r="I375" s="28">
        <v>44835</v>
      </c>
      <c r="J375" s="28" t="str">
        <f t="shared" si="10"/>
        <v>October</v>
      </c>
      <c r="K375" s="18">
        <f t="shared" si="11"/>
        <v>2022</v>
      </c>
      <c r="L375" s="15" t="s">
        <v>2393</v>
      </c>
      <c r="M375" s="15" t="s">
        <v>2394</v>
      </c>
      <c r="N375" s="18">
        <f>IF(Exit_Details[[#This Row],[RegrettableAttrition]]="Yes",1,0)</f>
        <v>0</v>
      </c>
      <c r="O375" s="18">
        <f>IF(Exit_Details[[#This Row],[ExitType]]="Voluntary",1,0)</f>
        <v>1</v>
      </c>
      <c r="P375" s="16" t="s">
        <v>2474</v>
      </c>
      <c r="Q375" s="16" t="s">
        <v>2396</v>
      </c>
      <c r="R375" s="15">
        <v>2</v>
      </c>
      <c r="S375" s="15" t="s">
        <v>2397</v>
      </c>
      <c r="T375" s="19">
        <v>5.0599999999999996</v>
      </c>
      <c r="U375" s="15" t="s">
        <v>2398</v>
      </c>
      <c r="V375" s="15" t="s">
        <v>2409</v>
      </c>
      <c r="W375" s="17">
        <v>44461</v>
      </c>
      <c r="X375" s="17">
        <v>44651</v>
      </c>
      <c r="Y375" s="15">
        <v>677000</v>
      </c>
      <c r="Z375" s="15" t="s">
        <v>2426</v>
      </c>
      <c r="AA375" s="15" t="s">
        <v>2427</v>
      </c>
      <c r="AB375" s="15" t="s">
        <v>2402</v>
      </c>
      <c r="AC375" s="20" t="s">
        <v>2403</v>
      </c>
    </row>
    <row r="376" spans="1:29" x14ac:dyDescent="0.3">
      <c r="A376" s="15" t="s">
        <v>3251</v>
      </c>
      <c r="B376" s="15" t="s">
        <v>1135</v>
      </c>
      <c r="C376" s="16" t="s">
        <v>3252</v>
      </c>
      <c r="D376" s="15" t="s">
        <v>11</v>
      </c>
      <c r="E376" s="16" t="s">
        <v>9</v>
      </c>
      <c r="F376" s="16" t="s">
        <v>2643</v>
      </c>
      <c r="G376" s="17">
        <v>44354</v>
      </c>
      <c r="H376" s="17">
        <v>44789</v>
      </c>
      <c r="I376" s="28">
        <v>44849</v>
      </c>
      <c r="J376" s="28" t="str">
        <f t="shared" si="10"/>
        <v>October</v>
      </c>
      <c r="K376" s="18">
        <f t="shared" si="11"/>
        <v>2022</v>
      </c>
      <c r="L376" s="15" t="s">
        <v>2393</v>
      </c>
      <c r="M376" s="15" t="s">
        <v>2394</v>
      </c>
      <c r="N376" s="18">
        <f>IF(Exit_Details[[#This Row],[RegrettableAttrition]]="Yes",1,0)</f>
        <v>0</v>
      </c>
      <c r="O376" s="18">
        <f>IF(Exit_Details[[#This Row],[ExitType]]="Voluntary",1,0)</f>
        <v>1</v>
      </c>
      <c r="P376" s="16" t="s">
        <v>2515</v>
      </c>
      <c r="Q376" s="16" t="s">
        <v>2464</v>
      </c>
      <c r="R376" s="15">
        <v>3</v>
      </c>
      <c r="S376" s="15" t="s">
        <v>2397</v>
      </c>
      <c r="T376" s="19">
        <v>5.36</v>
      </c>
      <c r="U376" s="15" t="s">
        <v>2398</v>
      </c>
      <c r="V376" s="15" t="s">
        <v>2409</v>
      </c>
      <c r="W376" s="17">
        <v>44354</v>
      </c>
      <c r="X376" s="17">
        <v>44651</v>
      </c>
      <c r="Y376" s="15">
        <v>593000</v>
      </c>
      <c r="Z376" s="15" t="s">
        <v>2400</v>
      </c>
      <c r="AA376" s="15" t="s">
        <v>2401</v>
      </c>
      <c r="AB376" s="15" t="s">
        <v>2402</v>
      </c>
      <c r="AC376" s="20" t="s">
        <v>2403</v>
      </c>
    </row>
    <row r="377" spans="1:29" x14ac:dyDescent="0.3">
      <c r="A377" s="15" t="s">
        <v>3253</v>
      </c>
      <c r="B377" s="15" t="s">
        <v>787</v>
      </c>
      <c r="C377" s="16" t="s">
        <v>3254</v>
      </c>
      <c r="D377" s="15" t="s">
        <v>7</v>
      </c>
      <c r="E377" s="16" t="s">
        <v>9</v>
      </c>
      <c r="F377" s="16" t="s">
        <v>2458</v>
      </c>
      <c r="G377" s="17">
        <v>44004</v>
      </c>
      <c r="H377" s="17">
        <v>44792</v>
      </c>
      <c r="I377" s="28">
        <v>44831</v>
      </c>
      <c r="J377" s="28" t="str">
        <f t="shared" si="10"/>
        <v>September</v>
      </c>
      <c r="K377" s="18">
        <f t="shared" si="11"/>
        <v>2022</v>
      </c>
      <c r="L377" s="15" t="s">
        <v>2393</v>
      </c>
      <c r="M377" s="15" t="s">
        <v>2394</v>
      </c>
      <c r="N377" s="18">
        <f>IF(Exit_Details[[#This Row],[RegrettableAttrition]]="Yes",1,0)</f>
        <v>0</v>
      </c>
      <c r="O377" s="18">
        <f>IF(Exit_Details[[#This Row],[ExitType]]="Voluntary",1,0)</f>
        <v>1</v>
      </c>
      <c r="P377" s="16" t="s">
        <v>2407</v>
      </c>
      <c r="Q377" s="16" t="s">
        <v>2408</v>
      </c>
      <c r="R377" s="15">
        <v>3</v>
      </c>
      <c r="S377" s="15" t="s">
        <v>2397</v>
      </c>
      <c r="T377" s="19">
        <v>6.31</v>
      </c>
      <c r="U377" s="15" t="s">
        <v>2398</v>
      </c>
      <c r="V377" s="15" t="s">
        <v>2409</v>
      </c>
      <c r="W377" s="17">
        <v>44197</v>
      </c>
      <c r="X377" s="17">
        <v>44286</v>
      </c>
      <c r="Y377" s="15">
        <v>715000</v>
      </c>
      <c r="Z377" s="15" t="s">
        <v>2426</v>
      </c>
      <c r="AA377" s="15" t="s">
        <v>2427</v>
      </c>
      <c r="AB377" s="15" t="s">
        <v>2402</v>
      </c>
      <c r="AC377" s="20" t="s">
        <v>2403</v>
      </c>
    </row>
    <row r="378" spans="1:29" x14ac:dyDescent="0.3">
      <c r="A378" s="15" t="s">
        <v>3255</v>
      </c>
      <c r="B378" s="15" t="s">
        <v>457</v>
      </c>
      <c r="C378" s="16" t="s">
        <v>3256</v>
      </c>
      <c r="D378" s="15" t="s">
        <v>11</v>
      </c>
      <c r="E378" s="16" t="s">
        <v>9</v>
      </c>
      <c r="F378" s="16" t="s">
        <v>2455</v>
      </c>
      <c r="G378" s="17">
        <v>43693</v>
      </c>
      <c r="H378" s="17">
        <v>44795</v>
      </c>
      <c r="I378" s="28">
        <v>44845</v>
      </c>
      <c r="J378" s="28" t="str">
        <f t="shared" si="10"/>
        <v>October</v>
      </c>
      <c r="K378" s="18">
        <f t="shared" si="11"/>
        <v>2022</v>
      </c>
      <c r="L378" s="15" t="s">
        <v>2393</v>
      </c>
      <c r="M378" s="15" t="s">
        <v>2577</v>
      </c>
      <c r="N378" s="18">
        <f>IF(Exit_Details[[#This Row],[RegrettableAttrition]]="Yes",1,0)</f>
        <v>1</v>
      </c>
      <c r="O378" s="18">
        <f>IF(Exit_Details[[#This Row],[ExitType]]="Voluntary",1,0)</f>
        <v>1</v>
      </c>
      <c r="P378" s="16" t="s">
        <v>2407</v>
      </c>
      <c r="Q378" s="16" t="s">
        <v>2408</v>
      </c>
      <c r="R378" s="15">
        <v>4</v>
      </c>
      <c r="S378" s="15" t="s">
        <v>2397</v>
      </c>
      <c r="T378" s="19">
        <v>7.16</v>
      </c>
      <c r="U378" s="15" t="s">
        <v>2398</v>
      </c>
      <c r="V378" s="15" t="s">
        <v>2409</v>
      </c>
      <c r="W378" s="17">
        <v>44197</v>
      </c>
      <c r="X378" s="17">
        <v>44286</v>
      </c>
      <c r="Y378" s="15">
        <v>612000</v>
      </c>
      <c r="Z378" s="15" t="s">
        <v>2410</v>
      </c>
      <c r="AA378" s="15" t="s">
        <v>2411</v>
      </c>
      <c r="AB378" s="15" t="s">
        <v>2412</v>
      </c>
      <c r="AC378" s="20" t="s">
        <v>2403</v>
      </c>
    </row>
    <row r="379" spans="1:29" x14ac:dyDescent="0.3">
      <c r="A379" s="15" t="s">
        <v>3257</v>
      </c>
      <c r="B379" s="15" t="s">
        <v>1147</v>
      </c>
      <c r="C379" s="16" t="s">
        <v>3258</v>
      </c>
      <c r="D379" s="15" t="s">
        <v>11</v>
      </c>
      <c r="E379" s="16" t="s">
        <v>9</v>
      </c>
      <c r="F379" s="16" t="s">
        <v>2430</v>
      </c>
      <c r="G379" s="17">
        <v>44410</v>
      </c>
      <c r="H379" s="17">
        <v>44798</v>
      </c>
      <c r="I379" s="28">
        <v>44857</v>
      </c>
      <c r="J379" s="28" t="str">
        <f t="shared" si="10"/>
        <v>October</v>
      </c>
      <c r="K379" s="18">
        <f t="shared" si="11"/>
        <v>2022</v>
      </c>
      <c r="L379" s="15" t="s">
        <v>2393</v>
      </c>
      <c r="M379" s="15" t="s">
        <v>2394</v>
      </c>
      <c r="N379" s="18">
        <f>IF(Exit_Details[[#This Row],[RegrettableAttrition]]="Yes",1,0)</f>
        <v>0</v>
      </c>
      <c r="O379" s="18">
        <f>IF(Exit_Details[[#This Row],[ExitType]]="Voluntary",1,0)</f>
        <v>1</v>
      </c>
      <c r="P379" s="16" t="s">
        <v>2407</v>
      </c>
      <c r="Q379" s="16" t="s">
        <v>2408</v>
      </c>
      <c r="R379" s="15">
        <v>3</v>
      </c>
      <c r="S379" s="15" t="s">
        <v>2397</v>
      </c>
      <c r="T379" s="19">
        <v>5.2</v>
      </c>
      <c r="U379" s="15" t="s">
        <v>2398</v>
      </c>
      <c r="V379" s="15" t="s">
        <v>2409</v>
      </c>
      <c r="W379" s="17">
        <v>44410</v>
      </c>
      <c r="X379" s="17">
        <v>44651</v>
      </c>
      <c r="Y379" s="15">
        <v>317000</v>
      </c>
      <c r="Z379" s="15" t="s">
        <v>2465</v>
      </c>
      <c r="AA379" s="15" t="s">
        <v>2466</v>
      </c>
      <c r="AB379" s="15" t="s">
        <v>2402</v>
      </c>
      <c r="AC379" s="20" t="s">
        <v>2403</v>
      </c>
    </row>
    <row r="380" spans="1:29" x14ac:dyDescent="0.3">
      <c r="A380" s="15" t="s">
        <v>3259</v>
      </c>
      <c r="B380" s="15" t="s">
        <v>365</v>
      </c>
      <c r="C380" s="16" t="s">
        <v>3140</v>
      </c>
      <c r="D380" s="15" t="s">
        <v>7</v>
      </c>
      <c r="E380" s="16" t="s">
        <v>29</v>
      </c>
      <c r="F380" s="16" t="s">
        <v>2589</v>
      </c>
      <c r="G380" s="17">
        <v>43557</v>
      </c>
      <c r="H380" s="17">
        <v>44802</v>
      </c>
      <c r="I380" s="28">
        <v>44856</v>
      </c>
      <c r="J380" s="28" t="str">
        <f t="shared" si="10"/>
        <v>October</v>
      </c>
      <c r="K380" s="18">
        <f t="shared" si="11"/>
        <v>2022</v>
      </c>
      <c r="L380" s="15" t="s">
        <v>2393</v>
      </c>
      <c r="M380" s="15" t="s">
        <v>2394</v>
      </c>
      <c r="N380" s="18">
        <f>IF(Exit_Details[[#This Row],[RegrettableAttrition]]="Yes",1,0)</f>
        <v>0</v>
      </c>
      <c r="O380" s="18">
        <f>IF(Exit_Details[[#This Row],[ExitType]]="Voluntary",1,0)</f>
        <v>1</v>
      </c>
      <c r="P380" s="16" t="s">
        <v>2440</v>
      </c>
      <c r="Q380" s="16" t="s">
        <v>2417</v>
      </c>
      <c r="R380" s="15">
        <v>3</v>
      </c>
      <c r="S380" s="15" t="s">
        <v>2397</v>
      </c>
      <c r="T380" s="19">
        <v>7.54</v>
      </c>
      <c r="U380" s="15" t="s">
        <v>2398</v>
      </c>
      <c r="V380" s="15" t="s">
        <v>2409</v>
      </c>
      <c r="W380" s="17">
        <v>44197</v>
      </c>
      <c r="X380" s="17">
        <v>44286</v>
      </c>
      <c r="Y380" s="15">
        <v>977000</v>
      </c>
      <c r="Z380" s="15" t="s">
        <v>2465</v>
      </c>
      <c r="AA380" s="15" t="s">
        <v>2466</v>
      </c>
      <c r="AB380" s="15" t="s">
        <v>2402</v>
      </c>
      <c r="AC380" s="20" t="s">
        <v>2403</v>
      </c>
    </row>
    <row r="381" spans="1:29" x14ac:dyDescent="0.3">
      <c r="A381" s="15" t="s">
        <v>3260</v>
      </c>
      <c r="B381" s="15" t="s">
        <v>1111</v>
      </c>
      <c r="C381" s="16" t="s">
        <v>3261</v>
      </c>
      <c r="D381" s="15" t="s">
        <v>7</v>
      </c>
      <c r="E381" s="16" t="s">
        <v>50</v>
      </c>
      <c r="F381" s="16" t="s">
        <v>2634</v>
      </c>
      <c r="G381" s="17">
        <v>44329</v>
      </c>
      <c r="H381" s="17">
        <v>44802</v>
      </c>
      <c r="I381" s="28">
        <v>44862</v>
      </c>
      <c r="J381" s="28" t="str">
        <f t="shared" si="10"/>
        <v>October</v>
      </c>
      <c r="K381" s="18">
        <f t="shared" si="11"/>
        <v>2022</v>
      </c>
      <c r="L381" s="15" t="s">
        <v>2393</v>
      </c>
      <c r="M381" s="15" t="s">
        <v>2394</v>
      </c>
      <c r="N381" s="18">
        <f>IF(Exit_Details[[#This Row],[RegrettableAttrition]]="Yes",1,0)</f>
        <v>0</v>
      </c>
      <c r="O381" s="18">
        <f>IF(Exit_Details[[#This Row],[ExitType]]="Voluntary",1,0)</f>
        <v>1</v>
      </c>
      <c r="P381" s="16" t="s">
        <v>2416</v>
      </c>
      <c r="Q381" s="16" t="s">
        <v>2417</v>
      </c>
      <c r="R381" s="15">
        <v>3</v>
      </c>
      <c r="S381" s="15" t="s">
        <v>2397</v>
      </c>
      <c r="T381" s="19">
        <v>5.42</v>
      </c>
      <c r="U381" s="15" t="s">
        <v>2398</v>
      </c>
      <c r="V381" s="15" t="s">
        <v>2409</v>
      </c>
      <c r="W381" s="17">
        <v>44329</v>
      </c>
      <c r="X381" s="17">
        <v>44651</v>
      </c>
      <c r="Y381" s="15">
        <v>1485000</v>
      </c>
      <c r="Z381" s="15" t="s">
        <v>2410</v>
      </c>
      <c r="AA381" s="15" t="s">
        <v>2411</v>
      </c>
      <c r="AB381" s="15" t="s">
        <v>2412</v>
      </c>
      <c r="AC381" s="20" t="s">
        <v>2403</v>
      </c>
    </row>
    <row r="382" spans="1:29" x14ac:dyDescent="0.3">
      <c r="A382" s="15" t="s">
        <v>3262</v>
      </c>
      <c r="B382" s="15" t="s">
        <v>1418</v>
      </c>
      <c r="C382" s="16" t="s">
        <v>3263</v>
      </c>
      <c r="D382" s="15" t="s">
        <v>7</v>
      </c>
      <c r="E382" s="16" t="s">
        <v>9</v>
      </c>
      <c r="F382" s="16" t="s">
        <v>2455</v>
      </c>
      <c r="G382" s="17">
        <v>44676</v>
      </c>
      <c r="H382" s="17">
        <v>44802</v>
      </c>
      <c r="I382" s="28">
        <v>44862</v>
      </c>
      <c r="J382" s="28" t="str">
        <f t="shared" si="10"/>
        <v>October</v>
      </c>
      <c r="K382" s="18">
        <f t="shared" si="11"/>
        <v>2022</v>
      </c>
      <c r="L382" s="15" t="s">
        <v>2393</v>
      </c>
      <c r="M382" s="15" t="s">
        <v>2394</v>
      </c>
      <c r="N382" s="18">
        <f>IF(Exit_Details[[#This Row],[RegrettableAttrition]]="Yes",1,0)</f>
        <v>0</v>
      </c>
      <c r="O382" s="18">
        <f>IF(Exit_Details[[#This Row],[ExitType]]="Voluntary",1,0)</f>
        <v>1</v>
      </c>
      <c r="P382" s="16" t="s">
        <v>2416</v>
      </c>
      <c r="Q382" s="16" t="s">
        <v>2417</v>
      </c>
      <c r="R382" s="15">
        <v>0</v>
      </c>
      <c r="S382" s="15" t="s">
        <v>2397</v>
      </c>
      <c r="T382" s="19">
        <v>4.47</v>
      </c>
      <c r="U382" s="15" t="s">
        <v>2997</v>
      </c>
      <c r="V382" s="15" t="s">
        <v>2409</v>
      </c>
      <c r="W382" s="17">
        <v>44676</v>
      </c>
      <c r="X382" s="17">
        <v>44862</v>
      </c>
      <c r="Y382" s="15">
        <v>1395000</v>
      </c>
      <c r="Z382" s="15" t="s">
        <v>2400</v>
      </c>
      <c r="AA382" s="15" t="s">
        <v>2401</v>
      </c>
      <c r="AB382" s="15" t="s">
        <v>2402</v>
      </c>
      <c r="AC382" s="20" t="s">
        <v>2403</v>
      </c>
    </row>
    <row r="383" spans="1:29" x14ac:dyDescent="0.3">
      <c r="A383" s="15" t="s">
        <v>3264</v>
      </c>
      <c r="B383" s="15" t="s">
        <v>767</v>
      </c>
      <c r="C383" s="16" t="s">
        <v>3265</v>
      </c>
      <c r="D383" s="15" t="s">
        <v>11</v>
      </c>
      <c r="E383" s="16" t="s">
        <v>9</v>
      </c>
      <c r="F383" s="16" t="s">
        <v>2518</v>
      </c>
      <c r="G383" s="17">
        <v>43990</v>
      </c>
      <c r="H383" s="17">
        <v>44805</v>
      </c>
      <c r="I383" s="28">
        <v>44838</v>
      </c>
      <c r="J383" s="28" t="str">
        <f t="shared" si="10"/>
        <v>October</v>
      </c>
      <c r="K383" s="18">
        <f t="shared" si="11"/>
        <v>2022</v>
      </c>
      <c r="L383" s="15" t="s">
        <v>2393</v>
      </c>
      <c r="M383" s="15" t="s">
        <v>2394</v>
      </c>
      <c r="N383" s="18">
        <f>IF(Exit_Details[[#This Row],[RegrettableAttrition]]="Yes",1,0)</f>
        <v>0</v>
      </c>
      <c r="O383" s="18">
        <f>IF(Exit_Details[[#This Row],[ExitType]]="Voluntary",1,0)</f>
        <v>1</v>
      </c>
      <c r="P383" s="16" t="s">
        <v>2501</v>
      </c>
      <c r="Q383" s="16" t="s">
        <v>2464</v>
      </c>
      <c r="R383" s="15">
        <v>3</v>
      </c>
      <c r="S383" s="15" t="s">
        <v>2397</v>
      </c>
      <c r="T383" s="19">
        <v>6.35</v>
      </c>
      <c r="U383" s="15" t="s">
        <v>2398</v>
      </c>
      <c r="V383" s="15" t="s">
        <v>2409</v>
      </c>
      <c r="W383" s="17">
        <v>44197</v>
      </c>
      <c r="X383" s="17">
        <v>44286</v>
      </c>
      <c r="Y383" s="15">
        <v>1250000</v>
      </c>
      <c r="Z383" s="15" t="s">
        <v>2465</v>
      </c>
      <c r="AA383" s="15" t="s">
        <v>2466</v>
      </c>
      <c r="AB383" s="15" t="s">
        <v>2402</v>
      </c>
      <c r="AC383" s="20" t="s">
        <v>2403</v>
      </c>
    </row>
    <row r="384" spans="1:29" x14ac:dyDescent="0.3">
      <c r="A384" s="15" t="s">
        <v>3266</v>
      </c>
      <c r="B384" s="15" t="s">
        <v>101</v>
      </c>
      <c r="C384" s="16" t="s">
        <v>3267</v>
      </c>
      <c r="D384" s="15" t="s">
        <v>11</v>
      </c>
      <c r="E384" s="16" t="s">
        <v>58</v>
      </c>
      <c r="F384" s="16" t="s">
        <v>2830</v>
      </c>
      <c r="G384" s="17">
        <v>42877</v>
      </c>
      <c r="H384" s="17">
        <v>44805</v>
      </c>
      <c r="I384" s="28">
        <v>44865</v>
      </c>
      <c r="J384" s="28" t="str">
        <f t="shared" si="10"/>
        <v>October</v>
      </c>
      <c r="K384" s="18">
        <f t="shared" si="11"/>
        <v>2022</v>
      </c>
      <c r="L384" s="15" t="s">
        <v>2393</v>
      </c>
      <c r="M384" s="15" t="s">
        <v>2394</v>
      </c>
      <c r="N384" s="18">
        <f>IF(Exit_Details[[#This Row],[RegrettableAttrition]]="Yes",1,0)</f>
        <v>0</v>
      </c>
      <c r="O384" s="18">
        <f>IF(Exit_Details[[#This Row],[ExitType]]="Voluntary",1,0)</f>
        <v>1</v>
      </c>
      <c r="P384" s="16" t="s">
        <v>2416</v>
      </c>
      <c r="Q384" s="16" t="s">
        <v>2417</v>
      </c>
      <c r="R384" s="15">
        <v>3</v>
      </c>
      <c r="S384" s="15" t="s">
        <v>2397</v>
      </c>
      <c r="T384" s="19">
        <v>9.4</v>
      </c>
      <c r="U384" s="15" t="s">
        <v>2398</v>
      </c>
      <c r="V384" s="15" t="s">
        <v>2409</v>
      </c>
      <c r="W384" s="17">
        <v>44197</v>
      </c>
      <c r="X384" s="17">
        <v>44286</v>
      </c>
      <c r="Y384" s="15">
        <v>800000</v>
      </c>
      <c r="Z384" s="15" t="s">
        <v>2400</v>
      </c>
      <c r="AA384" s="15" t="s">
        <v>2401</v>
      </c>
      <c r="AB384" s="15" t="s">
        <v>2402</v>
      </c>
      <c r="AC384" s="20" t="s">
        <v>2403</v>
      </c>
    </row>
    <row r="385" spans="1:29" x14ac:dyDescent="0.3">
      <c r="A385" s="15" t="s">
        <v>3268</v>
      </c>
      <c r="B385" s="15" t="s">
        <v>1555</v>
      </c>
      <c r="C385" s="16" t="s">
        <v>3269</v>
      </c>
      <c r="D385" s="15" t="s">
        <v>7</v>
      </c>
      <c r="E385" s="16" t="s">
        <v>37</v>
      </c>
      <c r="F385" s="16" t="s">
        <v>2477</v>
      </c>
      <c r="G385" s="17">
        <v>44775</v>
      </c>
      <c r="H385" s="17">
        <v>44806</v>
      </c>
      <c r="I385" s="28">
        <v>44821</v>
      </c>
      <c r="J385" s="28" t="str">
        <f t="shared" si="10"/>
        <v>September</v>
      </c>
      <c r="K385" s="18">
        <f t="shared" si="11"/>
        <v>2022</v>
      </c>
      <c r="L385" s="15" t="s">
        <v>2431</v>
      </c>
      <c r="M385" s="15" t="s">
        <v>2394</v>
      </c>
      <c r="N385" s="18">
        <f>IF(Exit_Details[[#This Row],[RegrettableAttrition]]="Yes",1,0)</f>
        <v>0</v>
      </c>
      <c r="O385" s="18">
        <f>IF(Exit_Details[[#This Row],[ExitType]]="Voluntary",1,0)</f>
        <v>0</v>
      </c>
      <c r="P385" s="16" t="s">
        <v>2432</v>
      </c>
      <c r="Q385" s="16" t="s">
        <v>2433</v>
      </c>
      <c r="R385" s="15">
        <v>0</v>
      </c>
      <c r="S385" s="15" t="s">
        <v>2397</v>
      </c>
      <c r="T385" s="19">
        <v>4.2</v>
      </c>
      <c r="U385" s="15" t="s">
        <v>2997</v>
      </c>
      <c r="V385" s="15" t="s">
        <v>2409</v>
      </c>
      <c r="W385" s="17">
        <v>44775</v>
      </c>
      <c r="X385" s="17">
        <v>44821</v>
      </c>
      <c r="Y385" s="15">
        <v>296000</v>
      </c>
      <c r="Z385" s="15" t="s">
        <v>2410</v>
      </c>
      <c r="AA385" s="15" t="s">
        <v>2411</v>
      </c>
      <c r="AB385" s="15" t="s">
        <v>2412</v>
      </c>
      <c r="AC385" s="20" t="s">
        <v>2403</v>
      </c>
    </row>
    <row r="386" spans="1:29" x14ac:dyDescent="0.3">
      <c r="A386" s="15" t="s">
        <v>3270</v>
      </c>
      <c r="B386" s="15" t="s">
        <v>887</v>
      </c>
      <c r="C386" s="16" t="s">
        <v>3271</v>
      </c>
      <c r="D386" s="15" t="s">
        <v>7</v>
      </c>
      <c r="E386" s="16" t="s">
        <v>22</v>
      </c>
      <c r="F386" s="16" t="s">
        <v>3272</v>
      </c>
      <c r="G386" s="17">
        <v>44078</v>
      </c>
      <c r="H386" s="17">
        <v>44806</v>
      </c>
      <c r="I386" s="28">
        <v>44892</v>
      </c>
      <c r="J386" s="28" t="str">
        <f t="shared" ref="J386:J449" si="12">TEXT(I386,"MMMM")</f>
        <v>November</v>
      </c>
      <c r="K386" s="18">
        <f t="shared" ref="K386:K449" si="13">YEAR(I386)</f>
        <v>2022</v>
      </c>
      <c r="L386" s="15" t="s">
        <v>2393</v>
      </c>
      <c r="M386" s="15" t="s">
        <v>2577</v>
      </c>
      <c r="N386" s="18">
        <f>IF(Exit_Details[[#This Row],[RegrettableAttrition]]="Yes",1,0)</f>
        <v>1</v>
      </c>
      <c r="O386" s="18">
        <f>IF(Exit_Details[[#This Row],[ExitType]]="Voluntary",1,0)</f>
        <v>1</v>
      </c>
      <c r="P386" s="16" t="s">
        <v>2416</v>
      </c>
      <c r="Q386" s="16" t="s">
        <v>2417</v>
      </c>
      <c r="R386" s="15">
        <v>4</v>
      </c>
      <c r="S386" s="15" t="s">
        <v>2397</v>
      </c>
      <c r="T386" s="19">
        <v>6.11</v>
      </c>
      <c r="U386" s="15" t="s">
        <v>2398</v>
      </c>
      <c r="V386" s="15" t="s">
        <v>2409</v>
      </c>
      <c r="W386" s="17">
        <v>44197</v>
      </c>
      <c r="X386" s="17">
        <v>44286</v>
      </c>
      <c r="Y386" s="15">
        <v>4138000</v>
      </c>
      <c r="Z386" s="15" t="s">
        <v>2400</v>
      </c>
      <c r="AA386" s="15" t="s">
        <v>2401</v>
      </c>
      <c r="AB386" s="15" t="s">
        <v>2402</v>
      </c>
      <c r="AC386" s="20" t="s">
        <v>2403</v>
      </c>
    </row>
    <row r="387" spans="1:29" x14ac:dyDescent="0.3">
      <c r="A387" s="15" t="s">
        <v>3273</v>
      </c>
      <c r="B387" s="15" t="s">
        <v>550</v>
      </c>
      <c r="C387" s="16" t="s">
        <v>3274</v>
      </c>
      <c r="D387" s="15" t="s">
        <v>11</v>
      </c>
      <c r="E387" s="16" t="s">
        <v>33</v>
      </c>
      <c r="F387" s="16" t="s">
        <v>2504</v>
      </c>
      <c r="G387" s="17">
        <v>43801</v>
      </c>
      <c r="H387" s="17">
        <v>44806</v>
      </c>
      <c r="I387" s="28">
        <v>44851</v>
      </c>
      <c r="J387" s="28" t="str">
        <f t="shared" si="12"/>
        <v>October</v>
      </c>
      <c r="K387" s="18">
        <f t="shared" si="13"/>
        <v>2022</v>
      </c>
      <c r="L387" s="15" t="s">
        <v>2393</v>
      </c>
      <c r="M387" s="15" t="s">
        <v>2394</v>
      </c>
      <c r="N387" s="18">
        <f>IF(Exit_Details[[#This Row],[RegrettableAttrition]]="Yes",1,0)</f>
        <v>0</v>
      </c>
      <c r="O387" s="18">
        <f>IF(Exit_Details[[#This Row],[ExitType]]="Voluntary",1,0)</f>
        <v>1</v>
      </c>
      <c r="P387" s="16" t="s">
        <v>2416</v>
      </c>
      <c r="Q387" s="16" t="s">
        <v>2417</v>
      </c>
      <c r="R387" s="15">
        <v>2</v>
      </c>
      <c r="S387" s="15" t="s">
        <v>2397</v>
      </c>
      <c r="T387" s="19">
        <v>6.87</v>
      </c>
      <c r="U387" s="15" t="s">
        <v>2398</v>
      </c>
      <c r="V387" s="15" t="s">
        <v>2409</v>
      </c>
      <c r="W387" s="17">
        <v>44197</v>
      </c>
      <c r="X387" s="17">
        <v>44286</v>
      </c>
      <c r="Y387" s="15">
        <v>751000</v>
      </c>
      <c r="Z387" s="15" t="s">
        <v>2465</v>
      </c>
      <c r="AA387" s="15" t="s">
        <v>2466</v>
      </c>
      <c r="AB387" s="15" t="s">
        <v>2402</v>
      </c>
      <c r="AC387" s="20" t="s">
        <v>2403</v>
      </c>
    </row>
    <row r="388" spans="1:29" x14ac:dyDescent="0.3">
      <c r="A388" s="15" t="s">
        <v>3275</v>
      </c>
      <c r="B388" s="15" t="s">
        <v>691</v>
      </c>
      <c r="C388" s="16" t="s">
        <v>3276</v>
      </c>
      <c r="D388" s="15" t="s">
        <v>11</v>
      </c>
      <c r="E388" s="16" t="s">
        <v>9</v>
      </c>
      <c r="F388" s="16" t="s">
        <v>2439</v>
      </c>
      <c r="G388" s="17">
        <v>43936</v>
      </c>
      <c r="H388" s="17">
        <v>44809</v>
      </c>
      <c r="I388" s="28">
        <v>44899</v>
      </c>
      <c r="J388" s="28" t="str">
        <f t="shared" si="12"/>
        <v>December</v>
      </c>
      <c r="K388" s="18">
        <f t="shared" si="13"/>
        <v>2022</v>
      </c>
      <c r="L388" s="15" t="s">
        <v>2393</v>
      </c>
      <c r="M388" s="15" t="s">
        <v>2577</v>
      </c>
      <c r="N388" s="18">
        <f>IF(Exit_Details[[#This Row],[RegrettableAttrition]]="Yes",1,0)</f>
        <v>1</v>
      </c>
      <c r="O388" s="18">
        <f>IF(Exit_Details[[#This Row],[ExitType]]="Voluntary",1,0)</f>
        <v>1</v>
      </c>
      <c r="P388" s="16" t="s">
        <v>2515</v>
      </c>
      <c r="Q388" s="16" t="s">
        <v>2464</v>
      </c>
      <c r="R388" s="15">
        <v>4</v>
      </c>
      <c r="S388" s="15" t="s">
        <v>2397</v>
      </c>
      <c r="T388" s="19">
        <v>6.5</v>
      </c>
      <c r="U388" s="15" t="s">
        <v>2398</v>
      </c>
      <c r="V388" s="15" t="s">
        <v>2409</v>
      </c>
      <c r="W388" s="17">
        <v>44197</v>
      </c>
      <c r="X388" s="17">
        <v>44286</v>
      </c>
      <c r="Y388" s="15">
        <v>1103000</v>
      </c>
      <c r="Z388" s="15" t="s">
        <v>2426</v>
      </c>
      <c r="AA388" s="15" t="s">
        <v>2427</v>
      </c>
      <c r="AB388" s="15" t="s">
        <v>2402</v>
      </c>
      <c r="AC388" s="20" t="s">
        <v>2403</v>
      </c>
    </row>
    <row r="389" spans="1:29" x14ac:dyDescent="0.3">
      <c r="A389" s="15" t="s">
        <v>3277</v>
      </c>
      <c r="B389" s="15" t="s">
        <v>1438</v>
      </c>
      <c r="C389" s="16" t="s">
        <v>3278</v>
      </c>
      <c r="D389" s="15" t="s">
        <v>7</v>
      </c>
      <c r="E389" s="16" t="s">
        <v>29</v>
      </c>
      <c r="F389" s="16" t="s">
        <v>2952</v>
      </c>
      <c r="G389" s="17">
        <v>44662</v>
      </c>
      <c r="H389" s="17">
        <v>44810</v>
      </c>
      <c r="I389" s="28">
        <v>44867</v>
      </c>
      <c r="J389" s="28" t="str">
        <f t="shared" si="12"/>
        <v>November</v>
      </c>
      <c r="K389" s="18">
        <f t="shared" si="13"/>
        <v>2022</v>
      </c>
      <c r="L389" s="15" t="s">
        <v>2393</v>
      </c>
      <c r="M389" s="15" t="s">
        <v>2394</v>
      </c>
      <c r="N389" s="18">
        <f>IF(Exit_Details[[#This Row],[RegrettableAttrition]]="Yes",1,0)</f>
        <v>0</v>
      </c>
      <c r="O389" s="18">
        <f>IF(Exit_Details[[#This Row],[ExitType]]="Voluntary",1,0)</f>
        <v>1</v>
      </c>
      <c r="P389" s="16" t="s">
        <v>2480</v>
      </c>
      <c r="Q389" s="16" t="s">
        <v>2481</v>
      </c>
      <c r="R389" s="15">
        <v>0</v>
      </c>
      <c r="S389" s="15" t="s">
        <v>2397</v>
      </c>
      <c r="T389" s="19">
        <v>4.51</v>
      </c>
      <c r="U389" s="15" t="s">
        <v>2997</v>
      </c>
      <c r="V389" s="15" t="s">
        <v>2409</v>
      </c>
      <c r="W389" s="17">
        <v>44662</v>
      </c>
      <c r="X389" s="17">
        <v>44867</v>
      </c>
      <c r="Y389" s="15">
        <v>540000</v>
      </c>
      <c r="Z389" s="15" t="s">
        <v>2465</v>
      </c>
      <c r="AA389" s="15" t="s">
        <v>2466</v>
      </c>
      <c r="AB389" s="15" t="s">
        <v>2402</v>
      </c>
      <c r="AC389" s="20" t="s">
        <v>2403</v>
      </c>
    </row>
    <row r="390" spans="1:29" x14ac:dyDescent="0.3">
      <c r="A390" s="15" t="s">
        <v>3279</v>
      </c>
      <c r="B390" s="15" t="s">
        <v>1290</v>
      </c>
      <c r="C390" s="16" t="s">
        <v>3280</v>
      </c>
      <c r="D390" s="15" t="s">
        <v>7</v>
      </c>
      <c r="E390" s="16" t="s">
        <v>9</v>
      </c>
      <c r="F390" s="16" t="s">
        <v>2643</v>
      </c>
      <c r="G390" s="17">
        <v>44550</v>
      </c>
      <c r="H390" s="17">
        <v>44811</v>
      </c>
      <c r="I390" s="28">
        <v>44871</v>
      </c>
      <c r="J390" s="28" t="str">
        <f t="shared" si="12"/>
        <v>November</v>
      </c>
      <c r="K390" s="18">
        <f t="shared" si="13"/>
        <v>2022</v>
      </c>
      <c r="L390" s="15" t="s">
        <v>2393</v>
      </c>
      <c r="M390" s="15" t="s">
        <v>2394</v>
      </c>
      <c r="N390" s="18">
        <f>IF(Exit_Details[[#This Row],[RegrettableAttrition]]="Yes",1,0)</f>
        <v>0</v>
      </c>
      <c r="O390" s="18">
        <f>IF(Exit_Details[[#This Row],[ExitType]]="Voluntary",1,0)</f>
        <v>1</v>
      </c>
      <c r="P390" s="16" t="s">
        <v>2480</v>
      </c>
      <c r="Q390" s="16" t="s">
        <v>2481</v>
      </c>
      <c r="R390" s="15">
        <v>0</v>
      </c>
      <c r="S390" s="15" t="s">
        <v>2397</v>
      </c>
      <c r="T390" s="19">
        <v>4.82</v>
      </c>
      <c r="U390" s="15" t="s">
        <v>2997</v>
      </c>
      <c r="V390" s="15" t="s">
        <v>2409</v>
      </c>
      <c r="W390" s="17">
        <v>44550</v>
      </c>
      <c r="X390" s="17">
        <v>44871</v>
      </c>
      <c r="Y390" s="15">
        <v>586000</v>
      </c>
      <c r="Z390" s="15" t="s">
        <v>2400</v>
      </c>
      <c r="AA390" s="15" t="s">
        <v>2401</v>
      </c>
      <c r="AB390" s="15" t="s">
        <v>2402</v>
      </c>
      <c r="AC390" s="20" t="s">
        <v>2403</v>
      </c>
    </row>
    <row r="391" spans="1:29" x14ac:dyDescent="0.3">
      <c r="A391" s="15" t="s">
        <v>3281</v>
      </c>
      <c r="B391" s="15" t="s">
        <v>1525</v>
      </c>
      <c r="C391" s="16" t="s">
        <v>3282</v>
      </c>
      <c r="D391" s="15" t="s">
        <v>11</v>
      </c>
      <c r="E391" s="16" t="s">
        <v>37</v>
      </c>
      <c r="F391" s="16" t="s">
        <v>2477</v>
      </c>
      <c r="G391" s="17">
        <v>44775</v>
      </c>
      <c r="H391" s="17">
        <v>44811</v>
      </c>
      <c r="I391" s="28">
        <v>44871</v>
      </c>
      <c r="J391" s="28" t="str">
        <f t="shared" si="12"/>
        <v>November</v>
      </c>
      <c r="K391" s="18">
        <f t="shared" si="13"/>
        <v>2022</v>
      </c>
      <c r="L391" s="15" t="s">
        <v>2393</v>
      </c>
      <c r="M391" s="15" t="s">
        <v>2394</v>
      </c>
      <c r="N391" s="18">
        <f>IF(Exit_Details[[#This Row],[RegrettableAttrition]]="Yes",1,0)</f>
        <v>0</v>
      </c>
      <c r="O391" s="18">
        <f>IF(Exit_Details[[#This Row],[ExitType]]="Voluntary",1,0)</f>
        <v>1</v>
      </c>
      <c r="P391" s="16" t="s">
        <v>2480</v>
      </c>
      <c r="Q391" s="16" t="s">
        <v>2481</v>
      </c>
      <c r="R391" s="15">
        <v>0</v>
      </c>
      <c r="S391" s="15" t="s">
        <v>2397</v>
      </c>
      <c r="T391" s="19">
        <v>4.2</v>
      </c>
      <c r="U391" s="15" t="s">
        <v>2997</v>
      </c>
      <c r="V391" s="15" t="s">
        <v>2409</v>
      </c>
      <c r="W391" s="17">
        <v>44775</v>
      </c>
      <c r="X391" s="17">
        <v>44871</v>
      </c>
      <c r="Y391" s="15">
        <v>296000</v>
      </c>
      <c r="Z391" s="15" t="s">
        <v>2400</v>
      </c>
      <c r="AA391" s="15" t="s">
        <v>2401</v>
      </c>
      <c r="AB391" s="15" t="s">
        <v>2402</v>
      </c>
      <c r="AC391" s="20" t="s">
        <v>2403</v>
      </c>
    </row>
    <row r="392" spans="1:29" x14ac:dyDescent="0.3">
      <c r="A392" s="15" t="s">
        <v>3283</v>
      </c>
      <c r="B392" s="15" t="s">
        <v>1564</v>
      </c>
      <c r="C392" s="16" t="s">
        <v>3284</v>
      </c>
      <c r="D392" s="15" t="s">
        <v>7</v>
      </c>
      <c r="E392" s="16" t="s">
        <v>9</v>
      </c>
      <c r="F392" s="16" t="s">
        <v>2430</v>
      </c>
      <c r="G392" s="17">
        <v>44775</v>
      </c>
      <c r="H392" s="17">
        <v>44811</v>
      </c>
      <c r="I392" s="28">
        <v>44871</v>
      </c>
      <c r="J392" s="28" t="str">
        <f t="shared" si="12"/>
        <v>November</v>
      </c>
      <c r="K392" s="18">
        <f t="shared" si="13"/>
        <v>2022</v>
      </c>
      <c r="L392" s="15" t="s">
        <v>2393</v>
      </c>
      <c r="M392" s="15" t="s">
        <v>2394</v>
      </c>
      <c r="N392" s="18">
        <f>IF(Exit_Details[[#This Row],[RegrettableAttrition]]="Yes",1,0)</f>
        <v>0</v>
      </c>
      <c r="O392" s="18">
        <f>IF(Exit_Details[[#This Row],[ExitType]]="Voluntary",1,0)</f>
        <v>1</v>
      </c>
      <c r="P392" s="16" t="s">
        <v>2416</v>
      </c>
      <c r="Q392" s="16" t="s">
        <v>2417</v>
      </c>
      <c r="R392" s="15">
        <v>0</v>
      </c>
      <c r="S392" s="15" t="s">
        <v>2397</v>
      </c>
      <c r="T392" s="19">
        <v>4.2</v>
      </c>
      <c r="U392" s="15" t="s">
        <v>2997</v>
      </c>
      <c r="V392" s="15" t="s">
        <v>2409</v>
      </c>
      <c r="W392" s="17">
        <v>44775</v>
      </c>
      <c r="X392" s="17">
        <v>44871</v>
      </c>
      <c r="Y392" s="15">
        <v>348000</v>
      </c>
      <c r="Z392" s="15" t="s">
        <v>2400</v>
      </c>
      <c r="AA392" s="15" t="s">
        <v>2401</v>
      </c>
      <c r="AB392" s="15" t="s">
        <v>2402</v>
      </c>
      <c r="AC392" s="20" t="s">
        <v>2403</v>
      </c>
    </row>
    <row r="393" spans="1:29" x14ac:dyDescent="0.3">
      <c r="A393" s="15" t="s">
        <v>3285</v>
      </c>
      <c r="B393" s="15" t="s">
        <v>262</v>
      </c>
      <c r="C393" s="16" t="s">
        <v>3286</v>
      </c>
      <c r="D393" s="15" t="s">
        <v>7</v>
      </c>
      <c r="E393" s="16" t="s">
        <v>20</v>
      </c>
      <c r="F393" s="16" t="s">
        <v>2889</v>
      </c>
      <c r="G393" s="17">
        <v>43389</v>
      </c>
      <c r="H393" s="17">
        <v>44816</v>
      </c>
      <c r="I393" s="28">
        <v>44876</v>
      </c>
      <c r="J393" s="28" t="str">
        <f t="shared" si="12"/>
        <v>November</v>
      </c>
      <c r="K393" s="18">
        <f t="shared" si="13"/>
        <v>2022</v>
      </c>
      <c r="L393" s="15" t="s">
        <v>2393</v>
      </c>
      <c r="M393" s="15" t="s">
        <v>2394</v>
      </c>
      <c r="N393" s="18">
        <f>IF(Exit_Details[[#This Row],[RegrettableAttrition]]="Yes",1,0)</f>
        <v>0</v>
      </c>
      <c r="O393" s="18">
        <f>IF(Exit_Details[[#This Row],[ExitType]]="Voluntary",1,0)</f>
        <v>1</v>
      </c>
      <c r="P393" s="16" t="s">
        <v>2395</v>
      </c>
      <c r="Q393" s="16" t="s">
        <v>2396</v>
      </c>
      <c r="R393" s="15">
        <v>3</v>
      </c>
      <c r="S393" s="15" t="s">
        <v>2397</v>
      </c>
      <c r="T393" s="19">
        <v>8</v>
      </c>
      <c r="U393" s="15" t="s">
        <v>2398</v>
      </c>
      <c r="V393" s="15" t="s">
        <v>2409</v>
      </c>
      <c r="W393" s="17">
        <v>44197</v>
      </c>
      <c r="X393" s="17">
        <v>44651</v>
      </c>
      <c r="Y393" s="15">
        <v>856000</v>
      </c>
      <c r="Z393" s="15" t="s">
        <v>2410</v>
      </c>
      <c r="AA393" s="15" t="s">
        <v>2411</v>
      </c>
      <c r="AB393" s="15" t="s">
        <v>2412</v>
      </c>
      <c r="AC393" s="20" t="s">
        <v>2403</v>
      </c>
    </row>
    <row r="394" spans="1:29" x14ac:dyDescent="0.3">
      <c r="A394" s="15" t="s">
        <v>3287</v>
      </c>
      <c r="B394" s="15" t="s">
        <v>1393</v>
      </c>
      <c r="C394" s="16" t="s">
        <v>3288</v>
      </c>
      <c r="D394" s="15" t="s">
        <v>7</v>
      </c>
      <c r="E394" s="16" t="s">
        <v>37</v>
      </c>
      <c r="F394" s="16" t="s">
        <v>2525</v>
      </c>
      <c r="G394" s="17">
        <v>44634</v>
      </c>
      <c r="H394" s="17">
        <v>44816</v>
      </c>
      <c r="I394" s="28">
        <v>44876</v>
      </c>
      <c r="J394" s="28" t="str">
        <f t="shared" si="12"/>
        <v>November</v>
      </c>
      <c r="K394" s="18">
        <f t="shared" si="13"/>
        <v>2022</v>
      </c>
      <c r="L394" s="15" t="s">
        <v>2393</v>
      </c>
      <c r="M394" s="15" t="s">
        <v>2394</v>
      </c>
      <c r="N394" s="18">
        <f>IF(Exit_Details[[#This Row],[RegrettableAttrition]]="Yes",1,0)</f>
        <v>0</v>
      </c>
      <c r="O394" s="18">
        <f>IF(Exit_Details[[#This Row],[ExitType]]="Voluntary",1,0)</f>
        <v>1</v>
      </c>
      <c r="P394" s="16" t="s">
        <v>2515</v>
      </c>
      <c r="Q394" s="16" t="s">
        <v>2464</v>
      </c>
      <c r="R394" s="15">
        <v>0</v>
      </c>
      <c r="S394" s="15" t="s">
        <v>2397</v>
      </c>
      <c r="T394" s="19">
        <v>4.59</v>
      </c>
      <c r="U394" s="15" t="s">
        <v>2997</v>
      </c>
      <c r="V394" s="15" t="s">
        <v>2409</v>
      </c>
      <c r="W394" s="17">
        <v>44634</v>
      </c>
      <c r="X394" s="17">
        <v>44876</v>
      </c>
      <c r="Y394" s="15">
        <v>1229000</v>
      </c>
      <c r="Z394" s="15" t="s">
        <v>2400</v>
      </c>
      <c r="AA394" s="15" t="s">
        <v>2401</v>
      </c>
      <c r="AB394" s="15" t="s">
        <v>2402</v>
      </c>
      <c r="AC394" s="20" t="s">
        <v>2403</v>
      </c>
    </row>
    <row r="395" spans="1:29" x14ac:dyDescent="0.3">
      <c r="A395" s="15" t="s">
        <v>3289</v>
      </c>
      <c r="B395" s="15" t="s">
        <v>297</v>
      </c>
      <c r="C395" s="16" t="s">
        <v>3290</v>
      </c>
      <c r="D395" s="15" t="s">
        <v>11</v>
      </c>
      <c r="E395" s="16" t="s">
        <v>9</v>
      </c>
      <c r="F395" s="16" t="s">
        <v>2455</v>
      </c>
      <c r="G395" s="17">
        <v>43448</v>
      </c>
      <c r="H395" s="17">
        <v>44818</v>
      </c>
      <c r="I395" s="28">
        <v>44843</v>
      </c>
      <c r="J395" s="28" t="str">
        <f t="shared" si="12"/>
        <v>October</v>
      </c>
      <c r="K395" s="18">
        <f t="shared" si="13"/>
        <v>2022</v>
      </c>
      <c r="L395" s="15" t="s">
        <v>2393</v>
      </c>
      <c r="M395" s="15" t="s">
        <v>2394</v>
      </c>
      <c r="N395" s="18">
        <f>IF(Exit_Details[[#This Row],[RegrettableAttrition]]="Yes",1,0)</f>
        <v>0</v>
      </c>
      <c r="O395" s="18">
        <f>IF(Exit_Details[[#This Row],[ExitType]]="Voluntary",1,0)</f>
        <v>1</v>
      </c>
      <c r="P395" s="16" t="s">
        <v>2440</v>
      </c>
      <c r="Q395" s="16" t="s">
        <v>2417</v>
      </c>
      <c r="R395" s="15">
        <v>3</v>
      </c>
      <c r="S395" s="15" t="s">
        <v>2397</v>
      </c>
      <c r="T395" s="19">
        <v>7.84</v>
      </c>
      <c r="U395" s="15" t="s">
        <v>2398</v>
      </c>
      <c r="V395" s="15" t="s">
        <v>2409</v>
      </c>
      <c r="W395" s="17">
        <v>44197</v>
      </c>
      <c r="X395" s="17">
        <v>44286</v>
      </c>
      <c r="Y395" s="15">
        <v>1170000</v>
      </c>
      <c r="Z395" s="15" t="s">
        <v>2400</v>
      </c>
      <c r="AA395" s="15" t="s">
        <v>2401</v>
      </c>
      <c r="AB395" s="15" t="s">
        <v>2402</v>
      </c>
      <c r="AC395" s="20" t="s">
        <v>2403</v>
      </c>
    </row>
    <row r="396" spans="1:29" x14ac:dyDescent="0.3">
      <c r="A396" s="15" t="s">
        <v>3291</v>
      </c>
      <c r="B396" s="15" t="s">
        <v>415</v>
      </c>
      <c r="C396" s="16" t="s">
        <v>3292</v>
      </c>
      <c r="D396" s="15" t="s">
        <v>7</v>
      </c>
      <c r="E396" s="16" t="s">
        <v>20</v>
      </c>
      <c r="F396" s="16" t="s">
        <v>2615</v>
      </c>
      <c r="G396" s="17">
        <v>43640</v>
      </c>
      <c r="H396" s="17">
        <v>44818</v>
      </c>
      <c r="I396" s="28">
        <v>44842</v>
      </c>
      <c r="J396" s="28" t="str">
        <f t="shared" si="12"/>
        <v>October</v>
      </c>
      <c r="K396" s="18">
        <f t="shared" si="13"/>
        <v>2022</v>
      </c>
      <c r="L396" s="15" t="s">
        <v>2393</v>
      </c>
      <c r="M396" s="15" t="s">
        <v>2394</v>
      </c>
      <c r="N396" s="18">
        <f>IF(Exit_Details[[#This Row],[RegrettableAttrition]]="Yes",1,0)</f>
        <v>0</v>
      </c>
      <c r="O396" s="18">
        <f>IF(Exit_Details[[#This Row],[ExitType]]="Voluntary",1,0)</f>
        <v>1</v>
      </c>
      <c r="P396" s="16" t="s">
        <v>2463</v>
      </c>
      <c r="Q396" s="16" t="s">
        <v>2464</v>
      </c>
      <c r="R396" s="15">
        <v>3</v>
      </c>
      <c r="S396" s="15" t="s">
        <v>2397</v>
      </c>
      <c r="T396" s="19">
        <v>7.31</v>
      </c>
      <c r="U396" s="15" t="s">
        <v>2398</v>
      </c>
      <c r="V396" s="15" t="s">
        <v>2409</v>
      </c>
      <c r="W396" s="17">
        <v>44197</v>
      </c>
      <c r="X396" s="17">
        <v>44286</v>
      </c>
      <c r="Y396" s="15">
        <v>457000</v>
      </c>
      <c r="Z396" s="15" t="s">
        <v>2400</v>
      </c>
      <c r="AA396" s="15" t="s">
        <v>2401</v>
      </c>
      <c r="AB396" s="15" t="s">
        <v>2402</v>
      </c>
      <c r="AC396" s="20" t="s">
        <v>2403</v>
      </c>
    </row>
    <row r="397" spans="1:29" x14ac:dyDescent="0.3">
      <c r="A397" s="15" t="s">
        <v>3293</v>
      </c>
      <c r="B397" s="15" t="s">
        <v>904</v>
      </c>
      <c r="C397" s="16" t="s">
        <v>3294</v>
      </c>
      <c r="D397" s="15" t="s">
        <v>7</v>
      </c>
      <c r="E397" s="16" t="s">
        <v>18</v>
      </c>
      <c r="F397" s="16" t="s">
        <v>3295</v>
      </c>
      <c r="G397" s="17">
        <v>44088</v>
      </c>
      <c r="H397" s="17">
        <v>44823</v>
      </c>
      <c r="I397" s="28">
        <v>44913</v>
      </c>
      <c r="J397" s="28" t="str">
        <f t="shared" si="12"/>
        <v>December</v>
      </c>
      <c r="K397" s="18">
        <f t="shared" si="13"/>
        <v>2022</v>
      </c>
      <c r="L397" s="15" t="s">
        <v>2393</v>
      </c>
      <c r="M397" s="15" t="s">
        <v>2394</v>
      </c>
      <c r="N397" s="18">
        <f>IF(Exit_Details[[#This Row],[RegrettableAttrition]]="Yes",1,0)</f>
        <v>0</v>
      </c>
      <c r="O397" s="18">
        <f>IF(Exit_Details[[#This Row],[ExitType]]="Voluntary",1,0)</f>
        <v>1</v>
      </c>
      <c r="P397" s="16" t="s">
        <v>2395</v>
      </c>
      <c r="Q397" s="16" t="s">
        <v>2396</v>
      </c>
      <c r="R397" s="15">
        <v>3</v>
      </c>
      <c r="S397" s="15" t="s">
        <v>2397</v>
      </c>
      <c r="T397" s="19">
        <v>6.08</v>
      </c>
      <c r="U397" s="15" t="s">
        <v>2398</v>
      </c>
      <c r="V397" s="15" t="s">
        <v>2409</v>
      </c>
      <c r="W397" s="17">
        <v>44197</v>
      </c>
      <c r="X397" s="17">
        <v>44286</v>
      </c>
      <c r="Y397" s="15">
        <v>2498000</v>
      </c>
      <c r="Z397" s="15" t="s">
        <v>2434</v>
      </c>
      <c r="AA397" s="15" t="s">
        <v>2435</v>
      </c>
      <c r="AB397" s="15" t="s">
        <v>2436</v>
      </c>
      <c r="AC397" s="20" t="s">
        <v>2403</v>
      </c>
    </row>
    <row r="398" spans="1:29" x14ac:dyDescent="0.3">
      <c r="A398" s="15" t="s">
        <v>3296</v>
      </c>
      <c r="B398" s="15" t="s">
        <v>320</v>
      </c>
      <c r="C398" s="16" t="s">
        <v>3297</v>
      </c>
      <c r="D398" s="15" t="s">
        <v>7</v>
      </c>
      <c r="E398" s="16" t="s">
        <v>33</v>
      </c>
      <c r="F398" s="16" t="s">
        <v>2686</v>
      </c>
      <c r="G398" s="17">
        <v>43480</v>
      </c>
      <c r="H398" s="17">
        <v>44825</v>
      </c>
      <c r="I398" s="28">
        <v>44862</v>
      </c>
      <c r="J398" s="28" t="str">
        <f t="shared" si="12"/>
        <v>October</v>
      </c>
      <c r="K398" s="18">
        <f t="shared" si="13"/>
        <v>2022</v>
      </c>
      <c r="L398" s="15" t="s">
        <v>2393</v>
      </c>
      <c r="M398" s="15" t="s">
        <v>2394</v>
      </c>
      <c r="N398" s="18">
        <f>IF(Exit_Details[[#This Row],[RegrettableAttrition]]="Yes",1,0)</f>
        <v>0</v>
      </c>
      <c r="O398" s="18">
        <f>IF(Exit_Details[[#This Row],[ExitType]]="Voluntary",1,0)</f>
        <v>1</v>
      </c>
      <c r="P398" s="16" t="s">
        <v>2395</v>
      </c>
      <c r="Q398" s="16" t="s">
        <v>2396</v>
      </c>
      <c r="R398" s="15">
        <v>3</v>
      </c>
      <c r="S398" s="15" t="s">
        <v>2397</v>
      </c>
      <c r="T398" s="19">
        <v>7.75</v>
      </c>
      <c r="U398" s="15" t="s">
        <v>2398</v>
      </c>
      <c r="V398" s="15" t="s">
        <v>2409</v>
      </c>
      <c r="W398" s="17">
        <v>44197</v>
      </c>
      <c r="X398" s="17">
        <v>44286</v>
      </c>
      <c r="Y398" s="15">
        <v>596000</v>
      </c>
      <c r="Z398" s="15" t="s">
        <v>2400</v>
      </c>
      <c r="AA398" s="15" t="s">
        <v>2401</v>
      </c>
      <c r="AB398" s="15" t="s">
        <v>2402</v>
      </c>
      <c r="AC398" s="20" t="s">
        <v>2403</v>
      </c>
    </row>
    <row r="399" spans="1:29" x14ac:dyDescent="0.3">
      <c r="A399" s="15" t="s">
        <v>3298</v>
      </c>
      <c r="B399" s="15" t="s">
        <v>168</v>
      </c>
      <c r="C399" s="16" t="s">
        <v>3299</v>
      </c>
      <c r="D399" s="15" t="s">
        <v>7</v>
      </c>
      <c r="E399" s="16" t="s">
        <v>58</v>
      </c>
      <c r="F399" s="16" t="s">
        <v>3300</v>
      </c>
      <c r="G399" s="17">
        <v>43166</v>
      </c>
      <c r="H399" s="17">
        <v>44827</v>
      </c>
      <c r="I399" s="28">
        <v>44902</v>
      </c>
      <c r="J399" s="28" t="str">
        <f t="shared" si="12"/>
        <v>December</v>
      </c>
      <c r="K399" s="18">
        <f t="shared" si="13"/>
        <v>2022</v>
      </c>
      <c r="L399" s="15" t="s">
        <v>2393</v>
      </c>
      <c r="M399" s="15" t="s">
        <v>2394</v>
      </c>
      <c r="N399" s="18">
        <f>IF(Exit_Details[[#This Row],[RegrettableAttrition]]="Yes",1,0)</f>
        <v>0</v>
      </c>
      <c r="O399" s="18">
        <f>IF(Exit_Details[[#This Row],[ExitType]]="Voluntary",1,0)</f>
        <v>1</v>
      </c>
      <c r="P399" s="16" t="s">
        <v>2395</v>
      </c>
      <c r="Q399" s="16" t="s">
        <v>2396</v>
      </c>
      <c r="R399" s="15">
        <v>3</v>
      </c>
      <c r="S399" s="15" t="s">
        <v>2397</v>
      </c>
      <c r="T399" s="19">
        <v>8.61</v>
      </c>
      <c r="U399" s="15" t="s">
        <v>2398</v>
      </c>
      <c r="V399" s="15" t="s">
        <v>2409</v>
      </c>
      <c r="W399" s="17">
        <v>44197</v>
      </c>
      <c r="X399" s="17">
        <v>44286</v>
      </c>
      <c r="Y399" s="15">
        <v>1408000</v>
      </c>
      <c r="Z399" s="15" t="s">
        <v>2400</v>
      </c>
      <c r="AA399" s="15" t="s">
        <v>2401</v>
      </c>
      <c r="AB399" s="15" t="s">
        <v>2402</v>
      </c>
      <c r="AC399" s="20" t="s">
        <v>2403</v>
      </c>
    </row>
    <row r="400" spans="1:29" x14ac:dyDescent="0.3">
      <c r="A400" s="15" t="s">
        <v>3301</v>
      </c>
      <c r="B400" s="15" t="s">
        <v>1122</v>
      </c>
      <c r="C400" s="16" t="s">
        <v>3302</v>
      </c>
      <c r="D400" s="15" t="s">
        <v>11</v>
      </c>
      <c r="E400" s="16" t="s">
        <v>50</v>
      </c>
      <c r="F400" s="16" t="s">
        <v>2535</v>
      </c>
      <c r="G400" s="17">
        <v>44364</v>
      </c>
      <c r="H400" s="17">
        <v>44837</v>
      </c>
      <c r="I400" s="28">
        <v>44897</v>
      </c>
      <c r="J400" s="28" t="str">
        <f t="shared" si="12"/>
        <v>December</v>
      </c>
      <c r="K400" s="18">
        <f t="shared" si="13"/>
        <v>2022</v>
      </c>
      <c r="L400" s="15" t="s">
        <v>2393</v>
      </c>
      <c r="M400" s="15" t="s">
        <v>2577</v>
      </c>
      <c r="N400" s="18">
        <f>IF(Exit_Details[[#This Row],[RegrettableAttrition]]="Yes",1,0)</f>
        <v>1</v>
      </c>
      <c r="O400" s="18">
        <f>IF(Exit_Details[[#This Row],[ExitType]]="Voluntary",1,0)</f>
        <v>1</v>
      </c>
      <c r="P400" s="16" t="s">
        <v>2515</v>
      </c>
      <c r="Q400" s="16" t="s">
        <v>2464</v>
      </c>
      <c r="R400" s="15">
        <v>4</v>
      </c>
      <c r="S400" s="15" t="s">
        <v>2397</v>
      </c>
      <c r="T400" s="19">
        <v>5.33</v>
      </c>
      <c r="U400" s="15" t="s">
        <v>2398</v>
      </c>
      <c r="V400" s="15" t="s">
        <v>2409</v>
      </c>
      <c r="W400" s="17">
        <v>44364</v>
      </c>
      <c r="X400" s="17">
        <v>44651</v>
      </c>
      <c r="Y400" s="15">
        <v>689000</v>
      </c>
      <c r="Z400" s="15" t="s">
        <v>2400</v>
      </c>
      <c r="AA400" s="15" t="s">
        <v>2401</v>
      </c>
      <c r="AB400" s="15" t="s">
        <v>2402</v>
      </c>
      <c r="AC400" s="20" t="s">
        <v>2403</v>
      </c>
    </row>
    <row r="401" spans="1:29" x14ac:dyDescent="0.3">
      <c r="A401" s="15" t="s">
        <v>3303</v>
      </c>
      <c r="B401" s="15" t="s">
        <v>1444</v>
      </c>
      <c r="C401" s="16" t="s">
        <v>3304</v>
      </c>
      <c r="D401" s="15" t="s">
        <v>7</v>
      </c>
      <c r="E401" s="16" t="s">
        <v>58</v>
      </c>
      <c r="F401" s="16" t="s">
        <v>2561</v>
      </c>
      <c r="G401" s="17">
        <v>44705</v>
      </c>
      <c r="H401" s="17">
        <v>44837</v>
      </c>
      <c r="I401" s="28">
        <v>44897</v>
      </c>
      <c r="J401" s="28" t="str">
        <f t="shared" si="12"/>
        <v>December</v>
      </c>
      <c r="K401" s="18">
        <f t="shared" si="13"/>
        <v>2022</v>
      </c>
      <c r="L401" s="15" t="s">
        <v>2393</v>
      </c>
      <c r="M401" s="15" t="s">
        <v>2394</v>
      </c>
      <c r="N401" s="18">
        <f>IF(Exit_Details[[#This Row],[RegrettableAttrition]]="Yes",1,0)</f>
        <v>0</v>
      </c>
      <c r="O401" s="18">
        <f>IF(Exit_Details[[#This Row],[ExitType]]="Voluntary",1,0)</f>
        <v>1</v>
      </c>
      <c r="P401" s="16" t="s">
        <v>2480</v>
      </c>
      <c r="Q401" s="16" t="s">
        <v>2481</v>
      </c>
      <c r="R401" s="15">
        <v>0</v>
      </c>
      <c r="S401" s="15" t="s">
        <v>2397</v>
      </c>
      <c r="T401" s="19">
        <v>4.3899999999999997</v>
      </c>
      <c r="U401" s="15" t="s">
        <v>2997</v>
      </c>
      <c r="V401" s="15" t="s">
        <v>2409</v>
      </c>
      <c r="W401" s="17">
        <v>44705</v>
      </c>
      <c r="X401" s="17">
        <v>44897</v>
      </c>
      <c r="Y401" s="15">
        <v>645000</v>
      </c>
      <c r="Z401" s="15" t="s">
        <v>2400</v>
      </c>
      <c r="AA401" s="15" t="s">
        <v>2401</v>
      </c>
      <c r="AB401" s="15" t="s">
        <v>2402</v>
      </c>
      <c r="AC401" s="20" t="s">
        <v>2403</v>
      </c>
    </row>
    <row r="402" spans="1:29" x14ac:dyDescent="0.3">
      <c r="A402" s="15" t="s">
        <v>3305</v>
      </c>
      <c r="B402" s="15" t="s">
        <v>981</v>
      </c>
      <c r="C402" s="16" t="s">
        <v>3049</v>
      </c>
      <c r="D402" s="15" t="s">
        <v>7</v>
      </c>
      <c r="E402" s="16" t="s">
        <v>27</v>
      </c>
      <c r="F402" s="16" t="s">
        <v>2392</v>
      </c>
      <c r="G402" s="17">
        <v>44140</v>
      </c>
      <c r="H402" s="17">
        <v>44837</v>
      </c>
      <c r="I402" s="28">
        <v>44897</v>
      </c>
      <c r="J402" s="28" t="str">
        <f t="shared" si="12"/>
        <v>December</v>
      </c>
      <c r="K402" s="18">
        <f t="shared" si="13"/>
        <v>2022</v>
      </c>
      <c r="L402" s="15" t="s">
        <v>2393</v>
      </c>
      <c r="M402" s="15" t="s">
        <v>2394</v>
      </c>
      <c r="N402" s="18">
        <f>IF(Exit_Details[[#This Row],[RegrettableAttrition]]="Yes",1,0)</f>
        <v>0</v>
      </c>
      <c r="O402" s="18">
        <f>IF(Exit_Details[[#This Row],[ExitType]]="Voluntary",1,0)</f>
        <v>1</v>
      </c>
      <c r="P402" s="16" t="s">
        <v>2416</v>
      </c>
      <c r="Q402" s="16" t="s">
        <v>2417</v>
      </c>
      <c r="R402" s="15">
        <v>3</v>
      </c>
      <c r="S402" s="15" t="s">
        <v>2397</v>
      </c>
      <c r="T402" s="19">
        <v>5.94</v>
      </c>
      <c r="U402" s="15" t="s">
        <v>2398</v>
      </c>
      <c r="V402" s="15" t="s">
        <v>2409</v>
      </c>
      <c r="W402" s="17">
        <v>44197</v>
      </c>
      <c r="X402" s="17">
        <v>44651</v>
      </c>
      <c r="Y402" s="15">
        <v>206000</v>
      </c>
      <c r="Z402" s="15" t="s">
        <v>2426</v>
      </c>
      <c r="AA402" s="15" t="s">
        <v>2427</v>
      </c>
      <c r="AB402" s="15" t="s">
        <v>2402</v>
      </c>
      <c r="AC402" s="20" t="s">
        <v>2403</v>
      </c>
    </row>
    <row r="403" spans="1:29" x14ac:dyDescent="0.3">
      <c r="A403" s="15" t="s">
        <v>3306</v>
      </c>
      <c r="B403" s="15" t="s">
        <v>1449</v>
      </c>
      <c r="C403" s="16" t="s">
        <v>3307</v>
      </c>
      <c r="D403" s="15" t="s">
        <v>7</v>
      </c>
      <c r="E403" s="16" t="s">
        <v>9</v>
      </c>
      <c r="F403" s="16" t="s">
        <v>2489</v>
      </c>
      <c r="G403" s="17">
        <v>44694</v>
      </c>
      <c r="H403" s="17">
        <v>44840</v>
      </c>
      <c r="I403" s="28">
        <v>44879</v>
      </c>
      <c r="J403" s="28" t="str">
        <f t="shared" si="12"/>
        <v>November</v>
      </c>
      <c r="K403" s="18">
        <f t="shared" si="13"/>
        <v>2022</v>
      </c>
      <c r="L403" s="15" t="s">
        <v>2393</v>
      </c>
      <c r="M403" s="15" t="s">
        <v>2394</v>
      </c>
      <c r="N403" s="18">
        <f>IF(Exit_Details[[#This Row],[RegrettableAttrition]]="Yes",1,0)</f>
        <v>0</v>
      </c>
      <c r="O403" s="18">
        <f>IF(Exit_Details[[#This Row],[ExitType]]="Voluntary",1,0)</f>
        <v>1</v>
      </c>
      <c r="P403" s="16" t="s">
        <v>2474</v>
      </c>
      <c r="Q403" s="16" t="s">
        <v>2396</v>
      </c>
      <c r="R403" s="15">
        <v>0</v>
      </c>
      <c r="S403" s="15" t="s">
        <v>2397</v>
      </c>
      <c r="T403" s="19">
        <v>4.42</v>
      </c>
      <c r="U403" s="15" t="s">
        <v>2997</v>
      </c>
      <c r="V403" s="15" t="s">
        <v>2409</v>
      </c>
      <c r="W403" s="17">
        <v>44694</v>
      </c>
      <c r="X403" s="17">
        <v>44879</v>
      </c>
      <c r="Y403" s="15">
        <v>672000</v>
      </c>
      <c r="Z403" s="15" t="s">
        <v>2434</v>
      </c>
      <c r="AA403" s="15" t="s">
        <v>2435</v>
      </c>
      <c r="AB403" s="15" t="s">
        <v>2436</v>
      </c>
      <c r="AC403" s="20" t="s">
        <v>2403</v>
      </c>
    </row>
    <row r="404" spans="1:29" x14ac:dyDescent="0.3">
      <c r="A404" s="15" t="s">
        <v>3308</v>
      </c>
      <c r="B404" s="15" t="s">
        <v>1151</v>
      </c>
      <c r="C404" s="16" t="s">
        <v>3309</v>
      </c>
      <c r="D404" s="15" t="s">
        <v>7</v>
      </c>
      <c r="E404" s="16" t="s">
        <v>9</v>
      </c>
      <c r="F404" s="16" t="s">
        <v>2430</v>
      </c>
      <c r="G404" s="17">
        <v>44382</v>
      </c>
      <c r="H404" s="17">
        <v>44841</v>
      </c>
      <c r="I404" s="28">
        <v>44901</v>
      </c>
      <c r="J404" s="28" t="str">
        <f t="shared" si="12"/>
        <v>December</v>
      </c>
      <c r="K404" s="18">
        <f t="shared" si="13"/>
        <v>2022</v>
      </c>
      <c r="L404" s="15" t="s">
        <v>2393</v>
      </c>
      <c r="M404" s="15" t="s">
        <v>2394</v>
      </c>
      <c r="N404" s="18">
        <f>IF(Exit_Details[[#This Row],[RegrettableAttrition]]="Yes",1,0)</f>
        <v>0</v>
      </c>
      <c r="O404" s="18">
        <f>IF(Exit_Details[[#This Row],[ExitType]]="Voluntary",1,0)</f>
        <v>1</v>
      </c>
      <c r="P404" s="16" t="s">
        <v>2407</v>
      </c>
      <c r="Q404" s="16" t="s">
        <v>2408</v>
      </c>
      <c r="R404" s="15">
        <v>3</v>
      </c>
      <c r="S404" s="15" t="s">
        <v>2397</v>
      </c>
      <c r="T404" s="19">
        <v>5.28</v>
      </c>
      <c r="U404" s="15" t="s">
        <v>2398</v>
      </c>
      <c r="V404" s="15" t="s">
        <v>2409</v>
      </c>
      <c r="W404" s="17">
        <v>44382</v>
      </c>
      <c r="X404" s="17">
        <v>44651</v>
      </c>
      <c r="Y404" s="15">
        <v>317000</v>
      </c>
      <c r="Z404" s="15" t="s">
        <v>2434</v>
      </c>
      <c r="AA404" s="15" t="s">
        <v>2435</v>
      </c>
      <c r="AB404" s="15" t="s">
        <v>2436</v>
      </c>
      <c r="AC404" s="20" t="s">
        <v>2403</v>
      </c>
    </row>
    <row r="405" spans="1:29" x14ac:dyDescent="0.3">
      <c r="A405" s="15" t="s">
        <v>3310</v>
      </c>
      <c r="B405" s="15" t="s">
        <v>1241</v>
      </c>
      <c r="C405" s="16" t="s">
        <v>3311</v>
      </c>
      <c r="D405" s="15" t="s">
        <v>11</v>
      </c>
      <c r="E405" s="16" t="s">
        <v>37</v>
      </c>
      <c r="F405" s="16" t="s">
        <v>2569</v>
      </c>
      <c r="G405" s="17">
        <v>44480</v>
      </c>
      <c r="H405" s="17">
        <v>44841</v>
      </c>
      <c r="I405" s="28">
        <v>44871</v>
      </c>
      <c r="J405" s="28" t="str">
        <f t="shared" si="12"/>
        <v>November</v>
      </c>
      <c r="K405" s="18">
        <f t="shared" si="13"/>
        <v>2022</v>
      </c>
      <c r="L405" s="15" t="s">
        <v>2393</v>
      </c>
      <c r="M405" s="15" t="s">
        <v>2394</v>
      </c>
      <c r="N405" s="18">
        <f>IF(Exit_Details[[#This Row],[RegrettableAttrition]]="Yes",1,0)</f>
        <v>0</v>
      </c>
      <c r="O405" s="18">
        <f>IF(Exit_Details[[#This Row],[ExitType]]="Voluntary",1,0)</f>
        <v>1</v>
      </c>
      <c r="P405" s="16" t="s">
        <v>2480</v>
      </c>
      <c r="Q405" s="16" t="s">
        <v>2481</v>
      </c>
      <c r="R405" s="15">
        <v>0</v>
      </c>
      <c r="S405" s="15" t="s">
        <v>2397</v>
      </c>
      <c r="T405" s="19">
        <v>5.01</v>
      </c>
      <c r="U405" s="15" t="s">
        <v>2398</v>
      </c>
      <c r="V405" s="15" t="s">
        <v>2409</v>
      </c>
      <c r="W405" s="17">
        <v>44480</v>
      </c>
      <c r="X405" s="17">
        <v>44871</v>
      </c>
      <c r="Y405" s="15">
        <v>564000</v>
      </c>
      <c r="Z405" s="15" t="s">
        <v>2465</v>
      </c>
      <c r="AA405" s="15" t="s">
        <v>2466</v>
      </c>
      <c r="AB405" s="15" t="s">
        <v>2402</v>
      </c>
      <c r="AC405" s="20" t="s">
        <v>2403</v>
      </c>
    </row>
    <row r="406" spans="1:29" x14ac:dyDescent="0.3">
      <c r="A406" s="15" t="s">
        <v>3312</v>
      </c>
      <c r="B406" s="15" t="s">
        <v>116</v>
      </c>
      <c r="C406" s="16" t="s">
        <v>3313</v>
      </c>
      <c r="D406" s="15" t="s">
        <v>7</v>
      </c>
      <c r="E406" s="16" t="s">
        <v>50</v>
      </c>
      <c r="F406" s="16" t="s">
        <v>3038</v>
      </c>
      <c r="G406" s="17">
        <v>42940</v>
      </c>
      <c r="H406" s="17">
        <v>44844</v>
      </c>
      <c r="I406" s="28">
        <v>44934</v>
      </c>
      <c r="J406" s="28" t="str">
        <f t="shared" si="12"/>
        <v>January</v>
      </c>
      <c r="K406" s="18">
        <f t="shared" si="13"/>
        <v>2023</v>
      </c>
      <c r="L406" s="15" t="s">
        <v>2393</v>
      </c>
      <c r="M406" s="15" t="s">
        <v>2577</v>
      </c>
      <c r="N406" s="18">
        <f>IF(Exit_Details[[#This Row],[RegrettableAttrition]]="Yes",1,0)</f>
        <v>1</v>
      </c>
      <c r="O406" s="18">
        <f>IF(Exit_Details[[#This Row],[ExitType]]="Voluntary",1,0)</f>
        <v>1</v>
      </c>
      <c r="P406" s="16" t="s">
        <v>2440</v>
      </c>
      <c r="Q406" s="16" t="s">
        <v>2417</v>
      </c>
      <c r="R406" s="15">
        <v>4</v>
      </c>
      <c r="S406" s="15" t="s">
        <v>2397</v>
      </c>
      <c r="T406" s="19">
        <v>9.23</v>
      </c>
      <c r="U406" s="15" t="s">
        <v>2398</v>
      </c>
      <c r="V406" s="15" t="s">
        <v>2409</v>
      </c>
      <c r="W406" s="17">
        <v>44197</v>
      </c>
      <c r="X406" s="17">
        <v>44286</v>
      </c>
      <c r="Y406" s="15">
        <v>1267000</v>
      </c>
      <c r="Z406" s="15" t="s">
        <v>2400</v>
      </c>
      <c r="AA406" s="15" t="s">
        <v>2401</v>
      </c>
      <c r="AB406" s="15" t="s">
        <v>2402</v>
      </c>
      <c r="AC406" s="20" t="s">
        <v>2403</v>
      </c>
    </row>
    <row r="407" spans="1:29" x14ac:dyDescent="0.3">
      <c r="A407" s="15" t="s">
        <v>3314</v>
      </c>
      <c r="B407" s="15" t="s">
        <v>1283</v>
      </c>
      <c r="C407" s="16" t="s">
        <v>3315</v>
      </c>
      <c r="D407" s="15" t="s">
        <v>7</v>
      </c>
      <c r="E407" s="16" t="s">
        <v>33</v>
      </c>
      <c r="F407" s="16" t="s">
        <v>2498</v>
      </c>
      <c r="G407" s="17">
        <v>44515</v>
      </c>
      <c r="H407" s="17">
        <v>44845</v>
      </c>
      <c r="I407" s="28">
        <v>44896</v>
      </c>
      <c r="J407" s="28" t="str">
        <f t="shared" si="12"/>
        <v>December</v>
      </c>
      <c r="K407" s="18">
        <f t="shared" si="13"/>
        <v>2022</v>
      </c>
      <c r="L407" s="15" t="s">
        <v>2393</v>
      </c>
      <c r="M407" s="15" t="s">
        <v>2394</v>
      </c>
      <c r="N407" s="18">
        <f>IF(Exit_Details[[#This Row],[RegrettableAttrition]]="Yes",1,0)</f>
        <v>0</v>
      </c>
      <c r="O407" s="18">
        <f>IF(Exit_Details[[#This Row],[ExitType]]="Voluntary",1,0)</f>
        <v>1</v>
      </c>
      <c r="P407" s="16" t="s">
        <v>2416</v>
      </c>
      <c r="Q407" s="16" t="s">
        <v>2417</v>
      </c>
      <c r="R407" s="15">
        <v>0</v>
      </c>
      <c r="S407" s="15" t="s">
        <v>2397</v>
      </c>
      <c r="T407" s="19">
        <v>4.92</v>
      </c>
      <c r="U407" s="15" t="s">
        <v>2997</v>
      </c>
      <c r="V407" s="15" t="s">
        <v>2399</v>
      </c>
      <c r="W407" s="17">
        <v>44515</v>
      </c>
      <c r="X407" s="17">
        <v>44896</v>
      </c>
      <c r="Y407" s="15">
        <v>208000</v>
      </c>
      <c r="Z407" s="15" t="s">
        <v>2434</v>
      </c>
      <c r="AA407" s="15" t="s">
        <v>2435</v>
      </c>
      <c r="AB407" s="15" t="s">
        <v>2436</v>
      </c>
      <c r="AC407" s="20" t="s">
        <v>2403</v>
      </c>
    </row>
    <row r="408" spans="1:29" x14ac:dyDescent="0.3">
      <c r="A408" s="15" t="s">
        <v>3316</v>
      </c>
      <c r="B408" s="15" t="s">
        <v>672</v>
      </c>
      <c r="C408" s="16" t="s">
        <v>3317</v>
      </c>
      <c r="D408" s="15" t="s">
        <v>7</v>
      </c>
      <c r="E408" s="16" t="s">
        <v>29</v>
      </c>
      <c r="F408" s="16" t="s">
        <v>3318</v>
      </c>
      <c r="G408" s="17">
        <v>43914</v>
      </c>
      <c r="H408" s="17">
        <v>44846</v>
      </c>
      <c r="I408" s="28">
        <v>44882</v>
      </c>
      <c r="J408" s="28" t="str">
        <f t="shared" si="12"/>
        <v>November</v>
      </c>
      <c r="K408" s="18">
        <f t="shared" si="13"/>
        <v>2022</v>
      </c>
      <c r="L408" s="15" t="s">
        <v>2393</v>
      </c>
      <c r="M408" s="15" t="s">
        <v>2577</v>
      </c>
      <c r="N408" s="18">
        <f>IF(Exit_Details[[#This Row],[RegrettableAttrition]]="Yes",1,0)</f>
        <v>1</v>
      </c>
      <c r="O408" s="18">
        <f>IF(Exit_Details[[#This Row],[ExitType]]="Voluntary",1,0)</f>
        <v>1</v>
      </c>
      <c r="P408" s="16" t="s">
        <v>2407</v>
      </c>
      <c r="Q408" s="16" t="s">
        <v>2408</v>
      </c>
      <c r="R408" s="15">
        <v>4</v>
      </c>
      <c r="S408" s="15" t="s">
        <v>2397</v>
      </c>
      <c r="T408" s="19">
        <v>6.56</v>
      </c>
      <c r="U408" s="15" t="s">
        <v>2398</v>
      </c>
      <c r="V408" s="15" t="s">
        <v>2409</v>
      </c>
      <c r="W408" s="17">
        <v>44197</v>
      </c>
      <c r="X408" s="17">
        <v>44286</v>
      </c>
      <c r="Y408" s="15">
        <v>531000</v>
      </c>
      <c r="Z408" s="15" t="s">
        <v>2418</v>
      </c>
      <c r="AA408" s="15" t="s">
        <v>2419</v>
      </c>
      <c r="AB408" s="15" t="s">
        <v>2412</v>
      </c>
      <c r="AC408" s="20" t="s">
        <v>2403</v>
      </c>
    </row>
    <row r="409" spans="1:29" x14ac:dyDescent="0.3">
      <c r="A409" s="15" t="s">
        <v>3319</v>
      </c>
      <c r="B409" s="15" t="s">
        <v>1585</v>
      </c>
      <c r="C409" s="16" t="s">
        <v>3320</v>
      </c>
      <c r="D409" s="15" t="s">
        <v>7</v>
      </c>
      <c r="E409" s="16" t="s">
        <v>37</v>
      </c>
      <c r="F409" s="16" t="s">
        <v>2477</v>
      </c>
      <c r="G409" s="17">
        <v>44775</v>
      </c>
      <c r="H409" s="17">
        <v>44846</v>
      </c>
      <c r="I409" s="28">
        <v>44906</v>
      </c>
      <c r="J409" s="28" t="str">
        <f t="shared" si="12"/>
        <v>December</v>
      </c>
      <c r="K409" s="18">
        <f t="shared" si="13"/>
        <v>2022</v>
      </c>
      <c r="L409" s="15" t="s">
        <v>2393</v>
      </c>
      <c r="M409" s="15" t="s">
        <v>2394</v>
      </c>
      <c r="N409" s="18">
        <f>IF(Exit_Details[[#This Row],[RegrettableAttrition]]="Yes",1,0)</f>
        <v>0</v>
      </c>
      <c r="O409" s="18">
        <f>IF(Exit_Details[[#This Row],[ExitType]]="Voluntary",1,0)</f>
        <v>1</v>
      </c>
      <c r="P409" s="16" t="s">
        <v>2515</v>
      </c>
      <c r="Q409" s="16" t="s">
        <v>2464</v>
      </c>
      <c r="R409" s="15">
        <v>0</v>
      </c>
      <c r="S409" s="15" t="s">
        <v>2397</v>
      </c>
      <c r="T409" s="19">
        <v>4.2</v>
      </c>
      <c r="U409" s="15" t="s">
        <v>2997</v>
      </c>
      <c r="V409" s="15" t="s">
        <v>2409</v>
      </c>
      <c r="W409" s="17">
        <v>44775</v>
      </c>
      <c r="X409" s="17">
        <v>44906</v>
      </c>
      <c r="Y409" s="15">
        <v>296000</v>
      </c>
      <c r="Z409" s="15" t="s">
        <v>2465</v>
      </c>
      <c r="AA409" s="15" t="s">
        <v>2466</v>
      </c>
      <c r="AB409" s="15" t="s">
        <v>2402</v>
      </c>
      <c r="AC409" s="20" t="s">
        <v>2403</v>
      </c>
    </row>
    <row r="410" spans="1:29" x14ac:dyDescent="0.3">
      <c r="A410" s="15" t="s">
        <v>3321</v>
      </c>
      <c r="B410" s="15" t="s">
        <v>622</v>
      </c>
      <c r="C410" s="16" t="s">
        <v>3322</v>
      </c>
      <c r="D410" s="15" t="s">
        <v>11</v>
      </c>
      <c r="E410" s="16" t="s">
        <v>22</v>
      </c>
      <c r="F410" s="16" t="s">
        <v>2564</v>
      </c>
      <c r="G410" s="17">
        <v>43868</v>
      </c>
      <c r="H410" s="17">
        <v>44847</v>
      </c>
      <c r="I410" s="28">
        <v>44907</v>
      </c>
      <c r="J410" s="28" t="str">
        <f t="shared" si="12"/>
        <v>December</v>
      </c>
      <c r="K410" s="18">
        <f t="shared" si="13"/>
        <v>2022</v>
      </c>
      <c r="L410" s="15" t="s">
        <v>2393</v>
      </c>
      <c r="M410" s="15" t="s">
        <v>2394</v>
      </c>
      <c r="N410" s="18">
        <f>IF(Exit_Details[[#This Row],[RegrettableAttrition]]="Yes",1,0)</f>
        <v>0</v>
      </c>
      <c r="O410" s="18">
        <f>IF(Exit_Details[[#This Row],[ExitType]]="Voluntary",1,0)</f>
        <v>1</v>
      </c>
      <c r="P410" s="16" t="s">
        <v>2515</v>
      </c>
      <c r="Q410" s="16" t="s">
        <v>2464</v>
      </c>
      <c r="R410" s="15">
        <v>3</v>
      </c>
      <c r="S410" s="15" t="s">
        <v>2397</v>
      </c>
      <c r="T410" s="19">
        <v>6.69</v>
      </c>
      <c r="U410" s="15" t="s">
        <v>2398</v>
      </c>
      <c r="V410" s="15" t="s">
        <v>2409</v>
      </c>
      <c r="W410" s="17">
        <v>44197</v>
      </c>
      <c r="X410" s="17">
        <v>44286</v>
      </c>
      <c r="Y410" s="15">
        <v>664000</v>
      </c>
      <c r="Z410" s="15" t="s">
        <v>2410</v>
      </c>
      <c r="AA410" s="15" t="s">
        <v>2411</v>
      </c>
      <c r="AB410" s="15" t="s">
        <v>2412</v>
      </c>
      <c r="AC410" s="20" t="s">
        <v>2403</v>
      </c>
    </row>
    <row r="411" spans="1:29" x14ac:dyDescent="0.3">
      <c r="A411" s="15" t="s">
        <v>3323</v>
      </c>
      <c r="B411" s="15" t="s">
        <v>1549</v>
      </c>
      <c r="C411" s="16" t="s">
        <v>3324</v>
      </c>
      <c r="D411" s="15" t="s">
        <v>11</v>
      </c>
      <c r="E411" s="16" t="s">
        <v>33</v>
      </c>
      <c r="F411" s="16" t="s">
        <v>2498</v>
      </c>
      <c r="G411" s="17">
        <v>44775</v>
      </c>
      <c r="H411" s="17">
        <v>44848</v>
      </c>
      <c r="I411" s="28">
        <v>44908</v>
      </c>
      <c r="J411" s="28" t="str">
        <f t="shared" si="12"/>
        <v>December</v>
      </c>
      <c r="K411" s="18">
        <f t="shared" si="13"/>
        <v>2022</v>
      </c>
      <c r="L411" s="15" t="s">
        <v>2393</v>
      </c>
      <c r="M411" s="15" t="s">
        <v>2394</v>
      </c>
      <c r="N411" s="18">
        <f>IF(Exit_Details[[#This Row],[RegrettableAttrition]]="Yes",1,0)</f>
        <v>0</v>
      </c>
      <c r="O411" s="18">
        <f>IF(Exit_Details[[#This Row],[ExitType]]="Voluntary",1,0)</f>
        <v>1</v>
      </c>
      <c r="P411" s="16" t="s">
        <v>2416</v>
      </c>
      <c r="Q411" s="16" t="s">
        <v>2417</v>
      </c>
      <c r="R411" s="15">
        <v>0</v>
      </c>
      <c r="S411" s="15" t="s">
        <v>2397</v>
      </c>
      <c r="T411" s="19">
        <v>4.2</v>
      </c>
      <c r="U411" s="15" t="s">
        <v>2997</v>
      </c>
      <c r="V411" s="15" t="s">
        <v>2409</v>
      </c>
      <c r="W411" s="17">
        <v>44775</v>
      </c>
      <c r="X411" s="17">
        <v>44908</v>
      </c>
      <c r="Y411" s="15">
        <v>196000</v>
      </c>
      <c r="Z411" s="15" t="s">
        <v>2426</v>
      </c>
      <c r="AA411" s="15" t="s">
        <v>2427</v>
      </c>
      <c r="AB411" s="15" t="s">
        <v>2402</v>
      </c>
      <c r="AC411" s="20" t="s">
        <v>2403</v>
      </c>
    </row>
    <row r="412" spans="1:29" x14ac:dyDescent="0.3">
      <c r="A412" s="15" t="s">
        <v>3325</v>
      </c>
      <c r="B412" s="15" t="s">
        <v>1326</v>
      </c>
      <c r="C412" s="16" t="s">
        <v>3326</v>
      </c>
      <c r="D412" s="15" t="s">
        <v>7</v>
      </c>
      <c r="E412" s="16" t="s">
        <v>37</v>
      </c>
      <c r="F412" s="16" t="s">
        <v>2525</v>
      </c>
      <c r="G412" s="17">
        <v>44588</v>
      </c>
      <c r="H412" s="17">
        <v>44848</v>
      </c>
      <c r="I412" s="28">
        <v>44891</v>
      </c>
      <c r="J412" s="28" t="str">
        <f t="shared" si="12"/>
        <v>November</v>
      </c>
      <c r="K412" s="18">
        <f t="shared" si="13"/>
        <v>2022</v>
      </c>
      <c r="L412" s="15" t="s">
        <v>2393</v>
      </c>
      <c r="M412" s="15" t="s">
        <v>2394</v>
      </c>
      <c r="N412" s="18">
        <f>IF(Exit_Details[[#This Row],[RegrettableAttrition]]="Yes",1,0)</f>
        <v>0</v>
      </c>
      <c r="O412" s="18">
        <f>IF(Exit_Details[[#This Row],[ExitType]]="Voluntary",1,0)</f>
        <v>1</v>
      </c>
      <c r="P412" s="16" t="s">
        <v>2395</v>
      </c>
      <c r="Q412" s="16" t="s">
        <v>2396</v>
      </c>
      <c r="R412" s="15">
        <v>0</v>
      </c>
      <c r="S412" s="15" t="s">
        <v>2397</v>
      </c>
      <c r="T412" s="19">
        <v>4.72</v>
      </c>
      <c r="U412" s="15" t="s">
        <v>2997</v>
      </c>
      <c r="V412" s="15" t="s">
        <v>2409</v>
      </c>
      <c r="W412" s="17">
        <v>44588</v>
      </c>
      <c r="X412" s="17">
        <v>44891</v>
      </c>
      <c r="Y412" s="15">
        <v>1209000</v>
      </c>
      <c r="Z412" s="15" t="s">
        <v>2400</v>
      </c>
      <c r="AA412" s="15" t="s">
        <v>2401</v>
      </c>
      <c r="AB412" s="15" t="s">
        <v>2402</v>
      </c>
      <c r="AC412" s="20" t="s">
        <v>2403</v>
      </c>
    </row>
    <row r="413" spans="1:29" x14ac:dyDescent="0.3">
      <c r="A413" s="15" t="s">
        <v>3327</v>
      </c>
      <c r="B413" s="15" t="s">
        <v>1104</v>
      </c>
      <c r="C413" s="16" t="s">
        <v>3328</v>
      </c>
      <c r="D413" s="15" t="s">
        <v>11</v>
      </c>
      <c r="E413" s="16" t="s">
        <v>22</v>
      </c>
      <c r="F413" s="16" t="s">
        <v>2856</v>
      </c>
      <c r="G413" s="17">
        <v>44319</v>
      </c>
      <c r="H413" s="17">
        <v>44851</v>
      </c>
      <c r="I413" s="28">
        <v>44911</v>
      </c>
      <c r="J413" s="28" t="str">
        <f t="shared" si="12"/>
        <v>December</v>
      </c>
      <c r="K413" s="18">
        <f t="shared" si="13"/>
        <v>2022</v>
      </c>
      <c r="L413" s="15" t="s">
        <v>2393</v>
      </c>
      <c r="M413" s="15" t="s">
        <v>2394</v>
      </c>
      <c r="N413" s="18">
        <f>IF(Exit_Details[[#This Row],[RegrettableAttrition]]="Yes",1,0)</f>
        <v>0</v>
      </c>
      <c r="O413" s="18">
        <f>IF(Exit_Details[[#This Row],[ExitType]]="Voluntary",1,0)</f>
        <v>1</v>
      </c>
      <c r="P413" s="16" t="s">
        <v>2407</v>
      </c>
      <c r="Q413" s="16" t="s">
        <v>2408</v>
      </c>
      <c r="R413" s="15">
        <v>3</v>
      </c>
      <c r="S413" s="15" t="s">
        <v>2397</v>
      </c>
      <c r="T413" s="19">
        <v>5.45</v>
      </c>
      <c r="U413" s="15" t="s">
        <v>2398</v>
      </c>
      <c r="V413" s="15" t="s">
        <v>2409</v>
      </c>
      <c r="W413" s="17">
        <v>44319</v>
      </c>
      <c r="X413" s="17">
        <v>44651</v>
      </c>
      <c r="Y413" s="15">
        <v>1141000</v>
      </c>
      <c r="Z413" s="15" t="s">
        <v>2434</v>
      </c>
      <c r="AA413" s="15" t="s">
        <v>2435</v>
      </c>
      <c r="AB413" s="15" t="s">
        <v>2436</v>
      </c>
      <c r="AC413" s="20" t="s">
        <v>2403</v>
      </c>
    </row>
    <row r="414" spans="1:29" x14ac:dyDescent="0.3">
      <c r="A414" s="15" t="s">
        <v>3329</v>
      </c>
      <c r="B414" s="15" t="s">
        <v>1215</v>
      </c>
      <c r="C414" s="16" t="s">
        <v>3330</v>
      </c>
      <c r="D414" s="15" t="s">
        <v>7</v>
      </c>
      <c r="E414" s="16" t="s">
        <v>33</v>
      </c>
      <c r="F414" s="16" t="s">
        <v>2498</v>
      </c>
      <c r="G414" s="17">
        <v>44453</v>
      </c>
      <c r="H414" s="17">
        <v>44851</v>
      </c>
      <c r="I414" s="28">
        <v>44885</v>
      </c>
      <c r="J414" s="28" t="str">
        <f t="shared" si="12"/>
        <v>November</v>
      </c>
      <c r="K414" s="18">
        <f t="shared" si="13"/>
        <v>2022</v>
      </c>
      <c r="L414" s="15" t="s">
        <v>2393</v>
      </c>
      <c r="M414" s="15" t="s">
        <v>2394</v>
      </c>
      <c r="N414" s="18">
        <f>IF(Exit_Details[[#This Row],[RegrettableAttrition]]="Yes",1,0)</f>
        <v>0</v>
      </c>
      <c r="O414" s="18">
        <f>IF(Exit_Details[[#This Row],[ExitType]]="Voluntary",1,0)</f>
        <v>1</v>
      </c>
      <c r="P414" s="16" t="s">
        <v>2416</v>
      </c>
      <c r="Q414" s="16" t="s">
        <v>2417</v>
      </c>
      <c r="R414" s="15">
        <v>3</v>
      </c>
      <c r="S414" s="15" t="s">
        <v>2397</v>
      </c>
      <c r="T414" s="19">
        <v>5.09</v>
      </c>
      <c r="U414" s="15" t="s">
        <v>2398</v>
      </c>
      <c r="V414" s="15" t="s">
        <v>2409</v>
      </c>
      <c r="W414" s="17">
        <v>44453</v>
      </c>
      <c r="X414" s="17">
        <v>44651</v>
      </c>
      <c r="Y414" s="15">
        <v>185000</v>
      </c>
      <c r="Z414" s="15" t="s">
        <v>2426</v>
      </c>
      <c r="AA414" s="15" t="s">
        <v>2427</v>
      </c>
      <c r="AB414" s="15" t="s">
        <v>2402</v>
      </c>
      <c r="AC414" s="20" t="s">
        <v>2403</v>
      </c>
    </row>
    <row r="415" spans="1:29" x14ac:dyDescent="0.3">
      <c r="A415" s="15" t="s">
        <v>3331</v>
      </c>
      <c r="B415" s="15" t="s">
        <v>1238</v>
      </c>
      <c r="C415" s="16" t="s">
        <v>3332</v>
      </c>
      <c r="D415" s="15" t="s">
        <v>11</v>
      </c>
      <c r="E415" s="16" t="s">
        <v>33</v>
      </c>
      <c r="F415" s="16" t="s">
        <v>2425</v>
      </c>
      <c r="G415" s="17">
        <v>44473</v>
      </c>
      <c r="H415" s="17">
        <v>44851</v>
      </c>
      <c r="I415" s="28">
        <v>44891</v>
      </c>
      <c r="J415" s="28" t="str">
        <f t="shared" si="12"/>
        <v>November</v>
      </c>
      <c r="K415" s="18">
        <f t="shared" si="13"/>
        <v>2022</v>
      </c>
      <c r="L415" s="15" t="s">
        <v>2393</v>
      </c>
      <c r="M415" s="15" t="s">
        <v>2394</v>
      </c>
      <c r="N415" s="18">
        <f>IF(Exit_Details[[#This Row],[RegrettableAttrition]]="Yes",1,0)</f>
        <v>0</v>
      </c>
      <c r="O415" s="18">
        <f>IF(Exit_Details[[#This Row],[ExitType]]="Voluntary",1,0)</f>
        <v>1</v>
      </c>
      <c r="P415" s="16" t="s">
        <v>2480</v>
      </c>
      <c r="Q415" s="16" t="s">
        <v>2481</v>
      </c>
      <c r="R415" s="15">
        <v>0</v>
      </c>
      <c r="S415" s="15" t="s">
        <v>2397</v>
      </c>
      <c r="T415" s="19">
        <v>5.03</v>
      </c>
      <c r="U415" s="15" t="s">
        <v>2398</v>
      </c>
      <c r="V415" s="15" t="s">
        <v>2409</v>
      </c>
      <c r="W415" s="17">
        <v>44473</v>
      </c>
      <c r="X415" s="17">
        <v>44891</v>
      </c>
      <c r="Y415" s="15">
        <v>418000</v>
      </c>
      <c r="Z415" s="15" t="s">
        <v>2426</v>
      </c>
      <c r="AA415" s="15" t="s">
        <v>2427</v>
      </c>
      <c r="AB415" s="15" t="s">
        <v>2402</v>
      </c>
      <c r="AC415" s="20" t="s">
        <v>2403</v>
      </c>
    </row>
    <row r="416" spans="1:29" x14ac:dyDescent="0.3">
      <c r="A416" s="15" t="s">
        <v>3333</v>
      </c>
      <c r="B416" s="15" t="s">
        <v>1562</v>
      </c>
      <c r="C416" s="16" t="s">
        <v>3334</v>
      </c>
      <c r="D416" s="15" t="s">
        <v>7</v>
      </c>
      <c r="E416" s="16" t="s">
        <v>37</v>
      </c>
      <c r="F416" s="16" t="s">
        <v>2477</v>
      </c>
      <c r="G416" s="17">
        <v>44747</v>
      </c>
      <c r="H416" s="17">
        <v>44852</v>
      </c>
      <c r="I416" s="28">
        <v>44912</v>
      </c>
      <c r="J416" s="28" t="str">
        <f t="shared" si="12"/>
        <v>December</v>
      </c>
      <c r="K416" s="18">
        <f t="shared" si="13"/>
        <v>2022</v>
      </c>
      <c r="L416" s="15" t="s">
        <v>2393</v>
      </c>
      <c r="M416" s="15" t="s">
        <v>2394</v>
      </c>
      <c r="N416" s="18">
        <f>IF(Exit_Details[[#This Row],[RegrettableAttrition]]="Yes",1,0)</f>
        <v>0</v>
      </c>
      <c r="O416" s="18">
        <f>IF(Exit_Details[[#This Row],[ExitType]]="Voluntary",1,0)</f>
        <v>1</v>
      </c>
      <c r="P416" s="16" t="s">
        <v>2440</v>
      </c>
      <c r="Q416" s="16" t="s">
        <v>2417</v>
      </c>
      <c r="R416" s="15">
        <v>0</v>
      </c>
      <c r="S416" s="15" t="s">
        <v>2397</v>
      </c>
      <c r="T416" s="19">
        <v>4.28</v>
      </c>
      <c r="U416" s="15" t="s">
        <v>2997</v>
      </c>
      <c r="V416" s="15" t="s">
        <v>2409</v>
      </c>
      <c r="W416" s="17">
        <v>44747</v>
      </c>
      <c r="X416" s="17">
        <v>44912</v>
      </c>
      <c r="Y416" s="15">
        <v>296000</v>
      </c>
      <c r="Z416" s="15" t="s">
        <v>2434</v>
      </c>
      <c r="AA416" s="15" t="s">
        <v>2435</v>
      </c>
      <c r="AB416" s="15" t="s">
        <v>2436</v>
      </c>
      <c r="AC416" s="20" t="s">
        <v>2403</v>
      </c>
    </row>
    <row r="417" spans="1:29" x14ac:dyDescent="0.3">
      <c r="A417" s="15" t="s">
        <v>3335</v>
      </c>
      <c r="B417" s="15" t="s">
        <v>372</v>
      </c>
      <c r="C417" s="16" t="s">
        <v>3336</v>
      </c>
      <c r="D417" s="15" t="s">
        <v>7</v>
      </c>
      <c r="E417" s="16" t="s">
        <v>9</v>
      </c>
      <c r="F417" s="16" t="s">
        <v>2697</v>
      </c>
      <c r="G417" s="17">
        <v>43572</v>
      </c>
      <c r="H417" s="17">
        <v>44855</v>
      </c>
      <c r="I417" s="28">
        <v>44945</v>
      </c>
      <c r="J417" s="28" t="str">
        <f t="shared" si="12"/>
        <v>January</v>
      </c>
      <c r="K417" s="18">
        <f t="shared" si="13"/>
        <v>2023</v>
      </c>
      <c r="L417" s="15" t="s">
        <v>2393</v>
      </c>
      <c r="M417" s="15" t="s">
        <v>2394</v>
      </c>
      <c r="N417" s="18">
        <f>IF(Exit_Details[[#This Row],[RegrettableAttrition]]="Yes",1,0)</f>
        <v>0</v>
      </c>
      <c r="O417" s="18">
        <f>IF(Exit_Details[[#This Row],[ExitType]]="Voluntary",1,0)</f>
        <v>1</v>
      </c>
      <c r="P417" s="16" t="s">
        <v>2407</v>
      </c>
      <c r="Q417" s="16" t="s">
        <v>2408</v>
      </c>
      <c r="R417" s="15">
        <v>3</v>
      </c>
      <c r="S417" s="15" t="s">
        <v>2397</v>
      </c>
      <c r="T417" s="19">
        <v>7.5</v>
      </c>
      <c r="U417" s="15" t="s">
        <v>2398</v>
      </c>
      <c r="V417" s="15" t="s">
        <v>2409</v>
      </c>
      <c r="W417" s="17">
        <v>44197</v>
      </c>
      <c r="X417" s="17">
        <v>44286</v>
      </c>
      <c r="Y417" s="15">
        <v>1621000</v>
      </c>
      <c r="Z417" s="15" t="s">
        <v>2426</v>
      </c>
      <c r="AA417" s="15" t="s">
        <v>2427</v>
      </c>
      <c r="AB417" s="15" t="s">
        <v>2402</v>
      </c>
      <c r="AC417" s="20" t="s">
        <v>2403</v>
      </c>
    </row>
    <row r="418" spans="1:29" x14ac:dyDescent="0.3">
      <c r="A418" s="15" t="s">
        <v>3337</v>
      </c>
      <c r="B418" s="15" t="s">
        <v>1098</v>
      </c>
      <c r="C418" s="16" t="s">
        <v>3338</v>
      </c>
      <c r="D418" s="15" t="s">
        <v>7</v>
      </c>
      <c r="E418" s="16" t="s">
        <v>50</v>
      </c>
      <c r="F418" s="16" t="s">
        <v>2422</v>
      </c>
      <c r="G418" s="17">
        <v>44326</v>
      </c>
      <c r="H418" s="17">
        <v>44859</v>
      </c>
      <c r="I418" s="28">
        <v>44887</v>
      </c>
      <c r="J418" s="28" t="str">
        <f t="shared" si="12"/>
        <v>November</v>
      </c>
      <c r="K418" s="18">
        <f t="shared" si="13"/>
        <v>2022</v>
      </c>
      <c r="L418" s="15" t="s">
        <v>2393</v>
      </c>
      <c r="M418" s="15" t="s">
        <v>2577</v>
      </c>
      <c r="N418" s="18">
        <f>IF(Exit_Details[[#This Row],[RegrettableAttrition]]="Yes",1,0)</f>
        <v>1</v>
      </c>
      <c r="O418" s="18">
        <f>IF(Exit_Details[[#This Row],[ExitType]]="Voluntary",1,0)</f>
        <v>1</v>
      </c>
      <c r="P418" s="16" t="s">
        <v>2407</v>
      </c>
      <c r="Q418" s="16" t="s">
        <v>2408</v>
      </c>
      <c r="R418" s="15">
        <v>4</v>
      </c>
      <c r="S418" s="15" t="s">
        <v>2397</v>
      </c>
      <c r="T418" s="19">
        <v>5.43</v>
      </c>
      <c r="U418" s="15" t="s">
        <v>2398</v>
      </c>
      <c r="V418" s="15" t="s">
        <v>2409</v>
      </c>
      <c r="W418" s="17">
        <v>44326</v>
      </c>
      <c r="X418" s="17">
        <v>44651</v>
      </c>
      <c r="Y418" s="15">
        <v>658000</v>
      </c>
      <c r="Z418" s="15" t="s">
        <v>2400</v>
      </c>
      <c r="AA418" s="15" t="s">
        <v>2401</v>
      </c>
      <c r="AB418" s="15" t="s">
        <v>2402</v>
      </c>
      <c r="AC418" s="20" t="s">
        <v>2403</v>
      </c>
    </row>
    <row r="419" spans="1:29" x14ac:dyDescent="0.3">
      <c r="A419" s="15" t="s">
        <v>3339</v>
      </c>
      <c r="B419" s="15" t="s">
        <v>1518</v>
      </c>
      <c r="C419" s="16" t="s">
        <v>3340</v>
      </c>
      <c r="D419" s="15" t="s">
        <v>11</v>
      </c>
      <c r="E419" s="16" t="s">
        <v>9</v>
      </c>
      <c r="F419" s="16" t="s">
        <v>2430</v>
      </c>
      <c r="G419" s="17">
        <v>44761</v>
      </c>
      <c r="H419" s="17">
        <v>44862</v>
      </c>
      <c r="I419" s="28">
        <v>44877</v>
      </c>
      <c r="J419" s="28" t="str">
        <f t="shared" si="12"/>
        <v>November</v>
      </c>
      <c r="K419" s="18">
        <f t="shared" si="13"/>
        <v>2022</v>
      </c>
      <c r="L419" s="15" t="s">
        <v>2431</v>
      </c>
      <c r="M419" s="15" t="s">
        <v>2394</v>
      </c>
      <c r="N419" s="18">
        <f>IF(Exit_Details[[#This Row],[RegrettableAttrition]]="Yes",1,0)</f>
        <v>0</v>
      </c>
      <c r="O419" s="18">
        <f>IF(Exit_Details[[#This Row],[ExitType]]="Voluntary",1,0)</f>
        <v>0</v>
      </c>
      <c r="P419" s="16" t="s">
        <v>2432</v>
      </c>
      <c r="Q419" s="16" t="s">
        <v>2433</v>
      </c>
      <c r="R419" s="15">
        <v>0</v>
      </c>
      <c r="S419" s="15" t="s">
        <v>2397</v>
      </c>
      <c r="T419" s="19">
        <v>4.24</v>
      </c>
      <c r="U419" s="15" t="s">
        <v>2997</v>
      </c>
      <c r="V419" s="15" t="s">
        <v>2409</v>
      </c>
      <c r="W419" s="17">
        <v>44761</v>
      </c>
      <c r="X419" s="17">
        <v>44877</v>
      </c>
      <c r="Y419" s="15">
        <v>348000</v>
      </c>
      <c r="Z419" s="15" t="s">
        <v>2400</v>
      </c>
      <c r="AA419" s="15" t="s">
        <v>2401</v>
      </c>
      <c r="AB419" s="15" t="s">
        <v>2402</v>
      </c>
      <c r="AC419" s="20" t="s">
        <v>2403</v>
      </c>
    </row>
    <row r="420" spans="1:29" x14ac:dyDescent="0.3">
      <c r="A420" s="15" t="s">
        <v>3341</v>
      </c>
      <c r="B420" s="15" t="s">
        <v>225</v>
      </c>
      <c r="C420" s="16" t="s">
        <v>3342</v>
      </c>
      <c r="D420" s="15" t="s">
        <v>11</v>
      </c>
      <c r="E420" s="16" t="s">
        <v>20</v>
      </c>
      <c r="F420" s="16" t="s">
        <v>2615</v>
      </c>
      <c r="G420" s="17">
        <v>43315</v>
      </c>
      <c r="H420" s="17">
        <v>44866</v>
      </c>
      <c r="I420" s="28">
        <v>44896</v>
      </c>
      <c r="J420" s="28" t="str">
        <f t="shared" si="12"/>
        <v>December</v>
      </c>
      <c r="K420" s="18">
        <f t="shared" si="13"/>
        <v>2022</v>
      </c>
      <c r="L420" s="15" t="s">
        <v>2431</v>
      </c>
      <c r="M420" s="15" t="s">
        <v>2394</v>
      </c>
      <c r="N420" s="18">
        <f>IF(Exit_Details[[#This Row],[RegrettableAttrition]]="Yes",1,0)</f>
        <v>0</v>
      </c>
      <c r="O420" s="18">
        <f>IF(Exit_Details[[#This Row],[ExitType]]="Voluntary",1,0)</f>
        <v>0</v>
      </c>
      <c r="P420" s="16" t="s">
        <v>2583</v>
      </c>
      <c r="Q420" s="16" t="s">
        <v>2433</v>
      </c>
      <c r="R420" s="15">
        <v>2</v>
      </c>
      <c r="S420" s="15" t="s">
        <v>2397</v>
      </c>
      <c r="T420" s="19">
        <v>8.1999999999999993</v>
      </c>
      <c r="U420" s="15" t="s">
        <v>2398</v>
      </c>
      <c r="V420" s="15" t="s">
        <v>2409</v>
      </c>
      <c r="W420" s="17">
        <v>44197</v>
      </c>
      <c r="X420" s="17">
        <v>44286</v>
      </c>
      <c r="Y420" s="15">
        <v>433000</v>
      </c>
      <c r="Z420" s="15" t="s">
        <v>2426</v>
      </c>
      <c r="AA420" s="15" t="s">
        <v>2427</v>
      </c>
      <c r="AB420" s="15" t="s">
        <v>2402</v>
      </c>
      <c r="AC420" s="20" t="s">
        <v>2403</v>
      </c>
    </row>
    <row r="421" spans="1:29" x14ac:dyDescent="0.3">
      <c r="A421" s="15" t="s">
        <v>3343</v>
      </c>
      <c r="B421" s="15" t="s">
        <v>508</v>
      </c>
      <c r="C421" s="16" t="s">
        <v>3344</v>
      </c>
      <c r="D421" s="15" t="s">
        <v>7</v>
      </c>
      <c r="E421" s="16" t="s">
        <v>37</v>
      </c>
      <c r="F421" s="16" t="s">
        <v>2569</v>
      </c>
      <c r="G421" s="17">
        <v>43754</v>
      </c>
      <c r="H421" s="17">
        <v>44867</v>
      </c>
      <c r="I421" s="28">
        <v>44927</v>
      </c>
      <c r="J421" s="28" t="str">
        <f t="shared" si="12"/>
        <v>January</v>
      </c>
      <c r="K421" s="18">
        <f t="shared" si="13"/>
        <v>2023</v>
      </c>
      <c r="L421" s="15" t="s">
        <v>2393</v>
      </c>
      <c r="M421" s="15" t="s">
        <v>2394</v>
      </c>
      <c r="N421" s="18">
        <f>IF(Exit_Details[[#This Row],[RegrettableAttrition]]="Yes",1,0)</f>
        <v>0</v>
      </c>
      <c r="O421" s="18">
        <f>IF(Exit_Details[[#This Row],[ExitType]]="Voluntary",1,0)</f>
        <v>1</v>
      </c>
      <c r="P421" s="16" t="s">
        <v>2407</v>
      </c>
      <c r="Q421" s="16" t="s">
        <v>2408</v>
      </c>
      <c r="R421" s="15">
        <v>3</v>
      </c>
      <c r="S421" s="15" t="s">
        <v>2397</v>
      </c>
      <c r="T421" s="19">
        <v>7</v>
      </c>
      <c r="U421" s="15" t="s">
        <v>2398</v>
      </c>
      <c r="V421" s="15" t="s">
        <v>2409</v>
      </c>
      <c r="W421" s="17">
        <v>44197</v>
      </c>
      <c r="X421" s="17">
        <v>44286</v>
      </c>
      <c r="Y421" s="15">
        <v>636000</v>
      </c>
      <c r="Z421" s="15" t="s">
        <v>2410</v>
      </c>
      <c r="AA421" s="15" t="s">
        <v>2411</v>
      </c>
      <c r="AB421" s="15" t="s">
        <v>2412</v>
      </c>
      <c r="AC421" s="20" t="s">
        <v>2403</v>
      </c>
    </row>
    <row r="422" spans="1:29" x14ac:dyDescent="0.3">
      <c r="A422" s="15" t="s">
        <v>3345</v>
      </c>
      <c r="B422" s="15" t="s">
        <v>1336</v>
      </c>
      <c r="C422" s="16" t="s">
        <v>3346</v>
      </c>
      <c r="D422" s="15" t="s">
        <v>7</v>
      </c>
      <c r="E422" s="16" t="s">
        <v>22</v>
      </c>
      <c r="F422" s="16" t="s">
        <v>3012</v>
      </c>
      <c r="G422" s="17">
        <v>44571</v>
      </c>
      <c r="H422" s="17">
        <v>44868</v>
      </c>
      <c r="I422" s="28">
        <v>44907</v>
      </c>
      <c r="J422" s="28" t="str">
        <f t="shared" si="12"/>
        <v>December</v>
      </c>
      <c r="K422" s="18">
        <f t="shared" si="13"/>
        <v>2022</v>
      </c>
      <c r="L422" s="15" t="s">
        <v>2393</v>
      </c>
      <c r="M422" s="15" t="s">
        <v>2394</v>
      </c>
      <c r="N422" s="18">
        <f>IF(Exit_Details[[#This Row],[RegrettableAttrition]]="Yes",1,0)</f>
        <v>0</v>
      </c>
      <c r="O422" s="18">
        <f>IF(Exit_Details[[#This Row],[ExitType]]="Voluntary",1,0)</f>
        <v>1</v>
      </c>
      <c r="P422" s="16" t="s">
        <v>2463</v>
      </c>
      <c r="Q422" s="16" t="s">
        <v>2464</v>
      </c>
      <c r="R422" s="15">
        <v>0</v>
      </c>
      <c r="S422" s="15" t="s">
        <v>2397</v>
      </c>
      <c r="T422" s="19">
        <v>4.76</v>
      </c>
      <c r="U422" s="15" t="s">
        <v>2997</v>
      </c>
      <c r="V422" s="15" t="s">
        <v>2409</v>
      </c>
      <c r="W422" s="17">
        <v>44571</v>
      </c>
      <c r="X422" s="17">
        <v>44907</v>
      </c>
      <c r="Y422" s="15">
        <v>845000</v>
      </c>
      <c r="Z422" s="15" t="s">
        <v>2410</v>
      </c>
      <c r="AA422" s="15" t="s">
        <v>2411</v>
      </c>
      <c r="AB422" s="15" t="s">
        <v>2412</v>
      </c>
      <c r="AC422" s="20" t="s">
        <v>2403</v>
      </c>
    </row>
    <row r="423" spans="1:29" x14ac:dyDescent="0.3">
      <c r="A423" s="15" t="s">
        <v>3347</v>
      </c>
      <c r="B423" s="15" t="s">
        <v>860</v>
      </c>
      <c r="C423" s="16" t="s">
        <v>3348</v>
      </c>
      <c r="D423" s="15" t="s">
        <v>7</v>
      </c>
      <c r="E423" s="16" t="s">
        <v>9</v>
      </c>
      <c r="F423" s="16" t="s">
        <v>2643</v>
      </c>
      <c r="G423" s="17">
        <v>44060</v>
      </c>
      <c r="H423" s="17">
        <v>44868</v>
      </c>
      <c r="I423" s="28">
        <v>44913</v>
      </c>
      <c r="J423" s="28" t="str">
        <f t="shared" si="12"/>
        <v>December</v>
      </c>
      <c r="K423" s="18">
        <f t="shared" si="13"/>
        <v>2022</v>
      </c>
      <c r="L423" s="15" t="s">
        <v>2393</v>
      </c>
      <c r="M423" s="15" t="s">
        <v>2394</v>
      </c>
      <c r="N423" s="18">
        <f>IF(Exit_Details[[#This Row],[RegrettableAttrition]]="Yes",1,0)</f>
        <v>0</v>
      </c>
      <c r="O423" s="18">
        <f>IF(Exit_Details[[#This Row],[ExitType]]="Voluntary",1,0)</f>
        <v>1</v>
      </c>
      <c r="P423" s="16" t="s">
        <v>2463</v>
      </c>
      <c r="Q423" s="16" t="s">
        <v>2464</v>
      </c>
      <c r="R423" s="15">
        <v>3</v>
      </c>
      <c r="S423" s="15" t="s">
        <v>2397</v>
      </c>
      <c r="T423" s="19">
        <v>6.16</v>
      </c>
      <c r="U423" s="15" t="s">
        <v>2398</v>
      </c>
      <c r="V423" s="15" t="s">
        <v>2409</v>
      </c>
      <c r="W423" s="17">
        <v>44197</v>
      </c>
      <c r="X423" s="17">
        <v>44286</v>
      </c>
      <c r="Y423" s="15">
        <v>673000</v>
      </c>
      <c r="Z423" s="15" t="s">
        <v>2410</v>
      </c>
      <c r="AA423" s="15" t="s">
        <v>2411</v>
      </c>
      <c r="AB423" s="15" t="s">
        <v>2412</v>
      </c>
      <c r="AC423" s="20" t="s">
        <v>2403</v>
      </c>
    </row>
    <row r="424" spans="1:29" x14ac:dyDescent="0.3">
      <c r="A424" s="15" t="s">
        <v>3349</v>
      </c>
      <c r="B424" s="15" t="s">
        <v>1058</v>
      </c>
      <c r="C424" s="16" t="s">
        <v>3350</v>
      </c>
      <c r="D424" s="15" t="s">
        <v>11</v>
      </c>
      <c r="E424" s="16" t="s">
        <v>92</v>
      </c>
      <c r="F424" s="16" t="s">
        <v>2905</v>
      </c>
      <c r="G424" s="17">
        <v>44312</v>
      </c>
      <c r="H424" s="17">
        <v>44872</v>
      </c>
      <c r="I424" s="28">
        <v>44932</v>
      </c>
      <c r="J424" s="28" t="str">
        <f t="shared" si="12"/>
        <v>January</v>
      </c>
      <c r="K424" s="18">
        <f t="shared" si="13"/>
        <v>2023</v>
      </c>
      <c r="L424" s="15" t="s">
        <v>2393</v>
      </c>
      <c r="M424" s="15" t="s">
        <v>2394</v>
      </c>
      <c r="N424" s="18">
        <f>IF(Exit_Details[[#This Row],[RegrettableAttrition]]="Yes",1,0)</f>
        <v>0</v>
      </c>
      <c r="O424" s="18">
        <f>IF(Exit_Details[[#This Row],[ExitType]]="Voluntary",1,0)</f>
        <v>1</v>
      </c>
      <c r="P424" s="16" t="s">
        <v>2515</v>
      </c>
      <c r="Q424" s="16" t="s">
        <v>2464</v>
      </c>
      <c r="R424" s="15">
        <v>3</v>
      </c>
      <c r="S424" s="15" t="s">
        <v>2397</v>
      </c>
      <c r="T424" s="19">
        <v>5.47</v>
      </c>
      <c r="U424" s="15" t="s">
        <v>2398</v>
      </c>
      <c r="V424" s="15" t="s">
        <v>2409</v>
      </c>
      <c r="W424" s="17">
        <v>44312</v>
      </c>
      <c r="X424" s="17">
        <v>44651</v>
      </c>
      <c r="Y424" s="15">
        <v>947000</v>
      </c>
      <c r="Z424" s="15" t="s">
        <v>2465</v>
      </c>
      <c r="AA424" s="15" t="s">
        <v>2466</v>
      </c>
      <c r="AB424" s="15" t="s">
        <v>2402</v>
      </c>
      <c r="AC424" s="20" t="s">
        <v>2403</v>
      </c>
    </row>
    <row r="425" spans="1:29" x14ac:dyDescent="0.3">
      <c r="A425" s="15" t="s">
        <v>3351</v>
      </c>
      <c r="B425" s="15" t="s">
        <v>620</v>
      </c>
      <c r="C425" s="16" t="s">
        <v>3352</v>
      </c>
      <c r="D425" s="15" t="s">
        <v>7</v>
      </c>
      <c r="E425" s="16" t="s">
        <v>29</v>
      </c>
      <c r="F425" s="16" t="s">
        <v>3353</v>
      </c>
      <c r="G425" s="17">
        <v>43864</v>
      </c>
      <c r="H425" s="17">
        <v>44872</v>
      </c>
      <c r="I425" s="28">
        <v>44929</v>
      </c>
      <c r="J425" s="28" t="str">
        <f t="shared" si="12"/>
        <v>January</v>
      </c>
      <c r="K425" s="18">
        <f t="shared" si="13"/>
        <v>2023</v>
      </c>
      <c r="L425" s="15" t="s">
        <v>2393</v>
      </c>
      <c r="M425" s="15" t="s">
        <v>2577</v>
      </c>
      <c r="N425" s="18">
        <f>IF(Exit_Details[[#This Row],[RegrettableAttrition]]="Yes",1,0)</f>
        <v>1</v>
      </c>
      <c r="O425" s="18">
        <f>IF(Exit_Details[[#This Row],[ExitType]]="Voluntary",1,0)</f>
        <v>1</v>
      </c>
      <c r="P425" s="16" t="s">
        <v>2407</v>
      </c>
      <c r="Q425" s="16" t="s">
        <v>2408</v>
      </c>
      <c r="R425" s="15">
        <v>4</v>
      </c>
      <c r="S425" s="15" t="s">
        <v>2397</v>
      </c>
      <c r="T425" s="19">
        <v>6.7</v>
      </c>
      <c r="U425" s="15" t="s">
        <v>2398</v>
      </c>
      <c r="V425" s="15" t="s">
        <v>2409</v>
      </c>
      <c r="W425" s="17">
        <v>44197</v>
      </c>
      <c r="X425" s="17">
        <v>44286</v>
      </c>
      <c r="Y425" s="15">
        <v>938000</v>
      </c>
      <c r="Z425" s="15" t="s">
        <v>2465</v>
      </c>
      <c r="AA425" s="15" t="s">
        <v>2466</v>
      </c>
      <c r="AB425" s="15" t="s">
        <v>2402</v>
      </c>
      <c r="AC425" s="20" t="s">
        <v>2403</v>
      </c>
    </row>
    <row r="426" spans="1:29" x14ac:dyDescent="0.3">
      <c r="A426" s="15" t="s">
        <v>3354</v>
      </c>
      <c r="B426" s="15" t="s">
        <v>543</v>
      </c>
      <c r="C426" s="16" t="s">
        <v>3355</v>
      </c>
      <c r="D426" s="15" t="s">
        <v>7</v>
      </c>
      <c r="E426" s="16" t="s">
        <v>9</v>
      </c>
      <c r="F426" s="16" t="s">
        <v>2455</v>
      </c>
      <c r="G426" s="17">
        <v>43794</v>
      </c>
      <c r="H426" s="17">
        <v>44873</v>
      </c>
      <c r="I426" s="28">
        <v>44933</v>
      </c>
      <c r="J426" s="28" t="str">
        <f t="shared" si="12"/>
        <v>January</v>
      </c>
      <c r="K426" s="18">
        <f t="shared" si="13"/>
        <v>2023</v>
      </c>
      <c r="L426" s="15" t="s">
        <v>2393</v>
      </c>
      <c r="M426" s="15" t="s">
        <v>2394</v>
      </c>
      <c r="N426" s="18">
        <f>IF(Exit_Details[[#This Row],[RegrettableAttrition]]="Yes",1,0)</f>
        <v>0</v>
      </c>
      <c r="O426" s="18">
        <f>IF(Exit_Details[[#This Row],[ExitType]]="Voluntary",1,0)</f>
        <v>1</v>
      </c>
      <c r="P426" s="16" t="s">
        <v>2440</v>
      </c>
      <c r="Q426" s="16" t="s">
        <v>2417</v>
      </c>
      <c r="R426" s="15">
        <v>1</v>
      </c>
      <c r="S426" s="15" t="s">
        <v>2397</v>
      </c>
      <c r="T426" s="19">
        <v>6.89</v>
      </c>
      <c r="U426" s="15" t="s">
        <v>2398</v>
      </c>
      <c r="V426" s="15" t="s">
        <v>2409</v>
      </c>
      <c r="W426" s="17">
        <v>44197</v>
      </c>
      <c r="X426" s="17">
        <v>44933</v>
      </c>
      <c r="Y426" s="15">
        <v>1310000</v>
      </c>
      <c r="Z426" s="15" t="s">
        <v>2400</v>
      </c>
      <c r="AA426" s="15" t="s">
        <v>2401</v>
      </c>
      <c r="AB426" s="15" t="s">
        <v>2402</v>
      </c>
      <c r="AC426" s="20" t="s">
        <v>2403</v>
      </c>
    </row>
    <row r="427" spans="1:29" x14ac:dyDescent="0.3">
      <c r="A427" s="15" t="s">
        <v>3356</v>
      </c>
      <c r="B427" s="15" t="s">
        <v>847</v>
      </c>
      <c r="C427" s="16" t="s">
        <v>3357</v>
      </c>
      <c r="D427" s="15" t="s">
        <v>7</v>
      </c>
      <c r="E427" s="16" t="s">
        <v>18</v>
      </c>
      <c r="F427" s="16" t="s">
        <v>3358</v>
      </c>
      <c r="G427" s="17">
        <v>44050</v>
      </c>
      <c r="H427" s="17">
        <v>44883</v>
      </c>
      <c r="I427" s="28">
        <v>44918</v>
      </c>
      <c r="J427" s="28" t="str">
        <f t="shared" si="12"/>
        <v>December</v>
      </c>
      <c r="K427" s="18">
        <f t="shared" si="13"/>
        <v>2022</v>
      </c>
      <c r="L427" s="15" t="s">
        <v>2393</v>
      </c>
      <c r="M427" s="15" t="s">
        <v>2394</v>
      </c>
      <c r="N427" s="18">
        <f>IF(Exit_Details[[#This Row],[RegrettableAttrition]]="Yes",1,0)</f>
        <v>0</v>
      </c>
      <c r="O427" s="18">
        <f>IF(Exit_Details[[#This Row],[ExitType]]="Voluntary",1,0)</f>
        <v>1</v>
      </c>
      <c r="P427" s="16" t="s">
        <v>2515</v>
      </c>
      <c r="Q427" s="16" t="s">
        <v>2464</v>
      </c>
      <c r="R427" s="15">
        <v>3</v>
      </c>
      <c r="S427" s="15" t="s">
        <v>2397</v>
      </c>
      <c r="T427" s="19">
        <v>6.19</v>
      </c>
      <c r="U427" s="15" t="s">
        <v>2398</v>
      </c>
      <c r="V427" s="15" t="s">
        <v>2409</v>
      </c>
      <c r="W427" s="17">
        <v>44197</v>
      </c>
      <c r="X427" s="17">
        <v>44286</v>
      </c>
      <c r="Y427" s="15">
        <v>394000</v>
      </c>
      <c r="Z427" s="15" t="s">
        <v>2410</v>
      </c>
      <c r="AA427" s="15" t="s">
        <v>2411</v>
      </c>
      <c r="AB427" s="15" t="s">
        <v>2412</v>
      </c>
      <c r="AC427" s="20" t="s">
        <v>2403</v>
      </c>
    </row>
    <row r="428" spans="1:29" x14ac:dyDescent="0.3">
      <c r="A428" s="15" t="s">
        <v>3359</v>
      </c>
      <c r="B428" s="15" t="s">
        <v>491</v>
      </c>
      <c r="C428" s="16" t="s">
        <v>3360</v>
      </c>
      <c r="D428" s="15" t="s">
        <v>7</v>
      </c>
      <c r="E428" s="16" t="s">
        <v>18</v>
      </c>
      <c r="F428" s="16" t="s">
        <v>3361</v>
      </c>
      <c r="G428" s="17">
        <v>43738</v>
      </c>
      <c r="H428" s="17">
        <v>44886</v>
      </c>
      <c r="I428" s="28">
        <v>44960</v>
      </c>
      <c r="J428" s="28" t="str">
        <f t="shared" si="12"/>
        <v>February</v>
      </c>
      <c r="K428" s="18">
        <f t="shared" si="13"/>
        <v>2023</v>
      </c>
      <c r="L428" s="15" t="s">
        <v>2393</v>
      </c>
      <c r="M428" s="15" t="s">
        <v>2394</v>
      </c>
      <c r="N428" s="18">
        <f>IF(Exit_Details[[#This Row],[RegrettableAttrition]]="Yes",1,0)</f>
        <v>0</v>
      </c>
      <c r="O428" s="18">
        <f>IF(Exit_Details[[#This Row],[ExitType]]="Voluntary",1,0)</f>
        <v>1</v>
      </c>
      <c r="P428" s="16" t="s">
        <v>2515</v>
      </c>
      <c r="Q428" s="16" t="s">
        <v>2464</v>
      </c>
      <c r="R428" s="15">
        <v>3</v>
      </c>
      <c r="S428" s="15" t="s">
        <v>2397</v>
      </c>
      <c r="T428" s="19">
        <v>7.04</v>
      </c>
      <c r="U428" s="15" t="s">
        <v>2398</v>
      </c>
      <c r="V428" s="15" t="s">
        <v>2409</v>
      </c>
      <c r="W428" s="17">
        <v>44197</v>
      </c>
      <c r="X428" s="17">
        <v>44286</v>
      </c>
      <c r="Y428" s="15">
        <v>2278000</v>
      </c>
      <c r="Z428" s="15" t="s">
        <v>2418</v>
      </c>
      <c r="AA428" s="15" t="s">
        <v>2419</v>
      </c>
      <c r="AB428" s="15" t="s">
        <v>2412</v>
      </c>
      <c r="AC428" s="20" t="s">
        <v>2403</v>
      </c>
    </row>
    <row r="429" spans="1:29" x14ac:dyDescent="0.3">
      <c r="A429" s="15" t="s">
        <v>3362</v>
      </c>
      <c r="B429" s="15" t="s">
        <v>1216</v>
      </c>
      <c r="C429" s="16" t="s">
        <v>3363</v>
      </c>
      <c r="D429" s="15" t="s">
        <v>7</v>
      </c>
      <c r="E429" s="16" t="s">
        <v>24</v>
      </c>
      <c r="F429" s="16" t="s">
        <v>2648</v>
      </c>
      <c r="G429" s="17">
        <v>44445</v>
      </c>
      <c r="H429" s="17">
        <v>44886</v>
      </c>
      <c r="I429" s="28">
        <v>44926</v>
      </c>
      <c r="J429" s="28" t="str">
        <f t="shared" si="12"/>
        <v>December</v>
      </c>
      <c r="K429" s="18">
        <f t="shared" si="13"/>
        <v>2022</v>
      </c>
      <c r="L429" s="15" t="s">
        <v>2393</v>
      </c>
      <c r="M429" s="15" t="s">
        <v>2394</v>
      </c>
      <c r="N429" s="18">
        <f>IF(Exit_Details[[#This Row],[RegrettableAttrition]]="Yes",1,0)</f>
        <v>0</v>
      </c>
      <c r="O429" s="18">
        <f>IF(Exit_Details[[#This Row],[ExitType]]="Voluntary",1,0)</f>
        <v>1</v>
      </c>
      <c r="P429" s="16" t="s">
        <v>2407</v>
      </c>
      <c r="Q429" s="16" t="s">
        <v>2408</v>
      </c>
      <c r="R429" s="15">
        <v>3</v>
      </c>
      <c r="S429" s="15" t="s">
        <v>2397</v>
      </c>
      <c r="T429" s="19">
        <v>5.1100000000000003</v>
      </c>
      <c r="U429" s="15" t="s">
        <v>2398</v>
      </c>
      <c r="V429" s="15" t="s">
        <v>2409</v>
      </c>
      <c r="W429" s="17">
        <v>44445</v>
      </c>
      <c r="X429" s="17">
        <v>44651</v>
      </c>
      <c r="Y429" s="15">
        <v>1744000</v>
      </c>
      <c r="Z429" s="15" t="s">
        <v>2410</v>
      </c>
      <c r="AA429" s="15" t="s">
        <v>2411</v>
      </c>
      <c r="AB429" s="15" t="s">
        <v>2412</v>
      </c>
      <c r="AC429" s="20" t="s">
        <v>2403</v>
      </c>
    </row>
    <row r="430" spans="1:29" x14ac:dyDescent="0.3">
      <c r="A430" s="15" t="s">
        <v>3364</v>
      </c>
      <c r="B430" s="15" t="s">
        <v>1046</v>
      </c>
      <c r="C430" s="16" t="s">
        <v>3365</v>
      </c>
      <c r="D430" s="15" t="s">
        <v>7</v>
      </c>
      <c r="E430" s="16" t="s">
        <v>9</v>
      </c>
      <c r="F430" s="16" t="s">
        <v>2458</v>
      </c>
      <c r="G430" s="17">
        <v>44291</v>
      </c>
      <c r="H430" s="17">
        <v>44888</v>
      </c>
      <c r="I430" s="28">
        <v>44948</v>
      </c>
      <c r="J430" s="28" t="str">
        <f t="shared" si="12"/>
        <v>January</v>
      </c>
      <c r="K430" s="18">
        <f t="shared" si="13"/>
        <v>2023</v>
      </c>
      <c r="L430" s="15" t="s">
        <v>2393</v>
      </c>
      <c r="M430" s="15" t="s">
        <v>2577</v>
      </c>
      <c r="N430" s="18">
        <f>IF(Exit_Details[[#This Row],[RegrettableAttrition]]="Yes",1,0)</f>
        <v>1</v>
      </c>
      <c r="O430" s="18">
        <f>IF(Exit_Details[[#This Row],[ExitType]]="Voluntary",1,0)</f>
        <v>1</v>
      </c>
      <c r="P430" s="16" t="s">
        <v>2501</v>
      </c>
      <c r="Q430" s="16" t="s">
        <v>2464</v>
      </c>
      <c r="R430" s="15">
        <v>4</v>
      </c>
      <c r="S430" s="15" t="s">
        <v>2397</v>
      </c>
      <c r="T430" s="19">
        <v>5.53</v>
      </c>
      <c r="U430" s="15" t="s">
        <v>2398</v>
      </c>
      <c r="V430" s="15" t="s">
        <v>2409</v>
      </c>
      <c r="W430" s="17">
        <v>44291</v>
      </c>
      <c r="X430" s="17">
        <v>44651</v>
      </c>
      <c r="Y430" s="15">
        <v>665000</v>
      </c>
      <c r="Z430" s="15" t="s">
        <v>2434</v>
      </c>
      <c r="AA430" s="15" t="s">
        <v>2435</v>
      </c>
      <c r="AB430" s="15" t="s">
        <v>2436</v>
      </c>
      <c r="AC430" s="20" t="s">
        <v>2403</v>
      </c>
    </row>
    <row r="431" spans="1:29" x14ac:dyDescent="0.3">
      <c r="A431" s="15" t="s">
        <v>3366</v>
      </c>
      <c r="B431" s="15" t="s">
        <v>1062</v>
      </c>
      <c r="C431" s="16" t="s">
        <v>3367</v>
      </c>
      <c r="D431" s="15" t="s">
        <v>7</v>
      </c>
      <c r="E431" s="16" t="s">
        <v>9</v>
      </c>
      <c r="F431" s="16" t="s">
        <v>2455</v>
      </c>
      <c r="G431" s="17">
        <v>44295</v>
      </c>
      <c r="H431" s="17">
        <v>44890</v>
      </c>
      <c r="I431" s="28">
        <v>44950</v>
      </c>
      <c r="J431" s="28" t="str">
        <f t="shared" si="12"/>
        <v>January</v>
      </c>
      <c r="K431" s="18">
        <f t="shared" si="13"/>
        <v>2023</v>
      </c>
      <c r="L431" s="15" t="s">
        <v>2393</v>
      </c>
      <c r="M431" s="15" t="s">
        <v>2394</v>
      </c>
      <c r="N431" s="18">
        <f>IF(Exit_Details[[#This Row],[RegrettableAttrition]]="Yes",1,0)</f>
        <v>0</v>
      </c>
      <c r="O431" s="18">
        <f>IF(Exit_Details[[#This Row],[ExitType]]="Voluntary",1,0)</f>
        <v>1</v>
      </c>
      <c r="P431" s="16" t="s">
        <v>2407</v>
      </c>
      <c r="Q431" s="16" t="s">
        <v>2408</v>
      </c>
      <c r="R431" s="15">
        <v>3</v>
      </c>
      <c r="S431" s="15" t="s">
        <v>2397</v>
      </c>
      <c r="T431" s="19">
        <v>5.52</v>
      </c>
      <c r="U431" s="15" t="s">
        <v>2398</v>
      </c>
      <c r="V431" s="15" t="s">
        <v>2409</v>
      </c>
      <c r="W431" s="17">
        <v>44295</v>
      </c>
      <c r="X431" s="17">
        <v>44651</v>
      </c>
      <c r="Y431" s="15">
        <v>1112000</v>
      </c>
      <c r="Z431" s="15" t="s">
        <v>2426</v>
      </c>
      <c r="AA431" s="15" t="s">
        <v>2427</v>
      </c>
      <c r="AB431" s="15" t="s">
        <v>2402</v>
      </c>
      <c r="AC431" s="20" t="s">
        <v>2403</v>
      </c>
    </row>
    <row r="432" spans="1:29" x14ac:dyDescent="0.3">
      <c r="A432" s="15" t="s">
        <v>3368</v>
      </c>
      <c r="B432" s="15" t="s">
        <v>1003</v>
      </c>
      <c r="C432" s="16" t="s">
        <v>3369</v>
      </c>
      <c r="D432" s="15" t="s">
        <v>7</v>
      </c>
      <c r="E432" s="16" t="s">
        <v>9</v>
      </c>
      <c r="F432" s="16" t="s">
        <v>2528</v>
      </c>
      <c r="G432" s="17">
        <v>44197</v>
      </c>
      <c r="H432" s="17">
        <v>44893</v>
      </c>
      <c r="I432" s="28">
        <v>44931</v>
      </c>
      <c r="J432" s="28" t="str">
        <f t="shared" si="12"/>
        <v>January</v>
      </c>
      <c r="K432" s="18">
        <f t="shared" si="13"/>
        <v>2023</v>
      </c>
      <c r="L432" s="15" t="s">
        <v>2393</v>
      </c>
      <c r="M432" s="15" t="s">
        <v>2577</v>
      </c>
      <c r="N432" s="18">
        <f>IF(Exit_Details[[#This Row],[RegrettableAttrition]]="Yes",1,0)</f>
        <v>1</v>
      </c>
      <c r="O432" s="18">
        <f>IF(Exit_Details[[#This Row],[ExitType]]="Voluntary",1,0)</f>
        <v>1</v>
      </c>
      <c r="P432" s="16" t="s">
        <v>2515</v>
      </c>
      <c r="Q432" s="16" t="s">
        <v>2464</v>
      </c>
      <c r="R432" s="15">
        <v>4</v>
      </c>
      <c r="S432" s="15" t="s">
        <v>2397</v>
      </c>
      <c r="T432" s="19">
        <v>5.79</v>
      </c>
      <c r="U432" s="15" t="s">
        <v>2398</v>
      </c>
      <c r="V432" s="15" t="s">
        <v>2409</v>
      </c>
      <c r="W432" s="17">
        <v>44197</v>
      </c>
      <c r="X432" s="17">
        <v>44651</v>
      </c>
      <c r="Y432" s="15">
        <v>1063000</v>
      </c>
      <c r="Z432" s="15" t="s">
        <v>2410</v>
      </c>
      <c r="AA432" s="15" t="s">
        <v>2411</v>
      </c>
      <c r="AB432" s="15" t="s">
        <v>2412</v>
      </c>
      <c r="AC432" s="20" t="s">
        <v>2403</v>
      </c>
    </row>
    <row r="433" spans="1:29" x14ac:dyDescent="0.3">
      <c r="A433" s="15" t="s">
        <v>3370</v>
      </c>
      <c r="B433" s="15" t="s">
        <v>444</v>
      </c>
      <c r="C433" s="16" t="s">
        <v>3371</v>
      </c>
      <c r="D433" s="15" t="s">
        <v>11</v>
      </c>
      <c r="E433" s="16" t="s">
        <v>20</v>
      </c>
      <c r="F433" s="16" t="s">
        <v>2973</v>
      </c>
      <c r="G433" s="17">
        <v>43675</v>
      </c>
      <c r="H433" s="17">
        <v>44900</v>
      </c>
      <c r="I433" s="28">
        <v>44960</v>
      </c>
      <c r="J433" s="28" t="str">
        <f t="shared" si="12"/>
        <v>February</v>
      </c>
      <c r="K433" s="18">
        <f t="shared" si="13"/>
        <v>2023</v>
      </c>
      <c r="L433" s="15" t="s">
        <v>2393</v>
      </c>
      <c r="M433" s="15" t="s">
        <v>2394</v>
      </c>
      <c r="N433" s="18">
        <f>IF(Exit_Details[[#This Row],[RegrettableAttrition]]="Yes",1,0)</f>
        <v>0</v>
      </c>
      <c r="O433" s="18">
        <f>IF(Exit_Details[[#This Row],[ExitType]]="Voluntary",1,0)</f>
        <v>1</v>
      </c>
      <c r="P433" s="16" t="s">
        <v>2395</v>
      </c>
      <c r="Q433" s="16" t="s">
        <v>2396</v>
      </c>
      <c r="R433" s="15">
        <v>3</v>
      </c>
      <c r="S433" s="15" t="s">
        <v>2397</v>
      </c>
      <c r="T433" s="19">
        <v>7.21</v>
      </c>
      <c r="U433" s="15" t="s">
        <v>2398</v>
      </c>
      <c r="V433" s="15" t="s">
        <v>2409</v>
      </c>
      <c r="W433" s="17">
        <v>44197</v>
      </c>
      <c r="X433" s="17">
        <v>44286</v>
      </c>
      <c r="Y433" s="15">
        <v>897000</v>
      </c>
      <c r="Z433" s="15" t="s">
        <v>2426</v>
      </c>
      <c r="AA433" s="15" t="s">
        <v>2427</v>
      </c>
      <c r="AB433" s="15" t="s">
        <v>2402</v>
      </c>
      <c r="AC433" s="20" t="s">
        <v>2403</v>
      </c>
    </row>
    <row r="434" spans="1:29" x14ac:dyDescent="0.3">
      <c r="A434" s="15" t="s">
        <v>3372</v>
      </c>
      <c r="B434" s="15" t="s">
        <v>1498</v>
      </c>
      <c r="C434" s="16" t="s">
        <v>3373</v>
      </c>
      <c r="D434" s="15" t="s">
        <v>7</v>
      </c>
      <c r="E434" s="16" t="s">
        <v>9</v>
      </c>
      <c r="F434" s="16" t="s">
        <v>2458</v>
      </c>
      <c r="G434" s="17">
        <v>44725</v>
      </c>
      <c r="H434" s="17">
        <v>44900</v>
      </c>
      <c r="I434" s="28">
        <v>44960</v>
      </c>
      <c r="J434" s="28" t="str">
        <f t="shared" si="12"/>
        <v>February</v>
      </c>
      <c r="K434" s="18">
        <f t="shared" si="13"/>
        <v>2023</v>
      </c>
      <c r="L434" s="15" t="s">
        <v>2393</v>
      </c>
      <c r="M434" s="15" t="s">
        <v>2394</v>
      </c>
      <c r="N434" s="18">
        <f>IF(Exit_Details[[#This Row],[RegrettableAttrition]]="Yes",1,0)</f>
        <v>0</v>
      </c>
      <c r="O434" s="18">
        <f>IF(Exit_Details[[#This Row],[ExitType]]="Voluntary",1,0)</f>
        <v>1</v>
      </c>
      <c r="P434" s="16" t="s">
        <v>2416</v>
      </c>
      <c r="Q434" s="16" t="s">
        <v>2417</v>
      </c>
      <c r="R434" s="15">
        <v>0</v>
      </c>
      <c r="S434" s="15" t="s">
        <v>2397</v>
      </c>
      <c r="T434" s="19">
        <v>4.34</v>
      </c>
      <c r="U434" s="15" t="s">
        <v>2997</v>
      </c>
      <c r="V434" s="15" t="s">
        <v>2409</v>
      </c>
      <c r="W434" s="17">
        <v>44725</v>
      </c>
      <c r="X434" s="17">
        <v>44960</v>
      </c>
      <c r="Y434" s="15">
        <v>806000</v>
      </c>
      <c r="Z434" s="15" t="s">
        <v>2400</v>
      </c>
      <c r="AA434" s="15" t="s">
        <v>2401</v>
      </c>
      <c r="AB434" s="15" t="s">
        <v>2402</v>
      </c>
      <c r="AC434" s="20" t="s">
        <v>2403</v>
      </c>
    </row>
    <row r="435" spans="1:29" x14ac:dyDescent="0.3">
      <c r="A435" s="15" t="s">
        <v>3374</v>
      </c>
      <c r="B435" s="15" t="s">
        <v>174</v>
      </c>
      <c r="C435" s="16" t="s">
        <v>3375</v>
      </c>
      <c r="D435" s="15" t="s">
        <v>7</v>
      </c>
      <c r="E435" s="16" t="s">
        <v>9</v>
      </c>
      <c r="F435" s="16" t="s">
        <v>2455</v>
      </c>
      <c r="G435" s="17">
        <v>43179</v>
      </c>
      <c r="H435" s="17">
        <v>44901</v>
      </c>
      <c r="I435" s="28">
        <v>44958</v>
      </c>
      <c r="J435" s="28" t="str">
        <f t="shared" si="12"/>
        <v>February</v>
      </c>
      <c r="K435" s="18">
        <f t="shared" si="13"/>
        <v>2023</v>
      </c>
      <c r="L435" s="15" t="s">
        <v>2393</v>
      </c>
      <c r="M435" s="15" t="s">
        <v>2394</v>
      </c>
      <c r="N435" s="18">
        <f>IF(Exit_Details[[#This Row],[RegrettableAttrition]]="Yes",1,0)</f>
        <v>0</v>
      </c>
      <c r="O435" s="18">
        <f>IF(Exit_Details[[#This Row],[ExitType]]="Voluntary",1,0)</f>
        <v>1</v>
      </c>
      <c r="P435" s="16" t="s">
        <v>2395</v>
      </c>
      <c r="Q435" s="16" t="s">
        <v>2396</v>
      </c>
      <c r="R435" s="15">
        <v>3</v>
      </c>
      <c r="S435" s="15" t="s">
        <v>2397</v>
      </c>
      <c r="T435" s="19">
        <v>8.57</v>
      </c>
      <c r="U435" s="15" t="s">
        <v>2398</v>
      </c>
      <c r="V435" s="15" t="s">
        <v>2409</v>
      </c>
      <c r="W435" s="17">
        <v>44197</v>
      </c>
      <c r="X435" s="17">
        <v>44286</v>
      </c>
      <c r="Y435" s="15">
        <v>1175000</v>
      </c>
      <c r="Z435" s="15" t="s">
        <v>2426</v>
      </c>
      <c r="AA435" s="15" t="s">
        <v>2427</v>
      </c>
      <c r="AB435" s="15" t="s">
        <v>2402</v>
      </c>
      <c r="AC435" s="20" t="s">
        <v>2403</v>
      </c>
    </row>
    <row r="436" spans="1:29" x14ac:dyDescent="0.3">
      <c r="A436" s="15" t="s">
        <v>3376</v>
      </c>
      <c r="B436" s="15" t="s">
        <v>1613</v>
      </c>
      <c r="C436" s="16" t="s">
        <v>3377</v>
      </c>
      <c r="D436" s="15" t="s">
        <v>7</v>
      </c>
      <c r="E436" s="16" t="s">
        <v>50</v>
      </c>
      <c r="F436" s="16" t="s">
        <v>2406</v>
      </c>
      <c r="G436" s="17">
        <v>44859</v>
      </c>
      <c r="H436" s="17">
        <v>44902</v>
      </c>
      <c r="I436" s="28">
        <v>44947</v>
      </c>
      <c r="J436" s="28" t="str">
        <f t="shared" si="12"/>
        <v>January</v>
      </c>
      <c r="K436" s="18">
        <f t="shared" si="13"/>
        <v>2023</v>
      </c>
      <c r="L436" s="15" t="s">
        <v>2393</v>
      </c>
      <c r="M436" s="15" t="s">
        <v>2394</v>
      </c>
      <c r="N436" s="18">
        <f>IF(Exit_Details[[#This Row],[RegrettableAttrition]]="Yes",1,0)</f>
        <v>0</v>
      </c>
      <c r="O436" s="18">
        <f>IF(Exit_Details[[#This Row],[ExitType]]="Voluntary",1,0)</f>
        <v>1</v>
      </c>
      <c r="P436" s="16" t="s">
        <v>2407</v>
      </c>
      <c r="Q436" s="16" t="s">
        <v>2408</v>
      </c>
      <c r="R436" s="15">
        <v>0</v>
      </c>
      <c r="S436" s="15" t="s">
        <v>2397</v>
      </c>
      <c r="T436" s="19">
        <v>3.97</v>
      </c>
      <c r="U436" s="15" t="s">
        <v>2997</v>
      </c>
      <c r="V436" s="15" t="s">
        <v>2409</v>
      </c>
      <c r="W436" s="17">
        <v>44859</v>
      </c>
      <c r="X436" s="17">
        <v>44947</v>
      </c>
      <c r="Y436" s="15">
        <v>1354000</v>
      </c>
      <c r="Z436" s="15" t="s">
        <v>2434</v>
      </c>
      <c r="AA436" s="15" t="s">
        <v>2435</v>
      </c>
      <c r="AB436" s="15" t="s">
        <v>2436</v>
      </c>
      <c r="AC436" s="20" t="s">
        <v>2403</v>
      </c>
    </row>
    <row r="437" spans="1:29" x14ac:dyDescent="0.3">
      <c r="A437" s="15" t="s">
        <v>3378</v>
      </c>
      <c r="B437" s="15" t="s">
        <v>982</v>
      </c>
      <c r="C437" s="16" t="s">
        <v>2848</v>
      </c>
      <c r="D437" s="15" t="s">
        <v>7</v>
      </c>
      <c r="E437" s="16" t="s">
        <v>37</v>
      </c>
      <c r="F437" s="16" t="s">
        <v>2569</v>
      </c>
      <c r="G437" s="17">
        <v>44141</v>
      </c>
      <c r="H437" s="17">
        <v>44904</v>
      </c>
      <c r="I437" s="28">
        <v>44964</v>
      </c>
      <c r="J437" s="28" t="str">
        <f t="shared" si="12"/>
        <v>February</v>
      </c>
      <c r="K437" s="18">
        <f t="shared" si="13"/>
        <v>2023</v>
      </c>
      <c r="L437" s="15" t="s">
        <v>2393</v>
      </c>
      <c r="M437" s="15" t="s">
        <v>2577</v>
      </c>
      <c r="N437" s="18">
        <f>IF(Exit_Details[[#This Row],[RegrettableAttrition]]="Yes",1,0)</f>
        <v>1</v>
      </c>
      <c r="O437" s="18">
        <f>IF(Exit_Details[[#This Row],[ExitType]]="Voluntary",1,0)</f>
        <v>1</v>
      </c>
      <c r="P437" s="16" t="s">
        <v>2407</v>
      </c>
      <c r="Q437" s="16" t="s">
        <v>2408</v>
      </c>
      <c r="R437" s="15">
        <v>4</v>
      </c>
      <c r="S437" s="15" t="s">
        <v>2397</v>
      </c>
      <c r="T437" s="19">
        <v>5.94</v>
      </c>
      <c r="U437" s="15" t="s">
        <v>2398</v>
      </c>
      <c r="V437" s="15" t="s">
        <v>2409</v>
      </c>
      <c r="W437" s="17">
        <v>44197</v>
      </c>
      <c r="X437" s="17">
        <v>44651</v>
      </c>
      <c r="Y437" s="15">
        <v>459000</v>
      </c>
      <c r="Z437" s="15" t="s">
        <v>2465</v>
      </c>
      <c r="AA437" s="15" t="s">
        <v>2466</v>
      </c>
      <c r="AB437" s="15" t="s">
        <v>2402</v>
      </c>
      <c r="AC437" s="20" t="s">
        <v>2403</v>
      </c>
    </row>
    <row r="438" spans="1:29" x14ac:dyDescent="0.3">
      <c r="A438" s="15" t="s">
        <v>3379</v>
      </c>
      <c r="B438" s="15" t="s">
        <v>565</v>
      </c>
      <c r="C438" s="16" t="s">
        <v>3380</v>
      </c>
      <c r="D438" s="15" t="s">
        <v>11</v>
      </c>
      <c r="E438" s="16" t="s">
        <v>9</v>
      </c>
      <c r="F438" s="16" t="s">
        <v>2455</v>
      </c>
      <c r="G438" s="17">
        <v>43815</v>
      </c>
      <c r="H438" s="17">
        <v>44907</v>
      </c>
      <c r="I438" s="28">
        <v>44948</v>
      </c>
      <c r="J438" s="28" t="str">
        <f t="shared" si="12"/>
        <v>January</v>
      </c>
      <c r="K438" s="18">
        <f t="shared" si="13"/>
        <v>2023</v>
      </c>
      <c r="L438" s="15" t="s">
        <v>2393</v>
      </c>
      <c r="M438" s="15" t="s">
        <v>2394</v>
      </c>
      <c r="N438" s="18">
        <f>IF(Exit_Details[[#This Row],[RegrettableAttrition]]="Yes",1,0)</f>
        <v>0</v>
      </c>
      <c r="O438" s="18">
        <f>IF(Exit_Details[[#This Row],[ExitType]]="Voluntary",1,0)</f>
        <v>1</v>
      </c>
      <c r="P438" s="16" t="s">
        <v>2440</v>
      </c>
      <c r="Q438" s="16" t="s">
        <v>2417</v>
      </c>
      <c r="R438" s="15">
        <v>3</v>
      </c>
      <c r="S438" s="15" t="s">
        <v>2397</v>
      </c>
      <c r="T438" s="19">
        <v>6.83</v>
      </c>
      <c r="U438" s="15" t="s">
        <v>2398</v>
      </c>
      <c r="V438" s="15" t="s">
        <v>2409</v>
      </c>
      <c r="W438" s="17">
        <v>44197</v>
      </c>
      <c r="X438" s="17">
        <v>44286</v>
      </c>
      <c r="Y438" s="15">
        <v>1203000</v>
      </c>
      <c r="Z438" s="15" t="s">
        <v>2400</v>
      </c>
      <c r="AA438" s="15" t="s">
        <v>2401</v>
      </c>
      <c r="AB438" s="15" t="s">
        <v>2402</v>
      </c>
      <c r="AC438" s="20" t="s">
        <v>2403</v>
      </c>
    </row>
    <row r="439" spans="1:29" x14ac:dyDescent="0.3">
      <c r="A439" s="15" t="s">
        <v>3381</v>
      </c>
      <c r="B439" s="15" t="s">
        <v>1416</v>
      </c>
      <c r="C439" s="16" t="s">
        <v>3382</v>
      </c>
      <c r="D439" s="15" t="s">
        <v>11</v>
      </c>
      <c r="E439" s="16" t="s">
        <v>22</v>
      </c>
      <c r="F439" s="16" t="s">
        <v>3012</v>
      </c>
      <c r="G439" s="17">
        <v>44669</v>
      </c>
      <c r="H439" s="17">
        <v>44909</v>
      </c>
      <c r="I439" s="28">
        <v>44943</v>
      </c>
      <c r="J439" s="28" t="str">
        <f t="shared" si="12"/>
        <v>January</v>
      </c>
      <c r="K439" s="18">
        <f t="shared" si="13"/>
        <v>2023</v>
      </c>
      <c r="L439" s="15" t="s">
        <v>2393</v>
      </c>
      <c r="M439" s="15" t="s">
        <v>2394</v>
      </c>
      <c r="N439" s="18">
        <f>IF(Exit_Details[[#This Row],[RegrettableAttrition]]="Yes",1,0)</f>
        <v>0</v>
      </c>
      <c r="O439" s="18">
        <f>IF(Exit_Details[[#This Row],[ExitType]]="Voluntary",1,0)</f>
        <v>1</v>
      </c>
      <c r="P439" s="16" t="s">
        <v>2515</v>
      </c>
      <c r="Q439" s="16" t="s">
        <v>2464</v>
      </c>
      <c r="R439" s="15">
        <v>0</v>
      </c>
      <c r="S439" s="15" t="s">
        <v>2397</v>
      </c>
      <c r="T439" s="19">
        <v>4.49</v>
      </c>
      <c r="U439" s="15" t="s">
        <v>2997</v>
      </c>
      <c r="V439" s="15" t="s">
        <v>2409</v>
      </c>
      <c r="W439" s="17">
        <v>44669</v>
      </c>
      <c r="X439" s="17">
        <v>44943</v>
      </c>
      <c r="Y439" s="15">
        <v>639000</v>
      </c>
      <c r="Z439" s="15" t="s">
        <v>2400</v>
      </c>
      <c r="AA439" s="15" t="s">
        <v>2401</v>
      </c>
      <c r="AB439" s="15" t="s">
        <v>2402</v>
      </c>
      <c r="AC439" s="20" t="s">
        <v>2403</v>
      </c>
    </row>
    <row r="440" spans="1:29" x14ac:dyDescent="0.3">
      <c r="A440" s="15" t="s">
        <v>3383</v>
      </c>
      <c r="B440" s="15" t="s">
        <v>1490</v>
      </c>
      <c r="C440" s="16" t="s">
        <v>3384</v>
      </c>
      <c r="D440" s="15" t="s">
        <v>7</v>
      </c>
      <c r="E440" s="16" t="s">
        <v>58</v>
      </c>
      <c r="F440" s="16" t="s">
        <v>3300</v>
      </c>
      <c r="G440" s="17">
        <v>44686</v>
      </c>
      <c r="H440" s="17">
        <v>44909</v>
      </c>
      <c r="I440" s="28">
        <v>44999</v>
      </c>
      <c r="J440" s="28" t="str">
        <f t="shared" si="12"/>
        <v>March</v>
      </c>
      <c r="K440" s="18">
        <f t="shared" si="13"/>
        <v>2023</v>
      </c>
      <c r="L440" s="15" t="s">
        <v>2393</v>
      </c>
      <c r="M440" s="15" t="s">
        <v>2394</v>
      </c>
      <c r="N440" s="18">
        <f>IF(Exit_Details[[#This Row],[RegrettableAttrition]]="Yes",1,0)</f>
        <v>0</v>
      </c>
      <c r="O440" s="18">
        <f>IF(Exit_Details[[#This Row],[ExitType]]="Voluntary",1,0)</f>
        <v>1</v>
      </c>
      <c r="P440" s="16" t="s">
        <v>3385</v>
      </c>
      <c r="Q440" s="16" t="s">
        <v>2396</v>
      </c>
      <c r="R440" s="15">
        <v>0</v>
      </c>
      <c r="S440" s="15" t="s">
        <v>2397</v>
      </c>
      <c r="T440" s="19">
        <v>4.45</v>
      </c>
      <c r="U440" s="15" t="s">
        <v>2997</v>
      </c>
      <c r="V440" s="15" t="s">
        <v>2409</v>
      </c>
      <c r="W440" s="17">
        <v>44686</v>
      </c>
      <c r="X440" s="17">
        <v>44999</v>
      </c>
      <c r="Y440" s="15">
        <v>1947000</v>
      </c>
      <c r="Z440" s="15" t="s">
        <v>2465</v>
      </c>
      <c r="AA440" s="15" t="s">
        <v>2466</v>
      </c>
      <c r="AB440" s="15" t="s">
        <v>2402</v>
      </c>
      <c r="AC440" s="20" t="s">
        <v>2403</v>
      </c>
    </row>
    <row r="441" spans="1:29" x14ac:dyDescent="0.3">
      <c r="A441" s="15" t="s">
        <v>3386</v>
      </c>
      <c r="B441" s="15" t="s">
        <v>389</v>
      </c>
      <c r="C441" s="16" t="s">
        <v>3387</v>
      </c>
      <c r="D441" s="15" t="s">
        <v>7</v>
      </c>
      <c r="E441" s="16" t="s">
        <v>9</v>
      </c>
      <c r="F441" s="16" t="s">
        <v>2528</v>
      </c>
      <c r="G441" s="17">
        <v>43595</v>
      </c>
      <c r="H441" s="17">
        <v>44910</v>
      </c>
      <c r="I441" s="28">
        <v>44949</v>
      </c>
      <c r="J441" s="28" t="str">
        <f t="shared" si="12"/>
        <v>January</v>
      </c>
      <c r="K441" s="18">
        <f t="shared" si="13"/>
        <v>2023</v>
      </c>
      <c r="L441" s="15" t="s">
        <v>2393</v>
      </c>
      <c r="M441" s="15" t="s">
        <v>2394</v>
      </c>
      <c r="N441" s="18">
        <f>IF(Exit_Details[[#This Row],[RegrettableAttrition]]="Yes",1,0)</f>
        <v>0</v>
      </c>
      <c r="O441" s="18">
        <f>IF(Exit_Details[[#This Row],[ExitType]]="Voluntary",1,0)</f>
        <v>1</v>
      </c>
      <c r="P441" s="16" t="s">
        <v>2395</v>
      </c>
      <c r="Q441" s="16" t="s">
        <v>2396</v>
      </c>
      <c r="R441" s="15">
        <v>3</v>
      </c>
      <c r="S441" s="15" t="s">
        <v>2397</v>
      </c>
      <c r="T441" s="19">
        <v>7.43</v>
      </c>
      <c r="U441" s="15" t="s">
        <v>2398</v>
      </c>
      <c r="V441" s="15" t="s">
        <v>2409</v>
      </c>
      <c r="W441" s="17">
        <v>44197</v>
      </c>
      <c r="X441" s="17">
        <v>44286</v>
      </c>
      <c r="Y441" s="15">
        <v>1193000</v>
      </c>
      <c r="Z441" s="15" t="s">
        <v>2434</v>
      </c>
      <c r="AA441" s="15" t="s">
        <v>2435</v>
      </c>
      <c r="AB441" s="15" t="s">
        <v>2436</v>
      </c>
      <c r="AC441" s="20" t="s">
        <v>2403</v>
      </c>
    </row>
    <row r="442" spans="1:29" x14ac:dyDescent="0.3">
      <c r="A442" s="15" t="s">
        <v>3388</v>
      </c>
      <c r="B442" s="15" t="s">
        <v>1387</v>
      </c>
      <c r="C442" s="16" t="s">
        <v>3389</v>
      </c>
      <c r="D442" s="15" t="s">
        <v>11</v>
      </c>
      <c r="E442" s="16" t="s">
        <v>9</v>
      </c>
      <c r="F442" s="16" t="s">
        <v>2458</v>
      </c>
      <c r="G442" s="17">
        <v>44627</v>
      </c>
      <c r="H442" s="17">
        <v>44911</v>
      </c>
      <c r="I442" s="28">
        <v>44955</v>
      </c>
      <c r="J442" s="28" t="str">
        <f t="shared" si="12"/>
        <v>January</v>
      </c>
      <c r="K442" s="18">
        <f t="shared" si="13"/>
        <v>2023</v>
      </c>
      <c r="L442" s="15" t="s">
        <v>2393</v>
      </c>
      <c r="M442" s="15" t="s">
        <v>2394</v>
      </c>
      <c r="N442" s="18">
        <f>IF(Exit_Details[[#This Row],[RegrettableAttrition]]="Yes",1,0)</f>
        <v>0</v>
      </c>
      <c r="O442" s="18">
        <f>IF(Exit_Details[[#This Row],[ExitType]]="Voluntary",1,0)</f>
        <v>1</v>
      </c>
      <c r="P442" s="16" t="s">
        <v>2515</v>
      </c>
      <c r="Q442" s="16" t="s">
        <v>2464</v>
      </c>
      <c r="R442" s="15">
        <v>0</v>
      </c>
      <c r="S442" s="15" t="s">
        <v>2397</v>
      </c>
      <c r="T442" s="19">
        <v>4.6100000000000003</v>
      </c>
      <c r="U442" s="15" t="s">
        <v>2997</v>
      </c>
      <c r="V442" s="15" t="s">
        <v>2409</v>
      </c>
      <c r="W442" s="17">
        <v>44627</v>
      </c>
      <c r="X442" s="17">
        <v>44955</v>
      </c>
      <c r="Y442" s="15">
        <v>787000</v>
      </c>
      <c r="Z442" s="15" t="s">
        <v>2434</v>
      </c>
      <c r="AA442" s="15" t="s">
        <v>2435</v>
      </c>
      <c r="AB442" s="15" t="s">
        <v>2436</v>
      </c>
      <c r="AC442" s="20" t="s">
        <v>2403</v>
      </c>
    </row>
    <row r="443" spans="1:29" x14ac:dyDescent="0.3">
      <c r="A443" s="15" t="s">
        <v>3390</v>
      </c>
      <c r="B443" s="15" t="s">
        <v>1076</v>
      </c>
      <c r="C443" s="16" t="s">
        <v>3391</v>
      </c>
      <c r="D443" s="15" t="s">
        <v>7</v>
      </c>
      <c r="E443" s="16" t="s">
        <v>9</v>
      </c>
      <c r="F443" s="16" t="s">
        <v>2489</v>
      </c>
      <c r="G443" s="17">
        <v>44305</v>
      </c>
      <c r="H443" s="17">
        <v>44914</v>
      </c>
      <c r="I443" s="28">
        <v>44974</v>
      </c>
      <c r="J443" s="28" t="str">
        <f t="shared" si="12"/>
        <v>February</v>
      </c>
      <c r="K443" s="18">
        <f t="shared" si="13"/>
        <v>2023</v>
      </c>
      <c r="L443" s="15" t="s">
        <v>2393</v>
      </c>
      <c r="M443" s="15" t="s">
        <v>2394</v>
      </c>
      <c r="N443" s="18">
        <f>IF(Exit_Details[[#This Row],[RegrettableAttrition]]="Yes",1,0)</f>
        <v>0</v>
      </c>
      <c r="O443" s="18">
        <f>IF(Exit_Details[[#This Row],[ExitType]]="Voluntary",1,0)</f>
        <v>1</v>
      </c>
      <c r="P443" s="16" t="s">
        <v>2440</v>
      </c>
      <c r="Q443" s="16" t="s">
        <v>2417</v>
      </c>
      <c r="R443" s="15">
        <v>3</v>
      </c>
      <c r="S443" s="15" t="s">
        <v>2397</v>
      </c>
      <c r="T443" s="19">
        <v>5.49</v>
      </c>
      <c r="U443" s="15" t="s">
        <v>2398</v>
      </c>
      <c r="V443" s="15" t="s">
        <v>2409</v>
      </c>
      <c r="W443" s="17">
        <v>44305</v>
      </c>
      <c r="X443" s="17">
        <v>44651</v>
      </c>
      <c r="Y443" s="15">
        <v>697000</v>
      </c>
      <c r="Z443" s="15" t="s">
        <v>2400</v>
      </c>
      <c r="AA443" s="15" t="s">
        <v>2401</v>
      </c>
      <c r="AB443" s="15" t="s">
        <v>2402</v>
      </c>
      <c r="AC443" s="20" t="s">
        <v>2403</v>
      </c>
    </row>
    <row r="444" spans="1:29" x14ac:dyDescent="0.3">
      <c r="A444" s="15" t="s">
        <v>3392</v>
      </c>
      <c r="B444" s="15" t="s">
        <v>1254</v>
      </c>
      <c r="C444" s="16" t="s">
        <v>3393</v>
      </c>
      <c r="D444" s="15" t="s">
        <v>7</v>
      </c>
      <c r="E444" s="16" t="s">
        <v>22</v>
      </c>
      <c r="F444" s="16" t="s">
        <v>2564</v>
      </c>
      <c r="G444" s="17">
        <v>44522</v>
      </c>
      <c r="H444" s="17">
        <v>44914</v>
      </c>
      <c r="I444" s="28">
        <v>44974</v>
      </c>
      <c r="J444" s="28" t="str">
        <f t="shared" si="12"/>
        <v>February</v>
      </c>
      <c r="K444" s="18">
        <f t="shared" si="13"/>
        <v>2023</v>
      </c>
      <c r="L444" s="15" t="s">
        <v>2393</v>
      </c>
      <c r="M444" s="15" t="s">
        <v>2394</v>
      </c>
      <c r="N444" s="18">
        <f>IF(Exit_Details[[#This Row],[RegrettableAttrition]]="Yes",1,0)</f>
        <v>0</v>
      </c>
      <c r="O444" s="18">
        <f>IF(Exit_Details[[#This Row],[ExitType]]="Voluntary",1,0)</f>
        <v>1</v>
      </c>
      <c r="P444" s="16" t="s">
        <v>2480</v>
      </c>
      <c r="Q444" s="16" t="s">
        <v>2481</v>
      </c>
      <c r="R444" s="15">
        <v>0</v>
      </c>
      <c r="S444" s="15" t="s">
        <v>2397</v>
      </c>
      <c r="T444" s="19">
        <v>4.9000000000000004</v>
      </c>
      <c r="U444" s="15" t="s">
        <v>2997</v>
      </c>
      <c r="V444" s="15" t="s">
        <v>2409</v>
      </c>
      <c r="W444" s="17">
        <v>44522</v>
      </c>
      <c r="X444" s="17">
        <v>44974</v>
      </c>
      <c r="Y444" s="15">
        <v>693000</v>
      </c>
      <c r="Z444" s="15" t="s">
        <v>2400</v>
      </c>
      <c r="AA444" s="15" t="s">
        <v>2401</v>
      </c>
      <c r="AB444" s="15" t="s">
        <v>2402</v>
      </c>
      <c r="AC444" s="20" t="s">
        <v>2403</v>
      </c>
    </row>
    <row r="445" spans="1:29" x14ac:dyDescent="0.3">
      <c r="A445" s="15" t="s">
        <v>3394</v>
      </c>
      <c r="B445" s="15" t="s">
        <v>35</v>
      </c>
      <c r="C445" s="16" t="s">
        <v>3395</v>
      </c>
      <c r="D445" s="15" t="s">
        <v>7</v>
      </c>
      <c r="E445" s="16" t="s">
        <v>29</v>
      </c>
      <c r="F445" s="16" t="s">
        <v>2869</v>
      </c>
      <c r="G445" s="17">
        <v>42030</v>
      </c>
      <c r="H445" s="17">
        <v>44917</v>
      </c>
      <c r="I445" s="28">
        <v>44966</v>
      </c>
      <c r="J445" s="28" t="str">
        <f t="shared" si="12"/>
        <v>February</v>
      </c>
      <c r="K445" s="18">
        <f t="shared" si="13"/>
        <v>2023</v>
      </c>
      <c r="L445" s="15" t="s">
        <v>2393</v>
      </c>
      <c r="M445" s="15" t="s">
        <v>2577</v>
      </c>
      <c r="N445" s="18">
        <f>IF(Exit_Details[[#This Row],[RegrettableAttrition]]="Yes",1,0)</f>
        <v>1</v>
      </c>
      <c r="O445" s="18">
        <f>IF(Exit_Details[[#This Row],[ExitType]]="Voluntary",1,0)</f>
        <v>1</v>
      </c>
      <c r="P445" s="16" t="s">
        <v>2416</v>
      </c>
      <c r="Q445" s="16" t="s">
        <v>2417</v>
      </c>
      <c r="R445" s="15">
        <v>4</v>
      </c>
      <c r="S445" s="15" t="s">
        <v>2397</v>
      </c>
      <c r="T445" s="19">
        <v>11.72</v>
      </c>
      <c r="U445" s="15" t="s">
        <v>2661</v>
      </c>
      <c r="V445" s="15" t="s">
        <v>2409</v>
      </c>
      <c r="W445" s="17">
        <v>44197</v>
      </c>
      <c r="X445" s="17">
        <v>44286</v>
      </c>
      <c r="Y445" s="15">
        <v>2066000</v>
      </c>
      <c r="Z445" s="15" t="s">
        <v>2434</v>
      </c>
      <c r="AA445" s="15" t="s">
        <v>2435</v>
      </c>
      <c r="AB445" s="15" t="s">
        <v>2436</v>
      </c>
      <c r="AC445" s="20" t="s">
        <v>2403</v>
      </c>
    </row>
    <row r="446" spans="1:29" x14ac:dyDescent="0.3">
      <c r="A446" s="15" t="s">
        <v>3396</v>
      </c>
      <c r="B446" s="15" t="s">
        <v>1382</v>
      </c>
      <c r="C446" s="16" t="s">
        <v>3397</v>
      </c>
      <c r="D446" s="15" t="s">
        <v>7</v>
      </c>
      <c r="E446" s="16" t="s">
        <v>50</v>
      </c>
      <c r="F446" s="16" t="s">
        <v>3038</v>
      </c>
      <c r="G446" s="17">
        <v>44621</v>
      </c>
      <c r="H446" s="17">
        <v>44917</v>
      </c>
      <c r="I446" s="28">
        <v>44996</v>
      </c>
      <c r="J446" s="28" t="str">
        <f t="shared" si="12"/>
        <v>March</v>
      </c>
      <c r="K446" s="18">
        <f t="shared" si="13"/>
        <v>2023</v>
      </c>
      <c r="L446" s="15" t="s">
        <v>2393</v>
      </c>
      <c r="M446" s="15" t="s">
        <v>2394</v>
      </c>
      <c r="N446" s="18">
        <f>IF(Exit_Details[[#This Row],[RegrettableAttrition]]="Yes",1,0)</f>
        <v>0</v>
      </c>
      <c r="O446" s="18">
        <f>IF(Exit_Details[[#This Row],[ExitType]]="Voluntary",1,0)</f>
        <v>1</v>
      </c>
      <c r="P446" s="16" t="s">
        <v>2440</v>
      </c>
      <c r="Q446" s="16" t="s">
        <v>2417</v>
      </c>
      <c r="R446" s="15">
        <v>0</v>
      </c>
      <c r="S446" s="15" t="s">
        <v>2397</v>
      </c>
      <c r="T446" s="19">
        <v>4.62</v>
      </c>
      <c r="U446" s="15" t="s">
        <v>2997</v>
      </c>
      <c r="V446" s="15" t="s">
        <v>2409</v>
      </c>
      <c r="W446" s="17">
        <v>44621</v>
      </c>
      <c r="X446" s="17">
        <v>44996</v>
      </c>
      <c r="Y446" s="15">
        <v>2704000</v>
      </c>
      <c r="Z446" s="15" t="s">
        <v>2434</v>
      </c>
      <c r="AA446" s="15" t="s">
        <v>2435</v>
      </c>
      <c r="AB446" s="15" t="s">
        <v>2436</v>
      </c>
      <c r="AC446" s="20" t="s">
        <v>2403</v>
      </c>
    </row>
    <row r="447" spans="1:29" x14ac:dyDescent="0.3">
      <c r="A447" s="15" t="s">
        <v>3398</v>
      </c>
      <c r="B447" s="15" t="s">
        <v>300</v>
      </c>
      <c r="C447" s="16" t="s">
        <v>3399</v>
      </c>
      <c r="D447" s="15" t="s">
        <v>7</v>
      </c>
      <c r="E447" s="16" t="s">
        <v>29</v>
      </c>
      <c r="F447" s="16" t="s">
        <v>3318</v>
      </c>
      <c r="G447" s="17">
        <v>43451</v>
      </c>
      <c r="H447" s="17">
        <v>44918</v>
      </c>
      <c r="I447" s="28">
        <v>44950</v>
      </c>
      <c r="J447" s="28" t="str">
        <f t="shared" si="12"/>
        <v>January</v>
      </c>
      <c r="K447" s="18">
        <f t="shared" si="13"/>
        <v>2023</v>
      </c>
      <c r="L447" s="15" t="s">
        <v>2393</v>
      </c>
      <c r="M447" s="15" t="s">
        <v>2394</v>
      </c>
      <c r="N447" s="18">
        <f>IF(Exit_Details[[#This Row],[RegrettableAttrition]]="Yes",1,0)</f>
        <v>0</v>
      </c>
      <c r="O447" s="18">
        <f>IF(Exit_Details[[#This Row],[ExitType]]="Voluntary",1,0)</f>
        <v>1</v>
      </c>
      <c r="P447" s="16" t="s">
        <v>2395</v>
      </c>
      <c r="Q447" s="16" t="s">
        <v>2396</v>
      </c>
      <c r="R447" s="15">
        <v>2</v>
      </c>
      <c r="S447" s="15" t="s">
        <v>2397</v>
      </c>
      <c r="T447" s="19">
        <v>7.83</v>
      </c>
      <c r="U447" s="15" t="s">
        <v>2398</v>
      </c>
      <c r="V447" s="15" t="s">
        <v>2409</v>
      </c>
      <c r="W447" s="17">
        <v>44197</v>
      </c>
      <c r="X447" s="17">
        <v>44286</v>
      </c>
      <c r="Y447" s="15">
        <v>582000</v>
      </c>
      <c r="Z447" s="15" t="s">
        <v>2465</v>
      </c>
      <c r="AA447" s="15" t="s">
        <v>2466</v>
      </c>
      <c r="AB447" s="15" t="s">
        <v>2402</v>
      </c>
      <c r="AC447" s="20" t="s">
        <v>2403</v>
      </c>
    </row>
    <row r="448" spans="1:29" x14ac:dyDescent="0.3">
      <c r="A448" s="15" t="s">
        <v>3400</v>
      </c>
      <c r="B448" s="15" t="s">
        <v>333</v>
      </c>
      <c r="C448" s="16" t="s">
        <v>3401</v>
      </c>
      <c r="D448" s="15" t="s">
        <v>7</v>
      </c>
      <c r="E448" s="16" t="s">
        <v>9</v>
      </c>
      <c r="F448" s="16" t="s">
        <v>2455</v>
      </c>
      <c r="G448" s="17">
        <v>43502</v>
      </c>
      <c r="H448" s="17">
        <v>44921</v>
      </c>
      <c r="I448" s="28">
        <v>44981</v>
      </c>
      <c r="J448" s="28" t="str">
        <f t="shared" si="12"/>
        <v>February</v>
      </c>
      <c r="K448" s="18">
        <f t="shared" si="13"/>
        <v>2023</v>
      </c>
      <c r="L448" s="15" t="s">
        <v>2393</v>
      </c>
      <c r="M448" s="15" t="s">
        <v>2394</v>
      </c>
      <c r="N448" s="18">
        <f>IF(Exit_Details[[#This Row],[RegrettableAttrition]]="Yes",1,0)</f>
        <v>0</v>
      </c>
      <c r="O448" s="18">
        <f>IF(Exit_Details[[#This Row],[ExitType]]="Voluntary",1,0)</f>
        <v>1</v>
      </c>
      <c r="P448" s="16" t="s">
        <v>2440</v>
      </c>
      <c r="Q448" s="16" t="s">
        <v>2417</v>
      </c>
      <c r="R448" s="15">
        <v>3</v>
      </c>
      <c r="S448" s="15" t="s">
        <v>2397</v>
      </c>
      <c r="T448" s="19">
        <v>7.69</v>
      </c>
      <c r="U448" s="15" t="s">
        <v>2398</v>
      </c>
      <c r="V448" s="15" t="s">
        <v>2409</v>
      </c>
      <c r="W448" s="17">
        <v>44197</v>
      </c>
      <c r="X448" s="17">
        <v>44286</v>
      </c>
      <c r="Y448" s="15">
        <v>1134000</v>
      </c>
      <c r="Z448" s="15" t="s">
        <v>2434</v>
      </c>
      <c r="AA448" s="15" t="s">
        <v>2435</v>
      </c>
      <c r="AB448" s="15" t="s">
        <v>2436</v>
      </c>
      <c r="AC448" s="20" t="s">
        <v>2403</v>
      </c>
    </row>
    <row r="449" spans="1:29" x14ac:dyDescent="0.3">
      <c r="A449" s="15" t="s">
        <v>3402</v>
      </c>
      <c r="B449" s="15" t="s">
        <v>1138</v>
      </c>
      <c r="C449" s="16" t="s">
        <v>2965</v>
      </c>
      <c r="D449" s="15" t="s">
        <v>7</v>
      </c>
      <c r="E449" s="16" t="s">
        <v>20</v>
      </c>
      <c r="F449" s="16" t="s">
        <v>2889</v>
      </c>
      <c r="G449" s="17">
        <v>44368</v>
      </c>
      <c r="H449" s="17">
        <v>44921</v>
      </c>
      <c r="I449" s="28">
        <v>44981</v>
      </c>
      <c r="J449" s="28" t="str">
        <f t="shared" si="12"/>
        <v>February</v>
      </c>
      <c r="K449" s="18">
        <f t="shared" si="13"/>
        <v>2023</v>
      </c>
      <c r="L449" s="15" t="s">
        <v>2393</v>
      </c>
      <c r="M449" s="15" t="s">
        <v>2394</v>
      </c>
      <c r="N449" s="18">
        <f>IF(Exit_Details[[#This Row],[RegrettableAttrition]]="Yes",1,0)</f>
        <v>0</v>
      </c>
      <c r="O449" s="18">
        <f>IF(Exit_Details[[#This Row],[ExitType]]="Voluntary",1,0)</f>
        <v>1</v>
      </c>
      <c r="P449" s="16" t="s">
        <v>2395</v>
      </c>
      <c r="Q449" s="16" t="s">
        <v>2396</v>
      </c>
      <c r="R449" s="15">
        <v>3</v>
      </c>
      <c r="S449" s="15" t="s">
        <v>2397</v>
      </c>
      <c r="T449" s="19">
        <v>5.32</v>
      </c>
      <c r="U449" s="15" t="s">
        <v>2398</v>
      </c>
      <c r="V449" s="15" t="s">
        <v>2409</v>
      </c>
      <c r="W449" s="17">
        <v>44368</v>
      </c>
      <c r="X449" s="17">
        <v>44651</v>
      </c>
      <c r="Y449" s="15">
        <v>913000</v>
      </c>
      <c r="Z449" s="15" t="s">
        <v>2426</v>
      </c>
      <c r="AA449" s="15" t="s">
        <v>2427</v>
      </c>
      <c r="AB449" s="15" t="s">
        <v>2402</v>
      </c>
      <c r="AC449" s="20" t="s">
        <v>2403</v>
      </c>
    </row>
    <row r="450" spans="1:29" x14ac:dyDescent="0.3">
      <c r="A450" s="15" t="s">
        <v>3403</v>
      </c>
      <c r="B450" s="15" t="s">
        <v>1435</v>
      </c>
      <c r="C450" s="16" t="s">
        <v>3404</v>
      </c>
      <c r="D450" s="15" t="s">
        <v>7</v>
      </c>
      <c r="E450" s="16" t="s">
        <v>24</v>
      </c>
      <c r="F450" s="16" t="s">
        <v>2626</v>
      </c>
      <c r="G450" s="17">
        <v>44662</v>
      </c>
      <c r="H450" s="17">
        <v>44921</v>
      </c>
      <c r="I450" s="28">
        <v>44965</v>
      </c>
      <c r="J450" s="28" t="str">
        <f t="shared" ref="J450:J513" si="14">TEXT(I450,"MMMM")</f>
        <v>February</v>
      </c>
      <c r="K450" s="18">
        <f t="shared" ref="K450:K513" si="15">YEAR(I450)</f>
        <v>2023</v>
      </c>
      <c r="L450" s="15" t="s">
        <v>2393</v>
      </c>
      <c r="M450" s="15" t="s">
        <v>2394</v>
      </c>
      <c r="N450" s="18">
        <f>IF(Exit_Details[[#This Row],[RegrettableAttrition]]="Yes",1,0)</f>
        <v>0</v>
      </c>
      <c r="O450" s="18">
        <f>IF(Exit_Details[[#This Row],[ExitType]]="Voluntary",1,0)</f>
        <v>1</v>
      </c>
      <c r="P450" s="16" t="s">
        <v>2440</v>
      </c>
      <c r="Q450" s="16" t="s">
        <v>2417</v>
      </c>
      <c r="R450" s="15">
        <v>0</v>
      </c>
      <c r="S450" s="15" t="s">
        <v>2397</v>
      </c>
      <c r="T450" s="19">
        <v>4.51</v>
      </c>
      <c r="U450" s="15" t="s">
        <v>2997</v>
      </c>
      <c r="V450" s="15" t="s">
        <v>2409</v>
      </c>
      <c r="W450" s="17">
        <v>44662</v>
      </c>
      <c r="X450" s="17">
        <v>44965</v>
      </c>
      <c r="Y450" s="15">
        <v>1075000</v>
      </c>
      <c r="Z450" s="15" t="s">
        <v>2400</v>
      </c>
      <c r="AA450" s="15" t="s">
        <v>2401</v>
      </c>
      <c r="AB450" s="15" t="s">
        <v>2402</v>
      </c>
      <c r="AC450" s="20" t="s">
        <v>2403</v>
      </c>
    </row>
    <row r="451" spans="1:29" x14ac:dyDescent="0.3">
      <c r="A451" s="15" t="s">
        <v>3405</v>
      </c>
      <c r="B451" s="15" t="s">
        <v>1563</v>
      </c>
      <c r="C451" s="16" t="s">
        <v>3406</v>
      </c>
      <c r="D451" s="15" t="s">
        <v>11</v>
      </c>
      <c r="E451" s="16" t="s">
        <v>9</v>
      </c>
      <c r="F451" s="16" t="s">
        <v>2430</v>
      </c>
      <c r="G451" s="17">
        <v>44761</v>
      </c>
      <c r="H451" s="17">
        <v>44922</v>
      </c>
      <c r="I451" s="28">
        <v>44982</v>
      </c>
      <c r="J451" s="28" t="str">
        <f t="shared" si="14"/>
        <v>February</v>
      </c>
      <c r="K451" s="18">
        <f t="shared" si="15"/>
        <v>2023</v>
      </c>
      <c r="L451" s="15" t="s">
        <v>2393</v>
      </c>
      <c r="M451" s="15" t="s">
        <v>2394</v>
      </c>
      <c r="N451" s="18">
        <f>IF(Exit_Details[[#This Row],[RegrettableAttrition]]="Yes",1,0)</f>
        <v>0</v>
      </c>
      <c r="O451" s="18">
        <f>IF(Exit_Details[[#This Row],[ExitType]]="Voluntary",1,0)</f>
        <v>1</v>
      </c>
      <c r="P451" s="16" t="s">
        <v>2395</v>
      </c>
      <c r="Q451" s="16" t="s">
        <v>2396</v>
      </c>
      <c r="R451" s="15">
        <v>0</v>
      </c>
      <c r="S451" s="15" t="s">
        <v>2397</v>
      </c>
      <c r="T451" s="19">
        <v>4.24</v>
      </c>
      <c r="U451" s="15" t="s">
        <v>2997</v>
      </c>
      <c r="V451" s="15" t="s">
        <v>2409</v>
      </c>
      <c r="W451" s="17">
        <v>44761</v>
      </c>
      <c r="X451" s="17">
        <v>44982</v>
      </c>
      <c r="Y451" s="15">
        <v>348000</v>
      </c>
      <c r="Z451" s="15" t="s">
        <v>2400</v>
      </c>
      <c r="AA451" s="15" t="s">
        <v>2401</v>
      </c>
      <c r="AB451" s="15" t="s">
        <v>2402</v>
      </c>
      <c r="AC451" s="20" t="s">
        <v>2403</v>
      </c>
    </row>
    <row r="452" spans="1:29" x14ac:dyDescent="0.3">
      <c r="A452" s="15" t="s">
        <v>3407</v>
      </c>
      <c r="B452" s="15" t="s">
        <v>1578</v>
      </c>
      <c r="C452" s="16" t="s">
        <v>3408</v>
      </c>
      <c r="D452" s="15" t="s">
        <v>11</v>
      </c>
      <c r="E452" s="16" t="s">
        <v>33</v>
      </c>
      <c r="F452" s="16" t="s">
        <v>2498</v>
      </c>
      <c r="G452" s="17">
        <v>44761</v>
      </c>
      <c r="H452" s="17">
        <v>44923</v>
      </c>
      <c r="I452" s="28">
        <v>44983</v>
      </c>
      <c r="J452" s="28" t="str">
        <f t="shared" si="14"/>
        <v>February</v>
      </c>
      <c r="K452" s="18">
        <f t="shared" si="15"/>
        <v>2023</v>
      </c>
      <c r="L452" s="15" t="s">
        <v>2393</v>
      </c>
      <c r="M452" s="15" t="s">
        <v>2394</v>
      </c>
      <c r="N452" s="18">
        <f>IF(Exit_Details[[#This Row],[RegrettableAttrition]]="Yes",1,0)</f>
        <v>0</v>
      </c>
      <c r="O452" s="18">
        <f>IF(Exit_Details[[#This Row],[ExitType]]="Voluntary",1,0)</f>
        <v>1</v>
      </c>
      <c r="P452" s="16" t="s">
        <v>2407</v>
      </c>
      <c r="Q452" s="16" t="s">
        <v>2408</v>
      </c>
      <c r="R452" s="15">
        <v>0</v>
      </c>
      <c r="S452" s="15" t="s">
        <v>2397</v>
      </c>
      <c r="T452" s="19">
        <v>4.24</v>
      </c>
      <c r="U452" s="15" t="s">
        <v>2997</v>
      </c>
      <c r="V452" s="15" t="s">
        <v>2409</v>
      </c>
      <c r="W452" s="17">
        <v>44761</v>
      </c>
      <c r="X452" s="17">
        <v>44983</v>
      </c>
      <c r="Y452" s="15">
        <v>196000</v>
      </c>
      <c r="Z452" s="15" t="s">
        <v>2426</v>
      </c>
      <c r="AA452" s="15" t="s">
        <v>2427</v>
      </c>
      <c r="AB452" s="15" t="s">
        <v>2402</v>
      </c>
      <c r="AC452" s="20" t="s">
        <v>2403</v>
      </c>
    </row>
    <row r="453" spans="1:29" x14ac:dyDescent="0.3">
      <c r="A453" s="15" t="s">
        <v>3409</v>
      </c>
      <c r="B453" s="15" t="s">
        <v>1573</v>
      </c>
      <c r="C453" s="16" t="s">
        <v>3410</v>
      </c>
      <c r="D453" s="15" t="s">
        <v>7</v>
      </c>
      <c r="E453" s="16" t="s">
        <v>9</v>
      </c>
      <c r="F453" s="16" t="s">
        <v>2430</v>
      </c>
      <c r="G453" s="17">
        <v>44775</v>
      </c>
      <c r="H453" s="17">
        <v>44924</v>
      </c>
      <c r="I453" s="28">
        <v>44984</v>
      </c>
      <c r="J453" s="28" t="str">
        <f t="shared" si="14"/>
        <v>February</v>
      </c>
      <c r="K453" s="18">
        <f t="shared" si="15"/>
        <v>2023</v>
      </c>
      <c r="L453" s="15" t="s">
        <v>2393</v>
      </c>
      <c r="M453" s="15" t="s">
        <v>2394</v>
      </c>
      <c r="N453" s="18">
        <f>IF(Exit_Details[[#This Row],[RegrettableAttrition]]="Yes",1,0)</f>
        <v>0</v>
      </c>
      <c r="O453" s="18">
        <f>IF(Exit_Details[[#This Row],[ExitType]]="Voluntary",1,0)</f>
        <v>1</v>
      </c>
      <c r="P453" s="16" t="s">
        <v>2480</v>
      </c>
      <c r="Q453" s="16" t="s">
        <v>2481</v>
      </c>
      <c r="R453" s="15">
        <v>0</v>
      </c>
      <c r="S453" s="15" t="s">
        <v>2397</v>
      </c>
      <c r="T453" s="19">
        <v>4.2</v>
      </c>
      <c r="U453" s="15" t="s">
        <v>2997</v>
      </c>
      <c r="V453" s="15" t="s">
        <v>2409</v>
      </c>
      <c r="W453" s="17">
        <v>44775</v>
      </c>
      <c r="X453" s="17">
        <v>44984</v>
      </c>
      <c r="Y453" s="15">
        <v>348000</v>
      </c>
      <c r="Z453" s="15" t="s">
        <v>2434</v>
      </c>
      <c r="AA453" s="15" t="s">
        <v>2435</v>
      </c>
      <c r="AB453" s="15" t="s">
        <v>2436</v>
      </c>
      <c r="AC453" s="20" t="s">
        <v>2403</v>
      </c>
    </row>
    <row r="454" spans="1:29" x14ac:dyDescent="0.3">
      <c r="A454" s="15" t="s">
        <v>3411</v>
      </c>
      <c r="B454" s="15" t="s">
        <v>1497</v>
      </c>
      <c r="C454" s="16" t="s">
        <v>3412</v>
      </c>
      <c r="D454" s="15" t="s">
        <v>7</v>
      </c>
      <c r="E454" s="16" t="s">
        <v>9</v>
      </c>
      <c r="F454" s="16" t="s">
        <v>2458</v>
      </c>
      <c r="G454" s="17">
        <v>44726</v>
      </c>
      <c r="H454" s="17">
        <v>44929</v>
      </c>
      <c r="I454" s="28">
        <v>44989</v>
      </c>
      <c r="J454" s="28" t="str">
        <f t="shared" si="14"/>
        <v>March</v>
      </c>
      <c r="K454" s="18">
        <f t="shared" si="15"/>
        <v>2023</v>
      </c>
      <c r="L454" s="15" t="s">
        <v>2393</v>
      </c>
      <c r="M454" s="15" t="s">
        <v>2394</v>
      </c>
      <c r="N454" s="18">
        <f>IF(Exit_Details[[#This Row],[RegrettableAttrition]]="Yes",1,0)</f>
        <v>0</v>
      </c>
      <c r="O454" s="18">
        <f>IF(Exit_Details[[#This Row],[ExitType]]="Voluntary",1,0)</f>
        <v>1</v>
      </c>
      <c r="P454" s="16" t="s">
        <v>2440</v>
      </c>
      <c r="Q454" s="16" t="s">
        <v>2417</v>
      </c>
      <c r="R454" s="15">
        <v>0</v>
      </c>
      <c r="S454" s="15" t="s">
        <v>2397</v>
      </c>
      <c r="T454" s="19">
        <v>4.34</v>
      </c>
      <c r="U454" s="15" t="s">
        <v>2997</v>
      </c>
      <c r="V454" s="15" t="s">
        <v>2409</v>
      </c>
      <c r="W454" s="17">
        <v>44726</v>
      </c>
      <c r="X454" s="17">
        <v>44989</v>
      </c>
      <c r="Y454" s="15">
        <v>650000</v>
      </c>
      <c r="Z454" s="15" t="s">
        <v>2465</v>
      </c>
      <c r="AA454" s="15" t="s">
        <v>2466</v>
      </c>
      <c r="AB454" s="15" t="s">
        <v>2402</v>
      </c>
      <c r="AC454" s="20" t="s">
        <v>2403</v>
      </c>
    </row>
    <row r="455" spans="1:29" x14ac:dyDescent="0.3">
      <c r="A455" s="15" t="s">
        <v>3413</v>
      </c>
      <c r="B455" s="15" t="s">
        <v>867</v>
      </c>
      <c r="C455" s="16" t="s">
        <v>3414</v>
      </c>
      <c r="D455" s="15" t="s">
        <v>7</v>
      </c>
      <c r="E455" s="16" t="s">
        <v>9</v>
      </c>
      <c r="F455" s="16" t="s">
        <v>2489</v>
      </c>
      <c r="G455" s="17">
        <v>44062</v>
      </c>
      <c r="H455" s="17">
        <v>44929</v>
      </c>
      <c r="I455" s="28">
        <v>44959</v>
      </c>
      <c r="J455" s="28" t="str">
        <f t="shared" si="14"/>
        <v>February</v>
      </c>
      <c r="K455" s="18">
        <f t="shared" si="15"/>
        <v>2023</v>
      </c>
      <c r="L455" s="15" t="s">
        <v>2431</v>
      </c>
      <c r="M455" s="15" t="s">
        <v>2394</v>
      </c>
      <c r="N455" s="18">
        <f>IF(Exit_Details[[#This Row],[RegrettableAttrition]]="Yes",1,0)</f>
        <v>0</v>
      </c>
      <c r="O455" s="18">
        <f>IF(Exit_Details[[#This Row],[ExitType]]="Voluntary",1,0)</f>
        <v>0</v>
      </c>
      <c r="P455" s="16" t="s">
        <v>2583</v>
      </c>
      <c r="Q455" s="16" t="s">
        <v>2433</v>
      </c>
      <c r="R455" s="15">
        <v>2</v>
      </c>
      <c r="S455" s="15" t="s">
        <v>2397</v>
      </c>
      <c r="T455" s="19">
        <v>6.15</v>
      </c>
      <c r="U455" s="15" t="s">
        <v>2398</v>
      </c>
      <c r="V455" s="15" t="s">
        <v>2409</v>
      </c>
      <c r="W455" s="17">
        <v>44197</v>
      </c>
      <c r="X455" s="17">
        <v>44286</v>
      </c>
      <c r="Y455" s="15">
        <v>673000</v>
      </c>
      <c r="Z455" s="15" t="s">
        <v>2400</v>
      </c>
      <c r="AA455" s="15" t="s">
        <v>2401</v>
      </c>
      <c r="AB455" s="15" t="s">
        <v>2402</v>
      </c>
      <c r="AC455" s="20" t="s">
        <v>2403</v>
      </c>
    </row>
    <row r="456" spans="1:29" x14ac:dyDescent="0.3">
      <c r="A456" s="15" t="s">
        <v>3415</v>
      </c>
      <c r="B456" s="15" t="s">
        <v>1487</v>
      </c>
      <c r="C456" s="16" t="s">
        <v>3416</v>
      </c>
      <c r="D456" s="15" t="s">
        <v>7</v>
      </c>
      <c r="E456" s="16" t="s">
        <v>22</v>
      </c>
      <c r="F456" s="16" t="s">
        <v>2446</v>
      </c>
      <c r="G456" s="17">
        <v>44707</v>
      </c>
      <c r="H456" s="17">
        <v>44929</v>
      </c>
      <c r="I456" s="28">
        <v>44966</v>
      </c>
      <c r="J456" s="28" t="str">
        <f t="shared" si="14"/>
        <v>February</v>
      </c>
      <c r="K456" s="18">
        <f t="shared" si="15"/>
        <v>2023</v>
      </c>
      <c r="L456" s="15" t="s">
        <v>2393</v>
      </c>
      <c r="M456" s="15" t="s">
        <v>2394</v>
      </c>
      <c r="N456" s="18">
        <f>IF(Exit_Details[[#This Row],[RegrettableAttrition]]="Yes",1,0)</f>
        <v>0</v>
      </c>
      <c r="O456" s="18">
        <f>IF(Exit_Details[[#This Row],[ExitType]]="Voluntary",1,0)</f>
        <v>1</v>
      </c>
      <c r="P456" s="16" t="s">
        <v>2463</v>
      </c>
      <c r="Q456" s="16" t="s">
        <v>2464</v>
      </c>
      <c r="R456" s="15">
        <v>0</v>
      </c>
      <c r="S456" s="15" t="s">
        <v>2397</v>
      </c>
      <c r="T456" s="19">
        <v>4.3899999999999997</v>
      </c>
      <c r="U456" s="15" t="s">
        <v>2997</v>
      </c>
      <c r="V456" s="15" t="s">
        <v>2409</v>
      </c>
      <c r="W456" s="17">
        <v>44707</v>
      </c>
      <c r="X456" s="17">
        <v>44966</v>
      </c>
      <c r="Y456" s="15">
        <v>1499000</v>
      </c>
      <c r="Z456" s="15" t="s">
        <v>2434</v>
      </c>
      <c r="AA456" s="15" t="s">
        <v>2435</v>
      </c>
      <c r="AB456" s="15" t="s">
        <v>2436</v>
      </c>
      <c r="AC456" s="20" t="s">
        <v>2403</v>
      </c>
    </row>
    <row r="457" spans="1:29" x14ac:dyDescent="0.3">
      <c r="A457" s="15" t="s">
        <v>3417</v>
      </c>
      <c r="B457" s="15" t="s">
        <v>153</v>
      </c>
      <c r="C457" s="16" t="s">
        <v>3418</v>
      </c>
      <c r="D457" s="15" t="s">
        <v>11</v>
      </c>
      <c r="E457" s="16" t="s">
        <v>9</v>
      </c>
      <c r="F457" s="16" t="s">
        <v>2540</v>
      </c>
      <c r="G457" s="17">
        <v>43117</v>
      </c>
      <c r="H457" s="17">
        <v>44929</v>
      </c>
      <c r="I457" s="28">
        <v>45019</v>
      </c>
      <c r="J457" s="28" t="str">
        <f t="shared" si="14"/>
        <v>April</v>
      </c>
      <c r="K457" s="18">
        <f t="shared" si="15"/>
        <v>2023</v>
      </c>
      <c r="L457" s="15" t="s">
        <v>2393</v>
      </c>
      <c r="M457" s="15" t="s">
        <v>2394</v>
      </c>
      <c r="N457" s="18">
        <f>IF(Exit_Details[[#This Row],[RegrettableAttrition]]="Yes",1,0)</f>
        <v>0</v>
      </c>
      <c r="O457" s="18">
        <f>IF(Exit_Details[[#This Row],[ExitType]]="Voluntary",1,0)</f>
        <v>1</v>
      </c>
      <c r="P457" s="16" t="s">
        <v>2395</v>
      </c>
      <c r="Q457" s="16" t="s">
        <v>2396</v>
      </c>
      <c r="R457" s="15">
        <v>3</v>
      </c>
      <c r="S457" s="15" t="s">
        <v>2397</v>
      </c>
      <c r="T457" s="19">
        <v>8.74</v>
      </c>
      <c r="U457" s="15" t="s">
        <v>2398</v>
      </c>
      <c r="V457" s="15" t="s">
        <v>2409</v>
      </c>
      <c r="W457" s="17">
        <v>44197</v>
      </c>
      <c r="X457" s="17">
        <v>44286</v>
      </c>
      <c r="Y457" s="15">
        <v>3155000</v>
      </c>
      <c r="Z457" s="15" t="s">
        <v>2400</v>
      </c>
      <c r="AA457" s="15" t="s">
        <v>2401</v>
      </c>
      <c r="AB457" s="15" t="s">
        <v>2402</v>
      </c>
      <c r="AC457" s="20" t="s">
        <v>2403</v>
      </c>
    </row>
    <row r="458" spans="1:29" x14ac:dyDescent="0.3">
      <c r="A458" s="15" t="s">
        <v>3419</v>
      </c>
      <c r="B458" s="15" t="s">
        <v>469</v>
      </c>
      <c r="C458" s="16" t="s">
        <v>3420</v>
      </c>
      <c r="D458" s="15" t="s">
        <v>7</v>
      </c>
      <c r="E458" s="16" t="s">
        <v>33</v>
      </c>
      <c r="F458" s="16" t="s">
        <v>2686</v>
      </c>
      <c r="G458" s="17">
        <v>43705</v>
      </c>
      <c r="H458" s="17">
        <v>44932</v>
      </c>
      <c r="I458" s="28">
        <v>44976</v>
      </c>
      <c r="J458" s="28" t="str">
        <f t="shared" si="14"/>
        <v>February</v>
      </c>
      <c r="K458" s="18">
        <f t="shared" si="15"/>
        <v>2023</v>
      </c>
      <c r="L458" s="15" t="s">
        <v>2393</v>
      </c>
      <c r="M458" s="15" t="s">
        <v>2577</v>
      </c>
      <c r="N458" s="18">
        <f>IF(Exit_Details[[#This Row],[RegrettableAttrition]]="Yes",1,0)</f>
        <v>1</v>
      </c>
      <c r="O458" s="18">
        <f>IF(Exit_Details[[#This Row],[ExitType]]="Voluntary",1,0)</f>
        <v>1</v>
      </c>
      <c r="P458" s="16" t="s">
        <v>2395</v>
      </c>
      <c r="Q458" s="16" t="s">
        <v>2396</v>
      </c>
      <c r="R458" s="15">
        <v>5</v>
      </c>
      <c r="S458" s="15" t="s">
        <v>2397</v>
      </c>
      <c r="T458" s="19">
        <v>7.13</v>
      </c>
      <c r="U458" s="15" t="s">
        <v>2398</v>
      </c>
      <c r="V458" s="15" t="s">
        <v>2409</v>
      </c>
      <c r="W458" s="17">
        <v>44197</v>
      </c>
      <c r="X458" s="17">
        <v>44286</v>
      </c>
      <c r="Y458" s="15">
        <v>689000</v>
      </c>
      <c r="Z458" s="15" t="s">
        <v>2465</v>
      </c>
      <c r="AA458" s="15" t="s">
        <v>2466</v>
      </c>
      <c r="AB458" s="15" t="s">
        <v>2402</v>
      </c>
      <c r="AC458" s="20" t="s">
        <v>2403</v>
      </c>
    </row>
    <row r="459" spans="1:29" x14ac:dyDescent="0.3">
      <c r="A459" s="15" t="s">
        <v>3421</v>
      </c>
      <c r="B459" s="15" t="s">
        <v>453</v>
      </c>
      <c r="C459" s="16" t="s">
        <v>3422</v>
      </c>
      <c r="D459" s="15" t="s">
        <v>11</v>
      </c>
      <c r="E459" s="16" t="s">
        <v>9</v>
      </c>
      <c r="F459" s="16" t="s">
        <v>2439</v>
      </c>
      <c r="G459" s="17">
        <v>43684</v>
      </c>
      <c r="H459" s="17">
        <v>44935</v>
      </c>
      <c r="I459" s="28">
        <v>44965</v>
      </c>
      <c r="J459" s="28" t="str">
        <f t="shared" si="14"/>
        <v>February</v>
      </c>
      <c r="K459" s="18">
        <f t="shared" si="15"/>
        <v>2023</v>
      </c>
      <c r="L459" s="15" t="s">
        <v>2431</v>
      </c>
      <c r="M459" s="15" t="s">
        <v>2394</v>
      </c>
      <c r="N459" s="18">
        <f>IF(Exit_Details[[#This Row],[RegrettableAttrition]]="Yes",1,0)</f>
        <v>0</v>
      </c>
      <c r="O459" s="18">
        <f>IF(Exit_Details[[#This Row],[ExitType]]="Voluntary",1,0)</f>
        <v>0</v>
      </c>
      <c r="P459" s="16" t="s">
        <v>2583</v>
      </c>
      <c r="Q459" s="16" t="s">
        <v>2433</v>
      </c>
      <c r="R459" s="15">
        <v>1</v>
      </c>
      <c r="S459" s="15" t="s">
        <v>2397</v>
      </c>
      <c r="T459" s="19">
        <v>7.19</v>
      </c>
      <c r="U459" s="15" t="s">
        <v>2398</v>
      </c>
      <c r="V459" s="15" t="s">
        <v>2409</v>
      </c>
      <c r="W459" s="17">
        <v>44197</v>
      </c>
      <c r="X459" s="17">
        <v>44286</v>
      </c>
      <c r="Y459" s="15">
        <v>2038000</v>
      </c>
      <c r="Z459" s="15" t="s">
        <v>2400</v>
      </c>
      <c r="AA459" s="15" t="s">
        <v>2401</v>
      </c>
      <c r="AB459" s="15" t="s">
        <v>2402</v>
      </c>
      <c r="AC459" s="20" t="s">
        <v>2403</v>
      </c>
    </row>
    <row r="460" spans="1:29" x14ac:dyDescent="0.3">
      <c r="A460" s="15" t="s">
        <v>3423</v>
      </c>
      <c r="B460" s="15" t="s">
        <v>666</v>
      </c>
      <c r="C460" s="16" t="s">
        <v>3424</v>
      </c>
      <c r="D460" s="15" t="s">
        <v>11</v>
      </c>
      <c r="E460" s="16" t="s">
        <v>20</v>
      </c>
      <c r="F460" s="16" t="s">
        <v>2768</v>
      </c>
      <c r="G460" s="17">
        <v>43913</v>
      </c>
      <c r="H460" s="17">
        <v>44937</v>
      </c>
      <c r="I460" s="28">
        <v>44985</v>
      </c>
      <c r="J460" s="28" t="str">
        <f t="shared" si="14"/>
        <v>February</v>
      </c>
      <c r="K460" s="18">
        <f t="shared" si="15"/>
        <v>2023</v>
      </c>
      <c r="L460" s="15" t="s">
        <v>2393</v>
      </c>
      <c r="M460" s="15" t="s">
        <v>2577</v>
      </c>
      <c r="N460" s="18">
        <f>IF(Exit_Details[[#This Row],[RegrettableAttrition]]="Yes",1,0)</f>
        <v>1</v>
      </c>
      <c r="O460" s="18">
        <f>IF(Exit_Details[[#This Row],[ExitType]]="Voluntary",1,0)</f>
        <v>1</v>
      </c>
      <c r="P460" s="16" t="s">
        <v>2416</v>
      </c>
      <c r="Q460" s="16" t="s">
        <v>2417</v>
      </c>
      <c r="R460" s="15">
        <v>4</v>
      </c>
      <c r="S460" s="15" t="s">
        <v>2397</v>
      </c>
      <c r="T460" s="19">
        <v>6.56</v>
      </c>
      <c r="U460" s="15" t="s">
        <v>2398</v>
      </c>
      <c r="V460" s="15" t="s">
        <v>2409</v>
      </c>
      <c r="W460" s="17">
        <v>44197</v>
      </c>
      <c r="X460" s="17">
        <v>44286</v>
      </c>
      <c r="Y460" s="15">
        <v>521000</v>
      </c>
      <c r="Z460" s="15" t="s">
        <v>2410</v>
      </c>
      <c r="AA460" s="15" t="s">
        <v>2411</v>
      </c>
      <c r="AB460" s="15" t="s">
        <v>2412</v>
      </c>
      <c r="AC460" s="20" t="s">
        <v>2403</v>
      </c>
    </row>
    <row r="461" spans="1:29" x14ac:dyDescent="0.3">
      <c r="A461" s="15" t="s">
        <v>3425</v>
      </c>
      <c r="B461" s="15" t="s">
        <v>241</v>
      </c>
      <c r="C461" s="16" t="s">
        <v>3426</v>
      </c>
      <c r="D461" s="15" t="s">
        <v>7</v>
      </c>
      <c r="E461" s="16" t="s">
        <v>9</v>
      </c>
      <c r="F461" s="16" t="s">
        <v>2489</v>
      </c>
      <c r="G461" s="17">
        <v>43346</v>
      </c>
      <c r="H461" s="17">
        <v>44937</v>
      </c>
      <c r="I461" s="28">
        <v>44937</v>
      </c>
      <c r="J461" s="28" t="str">
        <f t="shared" si="14"/>
        <v>January</v>
      </c>
      <c r="K461" s="18">
        <f t="shared" si="15"/>
        <v>2023</v>
      </c>
      <c r="L461" s="15" t="s">
        <v>2431</v>
      </c>
      <c r="M461" s="15" t="s">
        <v>2394</v>
      </c>
      <c r="N461" s="18">
        <f>IF(Exit_Details[[#This Row],[RegrettableAttrition]]="Yes",1,0)</f>
        <v>0</v>
      </c>
      <c r="O461" s="18">
        <f>IF(Exit_Details[[#This Row],[ExitType]]="Voluntary",1,0)</f>
        <v>0</v>
      </c>
      <c r="P461" s="16" t="s">
        <v>2586</v>
      </c>
      <c r="Q461" s="16" t="s">
        <v>2530</v>
      </c>
      <c r="R461" s="15">
        <v>2</v>
      </c>
      <c r="S461" s="15" t="s">
        <v>2397</v>
      </c>
      <c r="T461" s="19">
        <v>8.1199999999999992</v>
      </c>
      <c r="U461" s="15" t="s">
        <v>2398</v>
      </c>
      <c r="V461" s="15" t="s">
        <v>2409</v>
      </c>
      <c r="W461" s="17">
        <v>44197</v>
      </c>
      <c r="X461" s="17">
        <v>44286</v>
      </c>
      <c r="Y461" s="15">
        <v>651000</v>
      </c>
      <c r="Z461" s="15" t="s">
        <v>2400</v>
      </c>
      <c r="AA461" s="15" t="s">
        <v>2401</v>
      </c>
      <c r="AB461" s="15" t="s">
        <v>2402</v>
      </c>
      <c r="AC461" s="20" t="s">
        <v>2403</v>
      </c>
    </row>
    <row r="462" spans="1:29" x14ac:dyDescent="0.3">
      <c r="A462" s="15" t="s">
        <v>3427</v>
      </c>
      <c r="B462" s="15" t="s">
        <v>1522</v>
      </c>
      <c r="C462" s="16" t="s">
        <v>2579</v>
      </c>
      <c r="D462" s="15" t="s">
        <v>7</v>
      </c>
      <c r="E462" s="16" t="s">
        <v>22</v>
      </c>
      <c r="F462" s="16" t="s">
        <v>2657</v>
      </c>
      <c r="G462" s="17">
        <v>44775</v>
      </c>
      <c r="H462" s="17">
        <v>44938</v>
      </c>
      <c r="I462" s="28">
        <v>44998</v>
      </c>
      <c r="J462" s="28" t="str">
        <f t="shared" si="14"/>
        <v>March</v>
      </c>
      <c r="K462" s="18">
        <f t="shared" si="15"/>
        <v>2023</v>
      </c>
      <c r="L462" s="15" t="s">
        <v>2393</v>
      </c>
      <c r="M462" s="15" t="s">
        <v>2394</v>
      </c>
      <c r="N462" s="18">
        <f>IF(Exit_Details[[#This Row],[RegrettableAttrition]]="Yes",1,0)</f>
        <v>0</v>
      </c>
      <c r="O462" s="18">
        <f>IF(Exit_Details[[#This Row],[ExitType]]="Voluntary",1,0)</f>
        <v>1</v>
      </c>
      <c r="P462" s="16" t="s">
        <v>2407</v>
      </c>
      <c r="Q462" s="16" t="s">
        <v>2408</v>
      </c>
      <c r="R462" s="15">
        <v>0</v>
      </c>
      <c r="S462" s="15" t="s">
        <v>2397</v>
      </c>
      <c r="T462" s="19">
        <v>4.2</v>
      </c>
      <c r="U462" s="15" t="s">
        <v>2997</v>
      </c>
      <c r="V462" s="15" t="s">
        <v>2409</v>
      </c>
      <c r="W462" s="17">
        <v>44775</v>
      </c>
      <c r="X462" s="17">
        <v>44998</v>
      </c>
      <c r="Y462" s="15">
        <v>366000</v>
      </c>
      <c r="Z462" s="15" t="s">
        <v>2418</v>
      </c>
      <c r="AA462" s="15" t="s">
        <v>2419</v>
      </c>
      <c r="AB462" s="15" t="s">
        <v>2412</v>
      </c>
      <c r="AC462" s="20" t="s">
        <v>2403</v>
      </c>
    </row>
    <row r="463" spans="1:29" x14ac:dyDescent="0.3">
      <c r="A463" s="15" t="s">
        <v>3428</v>
      </c>
      <c r="B463" s="15" t="s">
        <v>1112</v>
      </c>
      <c r="C463" s="16" t="s">
        <v>3429</v>
      </c>
      <c r="D463" s="15" t="s">
        <v>11</v>
      </c>
      <c r="E463" s="16" t="s">
        <v>50</v>
      </c>
      <c r="F463" s="16" t="s">
        <v>2990</v>
      </c>
      <c r="G463" s="17">
        <v>44326</v>
      </c>
      <c r="H463" s="17">
        <v>44939</v>
      </c>
      <c r="I463" s="28">
        <v>44999</v>
      </c>
      <c r="J463" s="28" t="str">
        <f t="shared" si="14"/>
        <v>March</v>
      </c>
      <c r="K463" s="18">
        <f t="shared" si="15"/>
        <v>2023</v>
      </c>
      <c r="L463" s="15" t="s">
        <v>2393</v>
      </c>
      <c r="M463" s="15" t="s">
        <v>2394</v>
      </c>
      <c r="N463" s="18">
        <f>IF(Exit_Details[[#This Row],[RegrettableAttrition]]="Yes",1,0)</f>
        <v>0</v>
      </c>
      <c r="O463" s="18">
        <f>IF(Exit_Details[[#This Row],[ExitType]]="Voluntary",1,0)</f>
        <v>1</v>
      </c>
      <c r="P463" s="16" t="s">
        <v>2515</v>
      </c>
      <c r="Q463" s="16" t="s">
        <v>2464</v>
      </c>
      <c r="R463" s="15">
        <v>3</v>
      </c>
      <c r="S463" s="15" t="s">
        <v>2397</v>
      </c>
      <c r="T463" s="19">
        <v>5.43</v>
      </c>
      <c r="U463" s="15" t="s">
        <v>2398</v>
      </c>
      <c r="V463" s="15" t="s">
        <v>2409</v>
      </c>
      <c r="W463" s="17">
        <v>44326</v>
      </c>
      <c r="X463" s="17">
        <v>44651</v>
      </c>
      <c r="Y463" s="15">
        <v>1307000</v>
      </c>
      <c r="Z463" s="15" t="s">
        <v>2426</v>
      </c>
      <c r="AA463" s="15" t="s">
        <v>2427</v>
      </c>
      <c r="AB463" s="15" t="s">
        <v>2402</v>
      </c>
      <c r="AC463" s="20" t="s">
        <v>2403</v>
      </c>
    </row>
    <row r="464" spans="1:29" x14ac:dyDescent="0.3">
      <c r="A464" s="15" t="s">
        <v>3430</v>
      </c>
      <c r="B464" s="15" t="s">
        <v>1529</v>
      </c>
      <c r="C464" s="16" t="s">
        <v>3431</v>
      </c>
      <c r="D464" s="15" t="s">
        <v>11</v>
      </c>
      <c r="E464" s="16" t="s">
        <v>9</v>
      </c>
      <c r="F464" s="16" t="s">
        <v>2430</v>
      </c>
      <c r="G464" s="17">
        <v>44747</v>
      </c>
      <c r="H464" s="17">
        <v>44944</v>
      </c>
      <c r="I464" s="28">
        <v>45004</v>
      </c>
      <c r="J464" s="28" t="str">
        <f t="shared" si="14"/>
        <v>March</v>
      </c>
      <c r="K464" s="18">
        <f t="shared" si="15"/>
        <v>2023</v>
      </c>
      <c r="L464" s="15" t="s">
        <v>2393</v>
      </c>
      <c r="M464" s="15" t="s">
        <v>2394</v>
      </c>
      <c r="N464" s="18">
        <f>IF(Exit_Details[[#This Row],[RegrettableAttrition]]="Yes",1,0)</f>
        <v>0</v>
      </c>
      <c r="O464" s="18">
        <f>IF(Exit_Details[[#This Row],[ExitType]]="Voluntary",1,0)</f>
        <v>1</v>
      </c>
      <c r="P464" s="16" t="s">
        <v>2463</v>
      </c>
      <c r="Q464" s="16" t="s">
        <v>2464</v>
      </c>
      <c r="R464" s="15">
        <v>0</v>
      </c>
      <c r="S464" s="15" t="s">
        <v>2397</v>
      </c>
      <c r="T464" s="19">
        <v>4.28</v>
      </c>
      <c r="U464" s="15" t="s">
        <v>2997</v>
      </c>
      <c r="V464" s="15" t="s">
        <v>2409</v>
      </c>
      <c r="W464" s="17">
        <v>44747</v>
      </c>
      <c r="X464" s="17">
        <v>45004</v>
      </c>
      <c r="Y464" s="15">
        <v>348000</v>
      </c>
      <c r="Z464" s="15" t="s">
        <v>2465</v>
      </c>
      <c r="AA464" s="15" t="s">
        <v>2466</v>
      </c>
      <c r="AB464" s="15" t="s">
        <v>2402</v>
      </c>
      <c r="AC464" s="20" t="s">
        <v>2403</v>
      </c>
    </row>
    <row r="465" spans="1:29" x14ac:dyDescent="0.3">
      <c r="A465" s="15" t="s">
        <v>3432</v>
      </c>
      <c r="B465" s="15" t="s">
        <v>716</v>
      </c>
      <c r="C465" s="16" t="s">
        <v>3433</v>
      </c>
      <c r="D465" s="15" t="s">
        <v>7</v>
      </c>
      <c r="E465" s="16" t="s">
        <v>58</v>
      </c>
      <c r="F465" s="16" t="s">
        <v>2561</v>
      </c>
      <c r="G465" s="17">
        <v>43955</v>
      </c>
      <c r="H465" s="17">
        <v>44945</v>
      </c>
      <c r="I465" s="28">
        <v>44989</v>
      </c>
      <c r="J465" s="28" t="str">
        <f t="shared" si="14"/>
        <v>March</v>
      </c>
      <c r="K465" s="18">
        <f t="shared" si="15"/>
        <v>2023</v>
      </c>
      <c r="L465" s="15" t="s">
        <v>2393</v>
      </c>
      <c r="M465" s="15" t="s">
        <v>2394</v>
      </c>
      <c r="N465" s="18">
        <f>IF(Exit_Details[[#This Row],[RegrettableAttrition]]="Yes",1,0)</f>
        <v>0</v>
      </c>
      <c r="O465" s="18">
        <f>IF(Exit_Details[[#This Row],[ExitType]]="Voluntary",1,0)</f>
        <v>1</v>
      </c>
      <c r="P465" s="16" t="s">
        <v>2395</v>
      </c>
      <c r="Q465" s="16" t="s">
        <v>2396</v>
      </c>
      <c r="R465" s="15">
        <v>3</v>
      </c>
      <c r="S465" s="15" t="s">
        <v>2397</v>
      </c>
      <c r="T465" s="19">
        <v>6.45</v>
      </c>
      <c r="U465" s="15" t="s">
        <v>2398</v>
      </c>
      <c r="V465" s="15" t="s">
        <v>2409</v>
      </c>
      <c r="W465" s="17">
        <v>44197</v>
      </c>
      <c r="X465" s="17">
        <v>44286</v>
      </c>
      <c r="Y465" s="15">
        <v>545000</v>
      </c>
      <c r="Z465" s="15" t="s">
        <v>2465</v>
      </c>
      <c r="AA465" s="15" t="s">
        <v>2466</v>
      </c>
      <c r="AB465" s="15" t="s">
        <v>2402</v>
      </c>
      <c r="AC465" s="20" t="s">
        <v>2403</v>
      </c>
    </row>
    <row r="466" spans="1:29" x14ac:dyDescent="0.3">
      <c r="A466" s="15" t="s">
        <v>3434</v>
      </c>
      <c r="B466" s="15" t="s">
        <v>369</v>
      </c>
      <c r="C466" s="16" t="s">
        <v>3435</v>
      </c>
      <c r="D466" s="15" t="s">
        <v>7</v>
      </c>
      <c r="E466" s="16" t="s">
        <v>9</v>
      </c>
      <c r="F466" s="16" t="s">
        <v>2540</v>
      </c>
      <c r="G466" s="17">
        <v>43563</v>
      </c>
      <c r="H466" s="17">
        <v>44945</v>
      </c>
      <c r="I466" s="28">
        <v>44975</v>
      </c>
      <c r="J466" s="28" t="str">
        <f t="shared" si="14"/>
        <v>February</v>
      </c>
      <c r="K466" s="18">
        <f t="shared" si="15"/>
        <v>2023</v>
      </c>
      <c r="L466" s="15" t="s">
        <v>2431</v>
      </c>
      <c r="M466" s="15" t="s">
        <v>2394</v>
      </c>
      <c r="N466" s="18">
        <f>IF(Exit_Details[[#This Row],[RegrettableAttrition]]="Yes",1,0)</f>
        <v>0</v>
      </c>
      <c r="O466" s="18">
        <f>IF(Exit_Details[[#This Row],[ExitType]]="Voluntary",1,0)</f>
        <v>0</v>
      </c>
      <c r="P466" s="16" t="s">
        <v>2583</v>
      </c>
      <c r="Q466" s="16" t="s">
        <v>2433</v>
      </c>
      <c r="R466" s="15">
        <v>1</v>
      </c>
      <c r="S466" s="15" t="s">
        <v>2397</v>
      </c>
      <c r="T466" s="19">
        <v>7.52</v>
      </c>
      <c r="U466" s="15" t="s">
        <v>2398</v>
      </c>
      <c r="V466" s="15" t="s">
        <v>2409</v>
      </c>
      <c r="W466" s="17">
        <v>44197</v>
      </c>
      <c r="X466" s="17">
        <v>44286</v>
      </c>
      <c r="Y466" s="15">
        <v>2781000</v>
      </c>
      <c r="Z466" s="15" t="s">
        <v>2400</v>
      </c>
      <c r="AA466" s="15" t="s">
        <v>2401</v>
      </c>
      <c r="AB466" s="15" t="s">
        <v>2402</v>
      </c>
      <c r="AC466" s="20" t="s">
        <v>2403</v>
      </c>
    </row>
    <row r="467" spans="1:29" x14ac:dyDescent="0.3">
      <c r="A467" s="15" t="s">
        <v>3436</v>
      </c>
      <c r="B467" s="15" t="s">
        <v>1674</v>
      </c>
      <c r="C467" s="16" t="s">
        <v>3437</v>
      </c>
      <c r="D467" s="15" t="s">
        <v>7</v>
      </c>
      <c r="E467" s="16" t="s">
        <v>92</v>
      </c>
      <c r="F467" s="16" t="s">
        <v>3438</v>
      </c>
      <c r="G467" s="17">
        <v>44921</v>
      </c>
      <c r="H467" s="17">
        <v>44948</v>
      </c>
      <c r="I467" s="28">
        <v>44963</v>
      </c>
      <c r="J467" s="28" t="str">
        <f t="shared" si="14"/>
        <v>February</v>
      </c>
      <c r="K467" s="18">
        <f t="shared" si="15"/>
        <v>2023</v>
      </c>
      <c r="L467" s="15" t="s">
        <v>2431</v>
      </c>
      <c r="M467" s="15" t="s">
        <v>2394</v>
      </c>
      <c r="N467" s="18">
        <f>IF(Exit_Details[[#This Row],[RegrettableAttrition]]="Yes",1,0)</f>
        <v>0</v>
      </c>
      <c r="O467" s="18">
        <f>IF(Exit_Details[[#This Row],[ExitType]]="Voluntary",1,0)</f>
        <v>0</v>
      </c>
      <c r="P467" s="16" t="s">
        <v>2432</v>
      </c>
      <c r="Q467" s="16" t="s">
        <v>2433</v>
      </c>
      <c r="R467" s="15">
        <v>0</v>
      </c>
      <c r="S467" s="15" t="s">
        <v>2397</v>
      </c>
      <c r="T467" s="19">
        <v>3.8</v>
      </c>
      <c r="U467" s="15" t="s">
        <v>2997</v>
      </c>
      <c r="V467" s="15" t="s">
        <v>2409</v>
      </c>
      <c r="W467" s="17">
        <v>44921</v>
      </c>
      <c r="X467" s="17">
        <v>44963</v>
      </c>
      <c r="Y467" s="15">
        <v>2053000</v>
      </c>
      <c r="Z467" s="15" t="s">
        <v>2434</v>
      </c>
      <c r="AA467" s="15" t="s">
        <v>2435</v>
      </c>
      <c r="AB467" s="15" t="s">
        <v>2436</v>
      </c>
      <c r="AC467" s="20" t="s">
        <v>2403</v>
      </c>
    </row>
    <row r="468" spans="1:29" x14ac:dyDescent="0.3">
      <c r="A468" s="15" t="s">
        <v>3439</v>
      </c>
      <c r="B468" s="15" t="s">
        <v>1341</v>
      </c>
      <c r="C468" s="16" t="s">
        <v>3440</v>
      </c>
      <c r="D468" s="15" t="s">
        <v>11</v>
      </c>
      <c r="E468" s="16" t="s">
        <v>9</v>
      </c>
      <c r="F468" s="16" t="s">
        <v>2528</v>
      </c>
      <c r="G468" s="17">
        <v>44571</v>
      </c>
      <c r="H468" s="17">
        <v>44950</v>
      </c>
      <c r="I468" s="28">
        <v>44980</v>
      </c>
      <c r="J468" s="28" t="str">
        <f t="shared" si="14"/>
        <v>February</v>
      </c>
      <c r="K468" s="18">
        <f t="shared" si="15"/>
        <v>2023</v>
      </c>
      <c r="L468" s="15" t="s">
        <v>2393</v>
      </c>
      <c r="M468" s="15" t="s">
        <v>2394</v>
      </c>
      <c r="N468" s="18">
        <f>IF(Exit_Details[[#This Row],[RegrettableAttrition]]="Yes",1,0)</f>
        <v>0</v>
      </c>
      <c r="O468" s="18">
        <f>IF(Exit_Details[[#This Row],[ExitType]]="Voluntary",1,0)</f>
        <v>1</v>
      </c>
      <c r="P468" s="16" t="s">
        <v>2501</v>
      </c>
      <c r="Q468" s="16" t="s">
        <v>2464</v>
      </c>
      <c r="R468" s="15">
        <v>0</v>
      </c>
      <c r="S468" s="15" t="s">
        <v>2397</v>
      </c>
      <c r="T468" s="19">
        <v>4.76</v>
      </c>
      <c r="U468" s="15" t="s">
        <v>2997</v>
      </c>
      <c r="V468" s="15" t="s">
        <v>2409</v>
      </c>
      <c r="W468" s="17">
        <v>44571</v>
      </c>
      <c r="X468" s="17">
        <v>44980</v>
      </c>
      <c r="Y468" s="15">
        <v>1461000</v>
      </c>
      <c r="Z468" s="15" t="s">
        <v>2400</v>
      </c>
      <c r="AA468" s="15" t="s">
        <v>2401</v>
      </c>
      <c r="AB468" s="15" t="s">
        <v>2402</v>
      </c>
      <c r="AC468" s="20" t="s">
        <v>2403</v>
      </c>
    </row>
    <row r="469" spans="1:29" x14ac:dyDescent="0.3">
      <c r="A469" s="15" t="s">
        <v>3441</v>
      </c>
      <c r="B469" s="15" t="s">
        <v>925</v>
      </c>
      <c r="C469" s="16" t="s">
        <v>3442</v>
      </c>
      <c r="D469" s="15" t="s">
        <v>7</v>
      </c>
      <c r="E469" s="16" t="s">
        <v>58</v>
      </c>
      <c r="F469" s="16" t="s">
        <v>2452</v>
      </c>
      <c r="G469" s="17">
        <v>44099</v>
      </c>
      <c r="H469" s="17">
        <v>44952</v>
      </c>
      <c r="I469" s="28">
        <v>44982</v>
      </c>
      <c r="J469" s="28" t="str">
        <f t="shared" si="14"/>
        <v>February</v>
      </c>
      <c r="K469" s="18">
        <f t="shared" si="15"/>
        <v>2023</v>
      </c>
      <c r="L469" s="15" t="s">
        <v>2431</v>
      </c>
      <c r="M469" s="15" t="s">
        <v>2394</v>
      </c>
      <c r="N469" s="18">
        <f>IF(Exit_Details[[#This Row],[RegrettableAttrition]]="Yes",1,0)</f>
        <v>0</v>
      </c>
      <c r="O469" s="18">
        <f>IF(Exit_Details[[#This Row],[ExitType]]="Voluntary",1,0)</f>
        <v>0</v>
      </c>
      <c r="P469" s="16" t="s">
        <v>2583</v>
      </c>
      <c r="Q469" s="16" t="s">
        <v>2433</v>
      </c>
      <c r="R469" s="15">
        <v>1</v>
      </c>
      <c r="S469" s="15" t="s">
        <v>2397</v>
      </c>
      <c r="T469" s="19">
        <v>6.05</v>
      </c>
      <c r="U469" s="15" t="s">
        <v>2398</v>
      </c>
      <c r="V469" s="15" t="s">
        <v>2409</v>
      </c>
      <c r="W469" s="17">
        <v>44197</v>
      </c>
      <c r="X469" s="17">
        <v>44286</v>
      </c>
      <c r="Y469" s="15">
        <v>993000</v>
      </c>
      <c r="Z469" s="15" t="s">
        <v>2434</v>
      </c>
      <c r="AA469" s="15" t="s">
        <v>2435</v>
      </c>
      <c r="AB469" s="15" t="s">
        <v>2436</v>
      </c>
      <c r="AC469" s="20" t="s">
        <v>2403</v>
      </c>
    </row>
    <row r="470" spans="1:29" x14ac:dyDescent="0.3">
      <c r="A470" s="15" t="s">
        <v>3443</v>
      </c>
      <c r="B470" s="15" t="s">
        <v>1711</v>
      </c>
      <c r="C470" s="16" t="s">
        <v>3444</v>
      </c>
      <c r="D470" s="15" t="s">
        <v>11</v>
      </c>
      <c r="E470" s="16" t="s">
        <v>20</v>
      </c>
      <c r="F470" s="16" t="s">
        <v>3445</v>
      </c>
      <c r="G470" s="17">
        <v>44945</v>
      </c>
      <c r="H470" s="17">
        <v>44960</v>
      </c>
      <c r="I470" s="28">
        <v>45005</v>
      </c>
      <c r="J470" s="28" t="str">
        <f t="shared" si="14"/>
        <v>March</v>
      </c>
      <c r="K470" s="18">
        <f t="shared" si="15"/>
        <v>2023</v>
      </c>
      <c r="L470" s="15" t="s">
        <v>2393</v>
      </c>
      <c r="M470" s="15" t="s">
        <v>2394</v>
      </c>
      <c r="N470" s="18">
        <f>IF(Exit_Details[[#This Row],[RegrettableAttrition]]="Yes",1,0)</f>
        <v>0</v>
      </c>
      <c r="O470" s="18">
        <f>IF(Exit_Details[[#This Row],[ExitType]]="Voluntary",1,0)</f>
        <v>1</v>
      </c>
      <c r="P470" s="16" t="s">
        <v>2440</v>
      </c>
      <c r="Q470" s="16" t="s">
        <v>2417</v>
      </c>
      <c r="R470" s="15">
        <v>0</v>
      </c>
      <c r="S470" s="15" t="s">
        <v>2397</v>
      </c>
      <c r="T470" s="19">
        <v>3.74</v>
      </c>
      <c r="U470" s="15" t="s">
        <v>2997</v>
      </c>
      <c r="V470" s="15" t="s">
        <v>2409</v>
      </c>
      <c r="W470" s="17">
        <v>44945</v>
      </c>
      <c r="X470" s="17">
        <v>45005</v>
      </c>
      <c r="Y470" s="15">
        <v>1824000</v>
      </c>
      <c r="Z470" s="15" t="s">
        <v>2400</v>
      </c>
      <c r="AA470" s="15" t="s">
        <v>2401</v>
      </c>
      <c r="AB470" s="15" t="s">
        <v>2402</v>
      </c>
      <c r="AC470" s="20" t="s">
        <v>2403</v>
      </c>
    </row>
    <row r="471" spans="1:29" x14ac:dyDescent="0.3">
      <c r="A471" s="15" t="s">
        <v>3446</v>
      </c>
      <c r="B471" s="15" t="s">
        <v>456</v>
      </c>
      <c r="C471" s="16" t="s">
        <v>3447</v>
      </c>
      <c r="D471" s="15" t="s">
        <v>7</v>
      </c>
      <c r="E471" s="16" t="s">
        <v>24</v>
      </c>
      <c r="F471" s="16" t="s">
        <v>2631</v>
      </c>
      <c r="G471" s="17">
        <v>43691</v>
      </c>
      <c r="H471" s="17">
        <v>44960</v>
      </c>
      <c r="I471" s="28">
        <v>45050</v>
      </c>
      <c r="J471" s="28" t="str">
        <f t="shared" si="14"/>
        <v>May</v>
      </c>
      <c r="K471" s="18">
        <f t="shared" si="15"/>
        <v>2023</v>
      </c>
      <c r="L471" s="15" t="s">
        <v>2393</v>
      </c>
      <c r="M471" s="15" t="s">
        <v>2394</v>
      </c>
      <c r="N471" s="18">
        <f>IF(Exit_Details[[#This Row],[RegrettableAttrition]]="Yes",1,0)</f>
        <v>0</v>
      </c>
      <c r="O471" s="18">
        <f>IF(Exit_Details[[#This Row],[ExitType]]="Voluntary",1,0)</f>
        <v>1</v>
      </c>
      <c r="P471" s="16" t="s">
        <v>2395</v>
      </c>
      <c r="Q471" s="16" t="s">
        <v>2396</v>
      </c>
      <c r="R471" s="15">
        <v>3</v>
      </c>
      <c r="S471" s="15" t="s">
        <v>2397</v>
      </c>
      <c r="T471" s="19">
        <v>7.17</v>
      </c>
      <c r="U471" s="15" t="s">
        <v>2398</v>
      </c>
      <c r="V471" s="15" t="s">
        <v>2409</v>
      </c>
      <c r="W471" s="17">
        <v>44197</v>
      </c>
      <c r="X471" s="17">
        <v>44286</v>
      </c>
      <c r="Y471" s="15">
        <v>951000</v>
      </c>
      <c r="Z471" s="15" t="s">
        <v>2400</v>
      </c>
      <c r="AA471" s="15" t="s">
        <v>2401</v>
      </c>
      <c r="AB471" s="15" t="s">
        <v>2402</v>
      </c>
      <c r="AC471" s="20" t="s">
        <v>2403</v>
      </c>
    </row>
    <row r="472" spans="1:29" x14ac:dyDescent="0.3">
      <c r="A472" s="15" t="s">
        <v>3448</v>
      </c>
      <c r="B472" s="15" t="s">
        <v>1417</v>
      </c>
      <c r="C472" s="16" t="s">
        <v>3449</v>
      </c>
      <c r="D472" s="15" t="s">
        <v>7</v>
      </c>
      <c r="E472" s="16" t="s">
        <v>33</v>
      </c>
      <c r="F472" s="16" t="s">
        <v>2498</v>
      </c>
      <c r="G472" s="17">
        <v>44655</v>
      </c>
      <c r="H472" s="17">
        <v>44963</v>
      </c>
      <c r="I472" s="28">
        <v>45023</v>
      </c>
      <c r="J472" s="28" t="str">
        <f t="shared" si="14"/>
        <v>April</v>
      </c>
      <c r="K472" s="18">
        <f t="shared" si="15"/>
        <v>2023</v>
      </c>
      <c r="L472" s="15" t="s">
        <v>2393</v>
      </c>
      <c r="M472" s="15" t="s">
        <v>2394</v>
      </c>
      <c r="N472" s="18">
        <f>IF(Exit_Details[[#This Row],[RegrettableAttrition]]="Yes",1,0)</f>
        <v>0</v>
      </c>
      <c r="O472" s="18">
        <f>IF(Exit_Details[[#This Row],[ExitType]]="Voluntary",1,0)</f>
        <v>1</v>
      </c>
      <c r="P472" s="16" t="s">
        <v>2407</v>
      </c>
      <c r="Q472" s="16" t="s">
        <v>2408</v>
      </c>
      <c r="R472" s="15">
        <v>0</v>
      </c>
      <c r="S472" s="15" t="s">
        <v>2397</v>
      </c>
      <c r="T472" s="19">
        <v>4.53</v>
      </c>
      <c r="U472" s="15" t="s">
        <v>2997</v>
      </c>
      <c r="V472" s="15" t="s">
        <v>2409</v>
      </c>
      <c r="W472" s="17">
        <v>44655</v>
      </c>
      <c r="X472" s="17">
        <v>45023</v>
      </c>
      <c r="Y472" s="15">
        <v>258000</v>
      </c>
      <c r="Z472" s="15" t="s">
        <v>2434</v>
      </c>
      <c r="AA472" s="15" t="s">
        <v>2435</v>
      </c>
      <c r="AB472" s="15" t="s">
        <v>2436</v>
      </c>
      <c r="AC472" s="20" t="s">
        <v>2403</v>
      </c>
    </row>
    <row r="473" spans="1:29" x14ac:dyDescent="0.3">
      <c r="A473" s="15" t="s">
        <v>3450</v>
      </c>
      <c r="B473" s="15" t="s">
        <v>475</v>
      </c>
      <c r="C473" s="16" t="s">
        <v>3451</v>
      </c>
      <c r="D473" s="15" t="s">
        <v>11</v>
      </c>
      <c r="E473" s="16" t="s">
        <v>22</v>
      </c>
      <c r="F473" s="16" t="s">
        <v>3033</v>
      </c>
      <c r="G473" s="17">
        <v>43713</v>
      </c>
      <c r="H473" s="17">
        <v>44967</v>
      </c>
      <c r="I473" s="28">
        <v>45016</v>
      </c>
      <c r="J473" s="28" t="str">
        <f t="shared" si="14"/>
        <v>March</v>
      </c>
      <c r="K473" s="18">
        <f t="shared" si="15"/>
        <v>2023</v>
      </c>
      <c r="L473" s="15" t="s">
        <v>2393</v>
      </c>
      <c r="M473" s="15" t="s">
        <v>2577</v>
      </c>
      <c r="N473" s="18">
        <f>IF(Exit_Details[[#This Row],[RegrettableAttrition]]="Yes",1,0)</f>
        <v>1</v>
      </c>
      <c r="O473" s="18">
        <f>IF(Exit_Details[[#This Row],[ExitType]]="Voluntary",1,0)</f>
        <v>1</v>
      </c>
      <c r="P473" s="16" t="s">
        <v>2395</v>
      </c>
      <c r="Q473" s="16" t="s">
        <v>2396</v>
      </c>
      <c r="R473" s="15">
        <v>5</v>
      </c>
      <c r="S473" s="15" t="s">
        <v>2397</v>
      </c>
      <c r="T473" s="19">
        <v>7.11</v>
      </c>
      <c r="U473" s="15" t="s">
        <v>2398</v>
      </c>
      <c r="V473" s="15" t="s">
        <v>2409</v>
      </c>
      <c r="W473" s="17">
        <v>44197</v>
      </c>
      <c r="X473" s="17">
        <v>44286</v>
      </c>
      <c r="Y473" s="15">
        <v>1976000</v>
      </c>
      <c r="Z473" s="15" t="s">
        <v>2426</v>
      </c>
      <c r="AA473" s="15" t="s">
        <v>2427</v>
      </c>
      <c r="AB473" s="15" t="s">
        <v>2402</v>
      </c>
      <c r="AC473" s="20" t="s">
        <v>2403</v>
      </c>
    </row>
    <row r="474" spans="1:29" x14ac:dyDescent="0.3">
      <c r="A474" s="15" t="s">
        <v>3452</v>
      </c>
      <c r="B474" s="15" t="s">
        <v>1181</v>
      </c>
      <c r="C474" s="16" t="s">
        <v>3453</v>
      </c>
      <c r="D474" s="15" t="s">
        <v>11</v>
      </c>
      <c r="E474" s="16" t="s">
        <v>9</v>
      </c>
      <c r="F474" s="16" t="s">
        <v>2430</v>
      </c>
      <c r="G474" s="17">
        <v>44382</v>
      </c>
      <c r="H474" s="17">
        <v>44970</v>
      </c>
      <c r="I474" s="28">
        <v>45030</v>
      </c>
      <c r="J474" s="28" t="str">
        <f t="shared" si="14"/>
        <v>April</v>
      </c>
      <c r="K474" s="18">
        <f t="shared" si="15"/>
        <v>2023</v>
      </c>
      <c r="L474" s="15" t="s">
        <v>2393</v>
      </c>
      <c r="M474" s="15" t="s">
        <v>2394</v>
      </c>
      <c r="N474" s="18">
        <f>IF(Exit_Details[[#This Row],[RegrettableAttrition]]="Yes",1,0)</f>
        <v>0</v>
      </c>
      <c r="O474" s="18">
        <f>IF(Exit_Details[[#This Row],[ExitType]]="Voluntary",1,0)</f>
        <v>1</v>
      </c>
      <c r="P474" s="16" t="s">
        <v>2480</v>
      </c>
      <c r="Q474" s="16" t="s">
        <v>2481</v>
      </c>
      <c r="R474" s="15">
        <v>3</v>
      </c>
      <c r="S474" s="15" t="s">
        <v>2397</v>
      </c>
      <c r="T474" s="19">
        <v>5.28</v>
      </c>
      <c r="U474" s="15" t="s">
        <v>2398</v>
      </c>
      <c r="V474" s="15" t="s">
        <v>2409</v>
      </c>
      <c r="W474" s="17">
        <v>44382</v>
      </c>
      <c r="X474" s="17">
        <v>44651</v>
      </c>
      <c r="Y474" s="15">
        <v>317000</v>
      </c>
      <c r="Z474" s="15" t="s">
        <v>2400</v>
      </c>
      <c r="AA474" s="15" t="s">
        <v>2401</v>
      </c>
      <c r="AB474" s="15" t="s">
        <v>2402</v>
      </c>
      <c r="AC474" s="20" t="s">
        <v>2403</v>
      </c>
    </row>
    <row r="475" spans="1:29" x14ac:dyDescent="0.3">
      <c r="A475" s="15" t="s">
        <v>3454</v>
      </c>
      <c r="B475" s="15" t="s">
        <v>1631</v>
      </c>
      <c r="C475" s="16" t="s">
        <v>3455</v>
      </c>
      <c r="D475" s="15" t="s">
        <v>11</v>
      </c>
      <c r="E475" s="16" t="s">
        <v>20</v>
      </c>
      <c r="F475" s="16" t="s">
        <v>2768</v>
      </c>
      <c r="G475" s="17">
        <v>44838</v>
      </c>
      <c r="H475" s="17">
        <v>44972</v>
      </c>
      <c r="I475" s="28">
        <v>45032</v>
      </c>
      <c r="J475" s="28" t="str">
        <f t="shared" si="14"/>
        <v>April</v>
      </c>
      <c r="K475" s="18">
        <f t="shared" si="15"/>
        <v>2023</v>
      </c>
      <c r="L475" s="15" t="s">
        <v>2393</v>
      </c>
      <c r="M475" s="15" t="s">
        <v>2394</v>
      </c>
      <c r="N475" s="18">
        <f>IF(Exit_Details[[#This Row],[RegrettableAttrition]]="Yes",1,0)</f>
        <v>0</v>
      </c>
      <c r="O475" s="18">
        <f>IF(Exit_Details[[#This Row],[ExitType]]="Voluntary",1,0)</f>
        <v>1</v>
      </c>
      <c r="P475" s="16" t="s">
        <v>2515</v>
      </c>
      <c r="Q475" s="16" t="s">
        <v>2464</v>
      </c>
      <c r="R475" s="15">
        <v>0</v>
      </c>
      <c r="S475" s="15" t="s">
        <v>2397</v>
      </c>
      <c r="T475" s="19">
        <v>4.03</v>
      </c>
      <c r="U475" s="15" t="s">
        <v>2997</v>
      </c>
      <c r="V475" s="15" t="s">
        <v>2409</v>
      </c>
      <c r="W475" s="17">
        <v>44838</v>
      </c>
      <c r="X475" s="17">
        <v>45032</v>
      </c>
      <c r="Y475" s="15">
        <v>1140000</v>
      </c>
      <c r="Z475" s="15" t="s">
        <v>2400</v>
      </c>
      <c r="AA475" s="15" t="s">
        <v>2401</v>
      </c>
      <c r="AB475" s="15" t="s">
        <v>2402</v>
      </c>
      <c r="AC475" s="20" t="s">
        <v>2403</v>
      </c>
    </row>
    <row r="476" spans="1:29" x14ac:dyDescent="0.3">
      <c r="A476" s="15" t="s">
        <v>3456</v>
      </c>
      <c r="B476" s="15" t="s">
        <v>1481</v>
      </c>
      <c r="C476" s="16" t="s">
        <v>3457</v>
      </c>
      <c r="D476" s="15" t="s">
        <v>7</v>
      </c>
      <c r="E476" s="16" t="s">
        <v>33</v>
      </c>
      <c r="F476" s="16" t="s">
        <v>2486</v>
      </c>
      <c r="G476" s="17">
        <v>44683</v>
      </c>
      <c r="H476" s="17">
        <v>44974</v>
      </c>
      <c r="I476" s="28">
        <v>45034</v>
      </c>
      <c r="J476" s="28" t="str">
        <f t="shared" si="14"/>
        <v>April</v>
      </c>
      <c r="K476" s="18">
        <f t="shared" si="15"/>
        <v>2023</v>
      </c>
      <c r="L476" s="15" t="s">
        <v>2393</v>
      </c>
      <c r="M476" s="15" t="s">
        <v>2394</v>
      </c>
      <c r="N476" s="18">
        <f>IF(Exit_Details[[#This Row],[RegrettableAttrition]]="Yes",1,0)</f>
        <v>0</v>
      </c>
      <c r="O476" s="18">
        <f>IF(Exit_Details[[#This Row],[ExitType]]="Voluntary",1,0)</f>
        <v>1</v>
      </c>
      <c r="P476" s="16" t="s">
        <v>2416</v>
      </c>
      <c r="Q476" s="16" t="s">
        <v>2417</v>
      </c>
      <c r="R476" s="15">
        <v>0</v>
      </c>
      <c r="S476" s="15" t="s">
        <v>2397</v>
      </c>
      <c r="T476" s="19">
        <v>4.46</v>
      </c>
      <c r="U476" s="15" t="s">
        <v>2997</v>
      </c>
      <c r="V476" s="15" t="s">
        <v>2409</v>
      </c>
      <c r="W476" s="17">
        <v>44683</v>
      </c>
      <c r="X476" s="17">
        <v>45034</v>
      </c>
      <c r="Y476" s="15">
        <v>471000</v>
      </c>
      <c r="Z476" s="15" t="s">
        <v>2465</v>
      </c>
      <c r="AA476" s="15" t="s">
        <v>2466</v>
      </c>
      <c r="AB476" s="15" t="s">
        <v>2402</v>
      </c>
      <c r="AC476" s="20" t="s">
        <v>2403</v>
      </c>
    </row>
    <row r="477" spans="1:29" x14ac:dyDescent="0.3">
      <c r="A477" s="15" t="s">
        <v>3458</v>
      </c>
      <c r="B477" s="15" t="s">
        <v>1063</v>
      </c>
      <c r="C477" s="16" t="s">
        <v>3459</v>
      </c>
      <c r="D477" s="15" t="s">
        <v>7</v>
      </c>
      <c r="E477" s="16" t="s">
        <v>9</v>
      </c>
      <c r="F477" s="16" t="s">
        <v>2489</v>
      </c>
      <c r="G477" s="17">
        <v>44291</v>
      </c>
      <c r="H477" s="17">
        <v>44977</v>
      </c>
      <c r="I477" s="28">
        <v>45037</v>
      </c>
      <c r="J477" s="28" t="str">
        <f t="shared" si="14"/>
        <v>April</v>
      </c>
      <c r="K477" s="18">
        <f t="shared" si="15"/>
        <v>2023</v>
      </c>
      <c r="L477" s="15" t="s">
        <v>2393</v>
      </c>
      <c r="M477" s="15" t="s">
        <v>2394</v>
      </c>
      <c r="N477" s="18">
        <f>IF(Exit_Details[[#This Row],[RegrettableAttrition]]="Yes",1,0)</f>
        <v>0</v>
      </c>
      <c r="O477" s="18">
        <f>IF(Exit_Details[[#This Row],[ExitType]]="Voluntary",1,0)</f>
        <v>1</v>
      </c>
      <c r="P477" s="16" t="s">
        <v>2407</v>
      </c>
      <c r="Q477" s="16" t="s">
        <v>2408</v>
      </c>
      <c r="R477" s="15">
        <v>3</v>
      </c>
      <c r="S477" s="15" t="s">
        <v>2397</v>
      </c>
      <c r="T477" s="19">
        <v>5.53</v>
      </c>
      <c r="U477" s="15" t="s">
        <v>2398</v>
      </c>
      <c r="V477" s="15" t="s">
        <v>2409</v>
      </c>
      <c r="W477" s="17">
        <v>44291</v>
      </c>
      <c r="X477" s="17">
        <v>44651</v>
      </c>
      <c r="Y477" s="15">
        <v>614000</v>
      </c>
      <c r="Z477" s="15" t="s">
        <v>2465</v>
      </c>
      <c r="AA477" s="15" t="s">
        <v>2466</v>
      </c>
      <c r="AB477" s="15" t="s">
        <v>2402</v>
      </c>
      <c r="AC477" s="20" t="s">
        <v>2403</v>
      </c>
    </row>
    <row r="478" spans="1:29" x14ac:dyDescent="0.3">
      <c r="A478" s="15" t="s">
        <v>3460</v>
      </c>
      <c r="B478" s="15" t="s">
        <v>1570</v>
      </c>
      <c r="C478" s="16" t="s">
        <v>3461</v>
      </c>
      <c r="D478" s="15" t="s">
        <v>7</v>
      </c>
      <c r="E478" s="16" t="s">
        <v>33</v>
      </c>
      <c r="F478" s="16" t="s">
        <v>2498</v>
      </c>
      <c r="G478" s="17">
        <v>44775</v>
      </c>
      <c r="H478" s="17">
        <v>44979</v>
      </c>
      <c r="I478" s="28">
        <v>45039</v>
      </c>
      <c r="J478" s="28" t="str">
        <f t="shared" si="14"/>
        <v>April</v>
      </c>
      <c r="K478" s="18">
        <f t="shared" si="15"/>
        <v>2023</v>
      </c>
      <c r="L478" s="15" t="s">
        <v>2393</v>
      </c>
      <c r="M478" s="15" t="s">
        <v>2394</v>
      </c>
      <c r="N478" s="18">
        <f>IF(Exit_Details[[#This Row],[RegrettableAttrition]]="Yes",1,0)</f>
        <v>0</v>
      </c>
      <c r="O478" s="18">
        <f>IF(Exit_Details[[#This Row],[ExitType]]="Voluntary",1,0)</f>
        <v>1</v>
      </c>
      <c r="P478" s="16" t="s">
        <v>2440</v>
      </c>
      <c r="Q478" s="16" t="s">
        <v>2417</v>
      </c>
      <c r="R478" s="15">
        <v>0</v>
      </c>
      <c r="S478" s="15" t="s">
        <v>2397</v>
      </c>
      <c r="T478" s="19">
        <v>4.2</v>
      </c>
      <c r="U478" s="15" t="s">
        <v>2997</v>
      </c>
      <c r="V478" s="15" t="s">
        <v>2399</v>
      </c>
      <c r="W478" s="17">
        <v>44775</v>
      </c>
      <c r="X478" s="17">
        <v>45039</v>
      </c>
      <c r="Y478" s="15">
        <v>196000</v>
      </c>
      <c r="Z478" s="15" t="s">
        <v>2426</v>
      </c>
      <c r="AA478" s="15" t="s">
        <v>2427</v>
      </c>
      <c r="AB478" s="15" t="s">
        <v>2402</v>
      </c>
      <c r="AC478" s="20" t="s">
        <v>2403</v>
      </c>
    </row>
    <row r="479" spans="1:29" x14ac:dyDescent="0.3">
      <c r="A479" s="15" t="s">
        <v>3462</v>
      </c>
      <c r="B479" s="15" t="s">
        <v>1188</v>
      </c>
      <c r="C479" s="16" t="s">
        <v>3463</v>
      </c>
      <c r="D479" s="15" t="s">
        <v>7</v>
      </c>
      <c r="E479" s="16" t="s">
        <v>9</v>
      </c>
      <c r="F479" s="16" t="s">
        <v>2430</v>
      </c>
      <c r="G479" s="17">
        <v>44396</v>
      </c>
      <c r="H479" s="17">
        <v>44981</v>
      </c>
      <c r="I479" s="28">
        <v>45026</v>
      </c>
      <c r="J479" s="28" t="str">
        <f t="shared" si="14"/>
        <v>April</v>
      </c>
      <c r="K479" s="18">
        <f t="shared" si="15"/>
        <v>2023</v>
      </c>
      <c r="L479" s="15" t="s">
        <v>2393</v>
      </c>
      <c r="M479" s="15" t="s">
        <v>2577</v>
      </c>
      <c r="N479" s="18">
        <f>IF(Exit_Details[[#This Row],[RegrettableAttrition]]="Yes",1,0)</f>
        <v>1</v>
      </c>
      <c r="O479" s="18">
        <f>IF(Exit_Details[[#This Row],[ExitType]]="Voluntary",1,0)</f>
        <v>1</v>
      </c>
      <c r="P479" s="16" t="s">
        <v>2407</v>
      </c>
      <c r="Q479" s="16" t="s">
        <v>2408</v>
      </c>
      <c r="R479" s="15">
        <v>4</v>
      </c>
      <c r="S479" s="15" t="s">
        <v>2397</v>
      </c>
      <c r="T479" s="19">
        <v>5.24</v>
      </c>
      <c r="U479" s="15" t="s">
        <v>2398</v>
      </c>
      <c r="V479" s="15" t="s">
        <v>2409</v>
      </c>
      <c r="W479" s="17">
        <v>44396</v>
      </c>
      <c r="X479" s="17">
        <v>44651</v>
      </c>
      <c r="Y479" s="15">
        <v>317000</v>
      </c>
      <c r="Z479" s="15" t="s">
        <v>2418</v>
      </c>
      <c r="AA479" s="15" t="s">
        <v>2419</v>
      </c>
      <c r="AB479" s="15" t="s">
        <v>2412</v>
      </c>
      <c r="AC479" s="20" t="s">
        <v>2403</v>
      </c>
    </row>
    <row r="480" spans="1:29" x14ac:dyDescent="0.3">
      <c r="A480" s="15" t="s">
        <v>3464</v>
      </c>
      <c r="B480" s="15" t="s">
        <v>837</v>
      </c>
      <c r="C480" s="16" t="s">
        <v>3465</v>
      </c>
      <c r="D480" s="15" t="s">
        <v>7</v>
      </c>
      <c r="E480" s="16" t="s">
        <v>9</v>
      </c>
      <c r="F480" s="16" t="s">
        <v>2430</v>
      </c>
      <c r="G480" s="17">
        <v>44046</v>
      </c>
      <c r="H480" s="17">
        <v>44984</v>
      </c>
      <c r="I480" s="28">
        <v>45044</v>
      </c>
      <c r="J480" s="28" t="str">
        <f t="shared" si="14"/>
        <v>April</v>
      </c>
      <c r="K480" s="18">
        <f t="shared" si="15"/>
        <v>2023</v>
      </c>
      <c r="L480" s="15" t="s">
        <v>2393</v>
      </c>
      <c r="M480" s="15" t="s">
        <v>2577</v>
      </c>
      <c r="N480" s="18">
        <f>IF(Exit_Details[[#This Row],[RegrettableAttrition]]="Yes",1,0)</f>
        <v>1</v>
      </c>
      <c r="O480" s="18">
        <f>IF(Exit_Details[[#This Row],[ExitType]]="Voluntary",1,0)</f>
        <v>1</v>
      </c>
      <c r="P480" s="16" t="s">
        <v>2407</v>
      </c>
      <c r="Q480" s="16" t="s">
        <v>2408</v>
      </c>
      <c r="R480" s="15">
        <v>4</v>
      </c>
      <c r="S480" s="15" t="s">
        <v>2397</v>
      </c>
      <c r="T480" s="19">
        <v>6.2</v>
      </c>
      <c r="U480" s="15" t="s">
        <v>2398</v>
      </c>
      <c r="V480" s="15" t="s">
        <v>2409</v>
      </c>
      <c r="W480" s="17">
        <v>44197</v>
      </c>
      <c r="X480" s="17">
        <v>44286</v>
      </c>
      <c r="Y480" s="15">
        <v>425000</v>
      </c>
      <c r="Z480" s="15" t="s">
        <v>2400</v>
      </c>
      <c r="AA480" s="15" t="s">
        <v>2401</v>
      </c>
      <c r="AB480" s="15" t="s">
        <v>2402</v>
      </c>
      <c r="AC480" s="20" t="s">
        <v>2403</v>
      </c>
    </row>
    <row r="481" spans="1:29" x14ac:dyDescent="0.3">
      <c r="A481" s="15" t="s">
        <v>3466</v>
      </c>
      <c r="B481" s="15" t="s">
        <v>1653</v>
      </c>
      <c r="C481" s="16" t="s">
        <v>3467</v>
      </c>
      <c r="D481" s="15" t="s">
        <v>11</v>
      </c>
      <c r="E481" s="16" t="s">
        <v>29</v>
      </c>
      <c r="F481" s="16" t="s">
        <v>2589</v>
      </c>
      <c r="G481" s="17">
        <v>44869</v>
      </c>
      <c r="H481" s="17">
        <v>44984</v>
      </c>
      <c r="I481" s="28">
        <v>44999</v>
      </c>
      <c r="J481" s="28" t="str">
        <f t="shared" si="14"/>
        <v>March</v>
      </c>
      <c r="K481" s="18">
        <f t="shared" si="15"/>
        <v>2023</v>
      </c>
      <c r="L481" s="15" t="s">
        <v>2431</v>
      </c>
      <c r="M481" s="15" t="s">
        <v>2394</v>
      </c>
      <c r="N481" s="18">
        <f>IF(Exit_Details[[#This Row],[RegrettableAttrition]]="Yes",1,0)</f>
        <v>0</v>
      </c>
      <c r="O481" s="18">
        <f>IF(Exit_Details[[#This Row],[ExitType]]="Voluntary",1,0)</f>
        <v>0</v>
      </c>
      <c r="P481" s="16" t="s">
        <v>2432</v>
      </c>
      <c r="Q481" s="16" t="s">
        <v>2433</v>
      </c>
      <c r="R481" s="15">
        <v>0</v>
      </c>
      <c r="S481" s="15" t="s">
        <v>2397</v>
      </c>
      <c r="T481" s="19">
        <v>3.95</v>
      </c>
      <c r="U481" s="15" t="s">
        <v>2997</v>
      </c>
      <c r="V481" s="15" t="s">
        <v>2409</v>
      </c>
      <c r="W481" s="17">
        <v>44869</v>
      </c>
      <c r="X481" s="17">
        <v>44999</v>
      </c>
      <c r="Y481" s="15">
        <v>955000</v>
      </c>
      <c r="Z481" s="15" t="s">
        <v>2426</v>
      </c>
      <c r="AA481" s="15" t="s">
        <v>2427</v>
      </c>
      <c r="AB481" s="15" t="s">
        <v>2402</v>
      </c>
      <c r="AC481" s="20" t="s">
        <v>2403</v>
      </c>
    </row>
    <row r="482" spans="1:29" x14ac:dyDescent="0.3">
      <c r="A482" s="15" t="s">
        <v>3468</v>
      </c>
      <c r="B482" s="15" t="s">
        <v>1402</v>
      </c>
      <c r="C482" s="16" t="s">
        <v>3469</v>
      </c>
      <c r="D482" s="15" t="s">
        <v>7</v>
      </c>
      <c r="E482" s="16" t="s">
        <v>9</v>
      </c>
      <c r="F482" s="16" t="s">
        <v>2430</v>
      </c>
      <c r="G482" s="17">
        <v>44637</v>
      </c>
      <c r="H482" s="17">
        <v>44984</v>
      </c>
      <c r="I482" s="28">
        <v>45044</v>
      </c>
      <c r="J482" s="28" t="str">
        <f t="shared" si="14"/>
        <v>April</v>
      </c>
      <c r="K482" s="18">
        <f t="shared" si="15"/>
        <v>2023</v>
      </c>
      <c r="L482" s="15" t="s">
        <v>2393</v>
      </c>
      <c r="M482" s="15" t="s">
        <v>2394</v>
      </c>
      <c r="N482" s="18">
        <f>IF(Exit_Details[[#This Row],[RegrettableAttrition]]="Yes",1,0)</f>
        <v>0</v>
      </c>
      <c r="O482" s="18">
        <f>IF(Exit_Details[[#This Row],[ExitType]]="Voluntary",1,0)</f>
        <v>1</v>
      </c>
      <c r="P482" s="16" t="s">
        <v>2407</v>
      </c>
      <c r="Q482" s="16" t="s">
        <v>2408</v>
      </c>
      <c r="R482" s="15">
        <v>0</v>
      </c>
      <c r="S482" s="15" t="s">
        <v>2397</v>
      </c>
      <c r="T482" s="19">
        <v>4.58</v>
      </c>
      <c r="U482" s="15" t="s">
        <v>2997</v>
      </c>
      <c r="V482" s="15" t="s">
        <v>2409</v>
      </c>
      <c r="W482" s="17">
        <v>44637</v>
      </c>
      <c r="X482" s="17">
        <v>45044</v>
      </c>
      <c r="Y482" s="15">
        <v>400000</v>
      </c>
      <c r="Z482" s="15" t="s">
        <v>2426</v>
      </c>
      <c r="AA482" s="15" t="s">
        <v>2427</v>
      </c>
      <c r="AB482" s="15" t="s">
        <v>2402</v>
      </c>
      <c r="AC482" s="20" t="s">
        <v>2403</v>
      </c>
    </row>
    <row r="483" spans="1:29" x14ac:dyDescent="0.3">
      <c r="A483" s="15" t="s">
        <v>3470</v>
      </c>
      <c r="B483" s="15" t="s">
        <v>1090</v>
      </c>
      <c r="C483" s="16" t="s">
        <v>3471</v>
      </c>
      <c r="D483" s="15" t="s">
        <v>11</v>
      </c>
      <c r="E483" s="16" t="s">
        <v>33</v>
      </c>
      <c r="F483" s="16" t="s">
        <v>3075</v>
      </c>
      <c r="G483" s="17">
        <v>44344</v>
      </c>
      <c r="H483" s="17">
        <v>44987</v>
      </c>
      <c r="I483" s="28">
        <v>45077</v>
      </c>
      <c r="J483" s="28" t="str">
        <f t="shared" si="14"/>
        <v>May</v>
      </c>
      <c r="K483" s="18">
        <f t="shared" si="15"/>
        <v>2023</v>
      </c>
      <c r="L483" s="15" t="s">
        <v>2393</v>
      </c>
      <c r="M483" s="15" t="s">
        <v>2394</v>
      </c>
      <c r="N483" s="18">
        <f>IF(Exit_Details[[#This Row],[RegrettableAttrition]]="Yes",1,0)</f>
        <v>0</v>
      </c>
      <c r="O483" s="18">
        <f>IF(Exit_Details[[#This Row],[ExitType]]="Voluntary",1,0)</f>
        <v>1</v>
      </c>
      <c r="P483" s="16" t="s">
        <v>2440</v>
      </c>
      <c r="Q483" s="16" t="s">
        <v>2417</v>
      </c>
      <c r="R483" s="15">
        <v>3</v>
      </c>
      <c r="S483" s="15" t="s">
        <v>2397</v>
      </c>
      <c r="T483" s="19">
        <v>5.38</v>
      </c>
      <c r="U483" s="15" t="s">
        <v>2398</v>
      </c>
      <c r="V483" s="15" t="s">
        <v>2409</v>
      </c>
      <c r="W483" s="17">
        <v>44344</v>
      </c>
      <c r="X483" s="17">
        <v>44651</v>
      </c>
      <c r="Y483" s="15">
        <v>1423000</v>
      </c>
      <c r="Z483" s="15" t="s">
        <v>2426</v>
      </c>
      <c r="AA483" s="15" t="s">
        <v>2427</v>
      </c>
      <c r="AB483" s="15" t="s">
        <v>2402</v>
      </c>
      <c r="AC483" s="20" t="s">
        <v>2403</v>
      </c>
    </row>
    <row r="484" spans="1:29" x14ac:dyDescent="0.3">
      <c r="A484" s="15" t="s">
        <v>3472</v>
      </c>
      <c r="B484" s="15" t="s">
        <v>1647</v>
      </c>
      <c r="C484" s="16" t="s">
        <v>3473</v>
      </c>
      <c r="D484" s="15" t="s">
        <v>7</v>
      </c>
      <c r="E484" s="16" t="s">
        <v>50</v>
      </c>
      <c r="F484" s="16" t="s">
        <v>2634</v>
      </c>
      <c r="G484" s="17">
        <v>44872</v>
      </c>
      <c r="H484" s="17">
        <v>44990</v>
      </c>
      <c r="I484" s="28">
        <v>45005</v>
      </c>
      <c r="J484" s="28" t="str">
        <f t="shared" si="14"/>
        <v>March</v>
      </c>
      <c r="K484" s="18">
        <f t="shared" si="15"/>
        <v>2023</v>
      </c>
      <c r="L484" s="15" t="s">
        <v>2431</v>
      </c>
      <c r="M484" s="15" t="s">
        <v>2394</v>
      </c>
      <c r="N484" s="18">
        <f>IF(Exit_Details[[#This Row],[RegrettableAttrition]]="Yes",1,0)</f>
        <v>0</v>
      </c>
      <c r="O484" s="18">
        <f>IF(Exit_Details[[#This Row],[ExitType]]="Voluntary",1,0)</f>
        <v>0</v>
      </c>
      <c r="P484" s="16" t="s">
        <v>2432</v>
      </c>
      <c r="Q484" s="16" t="s">
        <v>2433</v>
      </c>
      <c r="R484" s="15">
        <v>0</v>
      </c>
      <c r="S484" s="15" t="s">
        <v>2397</v>
      </c>
      <c r="T484" s="19">
        <v>3.94</v>
      </c>
      <c r="U484" s="15" t="s">
        <v>2997</v>
      </c>
      <c r="V484" s="15" t="s">
        <v>2409</v>
      </c>
      <c r="W484" s="17">
        <v>44872</v>
      </c>
      <c r="X484" s="17">
        <v>45005</v>
      </c>
      <c r="Y484" s="15">
        <v>1456000</v>
      </c>
      <c r="Z484" s="15" t="s">
        <v>2434</v>
      </c>
      <c r="AA484" s="15" t="s">
        <v>2435</v>
      </c>
      <c r="AB484" s="15" t="s">
        <v>2436</v>
      </c>
      <c r="AC484" s="20" t="s">
        <v>2403</v>
      </c>
    </row>
    <row r="485" spans="1:29" x14ac:dyDescent="0.3">
      <c r="A485" s="15" t="s">
        <v>3474</v>
      </c>
      <c r="B485" s="15" t="s">
        <v>602</v>
      </c>
      <c r="C485" s="16" t="s">
        <v>3475</v>
      </c>
      <c r="D485" s="15" t="s">
        <v>11</v>
      </c>
      <c r="E485" s="16" t="s">
        <v>9</v>
      </c>
      <c r="F485" s="16" t="s">
        <v>2458</v>
      </c>
      <c r="G485" s="17">
        <v>43850</v>
      </c>
      <c r="H485" s="17">
        <v>44991</v>
      </c>
      <c r="I485" s="28">
        <v>45021</v>
      </c>
      <c r="J485" s="28" t="str">
        <f t="shared" si="14"/>
        <v>April</v>
      </c>
      <c r="K485" s="18">
        <f t="shared" si="15"/>
        <v>2023</v>
      </c>
      <c r="L485" s="15" t="s">
        <v>2431</v>
      </c>
      <c r="M485" s="15" t="s">
        <v>2394</v>
      </c>
      <c r="N485" s="18">
        <f>IF(Exit_Details[[#This Row],[RegrettableAttrition]]="Yes",1,0)</f>
        <v>0</v>
      </c>
      <c r="O485" s="18">
        <f>IF(Exit_Details[[#This Row],[ExitType]]="Voluntary",1,0)</f>
        <v>0</v>
      </c>
      <c r="P485" s="16" t="s">
        <v>2583</v>
      </c>
      <c r="Q485" s="16" t="s">
        <v>2433</v>
      </c>
      <c r="R485" s="15">
        <v>2</v>
      </c>
      <c r="S485" s="15" t="s">
        <v>2397</v>
      </c>
      <c r="T485" s="19">
        <v>6.73</v>
      </c>
      <c r="U485" s="15" t="s">
        <v>2398</v>
      </c>
      <c r="V485" s="15" t="s">
        <v>2409</v>
      </c>
      <c r="W485" s="17">
        <v>44197</v>
      </c>
      <c r="X485" s="17">
        <v>44286</v>
      </c>
      <c r="Y485" s="15">
        <v>683000</v>
      </c>
      <c r="Z485" s="15" t="s">
        <v>2400</v>
      </c>
      <c r="AA485" s="15" t="s">
        <v>2401</v>
      </c>
      <c r="AB485" s="15" t="s">
        <v>2402</v>
      </c>
      <c r="AC485" s="20" t="s">
        <v>2403</v>
      </c>
    </row>
    <row r="486" spans="1:29" x14ac:dyDescent="0.3">
      <c r="A486" s="15" t="s">
        <v>3476</v>
      </c>
      <c r="B486" s="15" t="s">
        <v>1187</v>
      </c>
      <c r="C486" s="16" t="s">
        <v>3477</v>
      </c>
      <c r="D486" s="15" t="s">
        <v>7</v>
      </c>
      <c r="E486" s="16" t="s">
        <v>9</v>
      </c>
      <c r="F486" s="16" t="s">
        <v>2430</v>
      </c>
      <c r="G486" s="17">
        <v>44382</v>
      </c>
      <c r="H486" s="17">
        <v>44991</v>
      </c>
      <c r="I486" s="28">
        <v>45051</v>
      </c>
      <c r="J486" s="28" t="str">
        <f t="shared" si="14"/>
        <v>May</v>
      </c>
      <c r="K486" s="18">
        <f t="shared" si="15"/>
        <v>2023</v>
      </c>
      <c r="L486" s="15" t="s">
        <v>2393</v>
      </c>
      <c r="M486" s="15" t="s">
        <v>2394</v>
      </c>
      <c r="N486" s="18">
        <f>IF(Exit_Details[[#This Row],[RegrettableAttrition]]="Yes",1,0)</f>
        <v>0</v>
      </c>
      <c r="O486" s="18">
        <f>IF(Exit_Details[[#This Row],[ExitType]]="Voluntary",1,0)</f>
        <v>1</v>
      </c>
      <c r="P486" s="16" t="s">
        <v>2407</v>
      </c>
      <c r="Q486" s="16" t="s">
        <v>2408</v>
      </c>
      <c r="R486" s="15">
        <v>3</v>
      </c>
      <c r="S486" s="15" t="s">
        <v>2397</v>
      </c>
      <c r="T486" s="19">
        <v>5.28</v>
      </c>
      <c r="U486" s="15" t="s">
        <v>2398</v>
      </c>
      <c r="V486" s="15" t="s">
        <v>2409</v>
      </c>
      <c r="W486" s="17">
        <v>44382</v>
      </c>
      <c r="X486" s="17">
        <v>44651</v>
      </c>
      <c r="Y486" s="15">
        <v>317000</v>
      </c>
      <c r="Z486" s="15" t="s">
        <v>2465</v>
      </c>
      <c r="AA486" s="15" t="s">
        <v>2466</v>
      </c>
      <c r="AB486" s="15" t="s">
        <v>2402</v>
      </c>
      <c r="AC486" s="20" t="s">
        <v>2403</v>
      </c>
    </row>
    <row r="487" spans="1:29" x14ac:dyDescent="0.3">
      <c r="A487" s="15" t="s">
        <v>3478</v>
      </c>
      <c r="B487" s="15" t="s">
        <v>829</v>
      </c>
      <c r="C487" s="16" t="s">
        <v>3479</v>
      </c>
      <c r="D487" s="15" t="s">
        <v>7</v>
      </c>
      <c r="E487" s="16" t="s">
        <v>9</v>
      </c>
      <c r="F487" s="16" t="s">
        <v>2489</v>
      </c>
      <c r="G487" s="17">
        <v>44039</v>
      </c>
      <c r="H487" s="17">
        <v>44998</v>
      </c>
      <c r="I487" s="28">
        <v>45058</v>
      </c>
      <c r="J487" s="28" t="str">
        <f t="shared" si="14"/>
        <v>May</v>
      </c>
      <c r="K487" s="18">
        <f t="shared" si="15"/>
        <v>2023</v>
      </c>
      <c r="L487" s="15" t="s">
        <v>2393</v>
      </c>
      <c r="M487" s="15" t="s">
        <v>2394</v>
      </c>
      <c r="N487" s="18">
        <f>IF(Exit_Details[[#This Row],[RegrettableAttrition]]="Yes",1,0)</f>
        <v>0</v>
      </c>
      <c r="O487" s="18">
        <f>IF(Exit_Details[[#This Row],[ExitType]]="Voluntary",1,0)</f>
        <v>1</v>
      </c>
      <c r="P487" s="16" t="s">
        <v>2395</v>
      </c>
      <c r="Q487" s="16" t="s">
        <v>2396</v>
      </c>
      <c r="R487" s="15">
        <v>1</v>
      </c>
      <c r="S487" s="15" t="s">
        <v>2397</v>
      </c>
      <c r="T487" s="19">
        <v>6.22</v>
      </c>
      <c r="U487" s="15" t="s">
        <v>2398</v>
      </c>
      <c r="V487" s="15" t="s">
        <v>2409</v>
      </c>
      <c r="W487" s="17">
        <v>44197</v>
      </c>
      <c r="X487" s="17">
        <v>44286</v>
      </c>
      <c r="Y487" s="15">
        <v>492000</v>
      </c>
      <c r="Z487" s="15" t="s">
        <v>2426</v>
      </c>
      <c r="AA487" s="15" t="s">
        <v>2427</v>
      </c>
      <c r="AB487" s="15" t="s">
        <v>2402</v>
      </c>
      <c r="AC487" s="20" t="s">
        <v>2403</v>
      </c>
    </row>
    <row r="488" spans="1:29" x14ac:dyDescent="0.3">
      <c r="A488" s="15" t="s">
        <v>3480</v>
      </c>
      <c r="B488" s="15" t="s">
        <v>86</v>
      </c>
      <c r="C488" s="16" t="s">
        <v>3481</v>
      </c>
      <c r="D488" s="15" t="s">
        <v>7</v>
      </c>
      <c r="E488" s="16" t="s">
        <v>9</v>
      </c>
      <c r="F488" s="16" t="s">
        <v>2697</v>
      </c>
      <c r="G488" s="17">
        <v>42734</v>
      </c>
      <c r="H488" s="17">
        <v>45001</v>
      </c>
      <c r="I488" s="28">
        <v>45091</v>
      </c>
      <c r="J488" s="28" t="str">
        <f t="shared" si="14"/>
        <v>June</v>
      </c>
      <c r="K488" s="18">
        <f t="shared" si="15"/>
        <v>2023</v>
      </c>
      <c r="L488" s="15" t="s">
        <v>2393</v>
      </c>
      <c r="M488" s="15" t="s">
        <v>2577</v>
      </c>
      <c r="N488" s="18">
        <f>IF(Exit_Details[[#This Row],[RegrettableAttrition]]="Yes",1,0)</f>
        <v>1</v>
      </c>
      <c r="O488" s="18">
        <f>IF(Exit_Details[[#This Row],[ExitType]]="Voluntary",1,0)</f>
        <v>1</v>
      </c>
      <c r="P488" s="16" t="s">
        <v>2474</v>
      </c>
      <c r="Q488" s="16" t="s">
        <v>2396</v>
      </c>
      <c r="R488" s="15">
        <v>4</v>
      </c>
      <c r="S488" s="15" t="s">
        <v>2397</v>
      </c>
      <c r="T488" s="19">
        <v>9.7899999999999991</v>
      </c>
      <c r="U488" s="15" t="s">
        <v>2398</v>
      </c>
      <c r="V488" s="15" t="s">
        <v>2409</v>
      </c>
      <c r="W488" s="17">
        <v>44197</v>
      </c>
      <c r="X488" s="17">
        <v>44286</v>
      </c>
      <c r="Y488" s="15">
        <v>1357000</v>
      </c>
      <c r="Z488" s="15" t="s">
        <v>2410</v>
      </c>
      <c r="AA488" s="15" t="s">
        <v>2411</v>
      </c>
      <c r="AB488" s="15" t="s">
        <v>2412</v>
      </c>
      <c r="AC488" s="20" t="s">
        <v>2403</v>
      </c>
    </row>
    <row r="489" spans="1:29" x14ac:dyDescent="0.3">
      <c r="A489" s="15" t="s">
        <v>3482</v>
      </c>
      <c r="B489" s="15" t="s">
        <v>1720</v>
      </c>
      <c r="C489" s="16" t="s">
        <v>3483</v>
      </c>
      <c r="D489" s="15" t="s">
        <v>7</v>
      </c>
      <c r="E489" s="16" t="s">
        <v>24</v>
      </c>
      <c r="F489" s="16" t="s">
        <v>2543</v>
      </c>
      <c r="G489" s="17">
        <v>44977</v>
      </c>
      <c r="H489" s="17">
        <v>45005</v>
      </c>
      <c r="I489" s="28">
        <v>45065</v>
      </c>
      <c r="J489" s="28" t="str">
        <f t="shared" si="14"/>
        <v>May</v>
      </c>
      <c r="K489" s="18">
        <f t="shared" si="15"/>
        <v>2023</v>
      </c>
      <c r="L489" s="15" t="s">
        <v>2393</v>
      </c>
      <c r="M489" s="15" t="s">
        <v>2394</v>
      </c>
      <c r="N489" s="18">
        <f>IF(Exit_Details[[#This Row],[RegrettableAttrition]]="Yes",1,0)</f>
        <v>0</v>
      </c>
      <c r="O489" s="18">
        <f>IF(Exit_Details[[#This Row],[ExitType]]="Voluntary",1,0)</f>
        <v>1</v>
      </c>
      <c r="P489" s="16" t="s">
        <v>2407</v>
      </c>
      <c r="Q489" s="16" t="s">
        <v>2408</v>
      </c>
      <c r="R489" s="15">
        <v>0</v>
      </c>
      <c r="S489" s="15" t="s">
        <v>2397</v>
      </c>
      <c r="T489" s="19">
        <v>3.65</v>
      </c>
      <c r="U489" s="15" t="s">
        <v>2997</v>
      </c>
      <c r="V489" s="15" t="s">
        <v>2409</v>
      </c>
      <c r="W489" s="17">
        <v>44977</v>
      </c>
      <c r="X489" s="17">
        <v>45065</v>
      </c>
      <c r="Y489" s="15">
        <v>1313000</v>
      </c>
      <c r="Z489" s="15" t="s">
        <v>2465</v>
      </c>
      <c r="AA489" s="15" t="s">
        <v>2466</v>
      </c>
      <c r="AB489" s="15" t="s">
        <v>2402</v>
      </c>
      <c r="AC489" s="20" t="s">
        <v>2403</v>
      </c>
    </row>
    <row r="490" spans="1:29" x14ac:dyDescent="0.3">
      <c r="A490" s="15" t="s">
        <v>3484</v>
      </c>
      <c r="B490" s="15" t="s">
        <v>555</v>
      </c>
      <c r="C490" s="16" t="s">
        <v>3485</v>
      </c>
      <c r="D490" s="15" t="s">
        <v>11</v>
      </c>
      <c r="E490" s="16" t="s">
        <v>33</v>
      </c>
      <c r="F490" s="16" t="s">
        <v>2492</v>
      </c>
      <c r="G490" s="17">
        <v>43804</v>
      </c>
      <c r="H490" s="17">
        <v>45005</v>
      </c>
      <c r="I490" s="28">
        <v>45095</v>
      </c>
      <c r="J490" s="28" t="str">
        <f t="shared" si="14"/>
        <v>June</v>
      </c>
      <c r="K490" s="18">
        <f t="shared" si="15"/>
        <v>2023</v>
      </c>
      <c r="L490" s="15" t="s">
        <v>2393</v>
      </c>
      <c r="M490" s="15" t="s">
        <v>2394</v>
      </c>
      <c r="N490" s="18">
        <f>IF(Exit_Details[[#This Row],[RegrettableAttrition]]="Yes",1,0)</f>
        <v>0</v>
      </c>
      <c r="O490" s="18">
        <f>IF(Exit_Details[[#This Row],[ExitType]]="Voluntary",1,0)</f>
        <v>1</v>
      </c>
      <c r="P490" s="16" t="s">
        <v>2515</v>
      </c>
      <c r="Q490" s="16" t="s">
        <v>2464</v>
      </c>
      <c r="R490" s="15">
        <v>3</v>
      </c>
      <c r="S490" s="15" t="s">
        <v>2397</v>
      </c>
      <c r="T490" s="19">
        <v>6.86</v>
      </c>
      <c r="U490" s="15" t="s">
        <v>2398</v>
      </c>
      <c r="V490" s="15" t="s">
        <v>2409</v>
      </c>
      <c r="W490" s="17">
        <v>44197</v>
      </c>
      <c r="X490" s="17">
        <v>44286</v>
      </c>
      <c r="Y490" s="15">
        <v>889000</v>
      </c>
      <c r="Z490" s="15" t="s">
        <v>2426</v>
      </c>
      <c r="AA490" s="15" t="s">
        <v>2427</v>
      </c>
      <c r="AB490" s="15" t="s">
        <v>2402</v>
      </c>
      <c r="AC490" s="20" t="s">
        <v>2403</v>
      </c>
    </row>
    <row r="491" spans="1:29" x14ac:dyDescent="0.3">
      <c r="A491" s="15" t="s">
        <v>3486</v>
      </c>
      <c r="B491" s="15" t="s">
        <v>1425</v>
      </c>
      <c r="C491" s="16" t="s">
        <v>3487</v>
      </c>
      <c r="D491" s="15" t="s">
        <v>7</v>
      </c>
      <c r="E491" s="16" t="s">
        <v>9</v>
      </c>
      <c r="F491" s="16" t="s">
        <v>2489</v>
      </c>
      <c r="G491" s="17">
        <v>44662</v>
      </c>
      <c r="H491" s="17">
        <v>45005</v>
      </c>
      <c r="I491" s="28">
        <v>45065</v>
      </c>
      <c r="J491" s="28" t="str">
        <f t="shared" si="14"/>
        <v>May</v>
      </c>
      <c r="K491" s="18">
        <f t="shared" si="15"/>
        <v>2023</v>
      </c>
      <c r="L491" s="15" t="s">
        <v>2393</v>
      </c>
      <c r="M491" s="15" t="s">
        <v>2394</v>
      </c>
      <c r="N491" s="18">
        <f>IF(Exit_Details[[#This Row],[RegrettableAttrition]]="Yes",1,0)</f>
        <v>0</v>
      </c>
      <c r="O491" s="18">
        <f>IF(Exit_Details[[#This Row],[ExitType]]="Voluntary",1,0)</f>
        <v>1</v>
      </c>
      <c r="P491" s="16" t="s">
        <v>2407</v>
      </c>
      <c r="Q491" s="16" t="s">
        <v>2408</v>
      </c>
      <c r="R491" s="15">
        <v>0</v>
      </c>
      <c r="S491" s="15" t="s">
        <v>2397</v>
      </c>
      <c r="T491" s="19">
        <v>4.51</v>
      </c>
      <c r="U491" s="15" t="s">
        <v>2997</v>
      </c>
      <c r="V491" s="15" t="s">
        <v>2409</v>
      </c>
      <c r="W491" s="17">
        <v>44662</v>
      </c>
      <c r="X491" s="17">
        <v>45065</v>
      </c>
      <c r="Y491" s="15">
        <v>686000</v>
      </c>
      <c r="Z491" s="15" t="s">
        <v>2400</v>
      </c>
      <c r="AA491" s="15" t="s">
        <v>2401</v>
      </c>
      <c r="AB491" s="15" t="s">
        <v>2402</v>
      </c>
      <c r="AC491" s="20" t="s">
        <v>2403</v>
      </c>
    </row>
    <row r="492" spans="1:29" x14ac:dyDescent="0.3">
      <c r="A492" s="15" t="s">
        <v>3488</v>
      </c>
      <c r="B492" s="15" t="s">
        <v>1561</v>
      </c>
      <c r="C492" s="16" t="s">
        <v>3489</v>
      </c>
      <c r="D492" s="15" t="s">
        <v>11</v>
      </c>
      <c r="E492" s="16" t="s">
        <v>9</v>
      </c>
      <c r="F492" s="16" t="s">
        <v>2430</v>
      </c>
      <c r="G492" s="17">
        <v>44775</v>
      </c>
      <c r="H492" s="17">
        <v>45008</v>
      </c>
      <c r="I492" s="28">
        <v>45068</v>
      </c>
      <c r="J492" s="28" t="str">
        <f t="shared" si="14"/>
        <v>May</v>
      </c>
      <c r="K492" s="18">
        <f t="shared" si="15"/>
        <v>2023</v>
      </c>
      <c r="L492" s="15" t="s">
        <v>2393</v>
      </c>
      <c r="M492" s="15" t="s">
        <v>2394</v>
      </c>
      <c r="N492" s="18">
        <f>IF(Exit_Details[[#This Row],[RegrettableAttrition]]="Yes",1,0)</f>
        <v>0</v>
      </c>
      <c r="O492" s="18">
        <f>IF(Exit_Details[[#This Row],[ExitType]]="Voluntary",1,0)</f>
        <v>1</v>
      </c>
      <c r="P492" s="16" t="s">
        <v>2480</v>
      </c>
      <c r="Q492" s="16" t="s">
        <v>2481</v>
      </c>
      <c r="R492" s="15">
        <v>0</v>
      </c>
      <c r="S492" s="15" t="s">
        <v>2397</v>
      </c>
      <c r="T492" s="19">
        <v>4.2</v>
      </c>
      <c r="U492" s="15" t="s">
        <v>2997</v>
      </c>
      <c r="V492" s="15" t="s">
        <v>2409</v>
      </c>
      <c r="W492" s="17">
        <v>44775</v>
      </c>
      <c r="X492" s="17">
        <v>45068</v>
      </c>
      <c r="Y492" s="15">
        <v>348000</v>
      </c>
      <c r="Z492" s="15" t="s">
        <v>2465</v>
      </c>
      <c r="AA492" s="15" t="s">
        <v>2466</v>
      </c>
      <c r="AB492" s="15" t="s">
        <v>2402</v>
      </c>
      <c r="AC492" s="20" t="s">
        <v>2403</v>
      </c>
    </row>
    <row r="493" spans="1:29" x14ac:dyDescent="0.3">
      <c r="A493" s="15" t="s">
        <v>3490</v>
      </c>
      <c r="B493" s="15" t="s">
        <v>1551</v>
      </c>
      <c r="C493" s="16" t="s">
        <v>3491</v>
      </c>
      <c r="D493" s="15" t="s">
        <v>7</v>
      </c>
      <c r="E493" s="16" t="s">
        <v>9</v>
      </c>
      <c r="F493" s="16" t="s">
        <v>2430</v>
      </c>
      <c r="G493" s="17">
        <v>44761</v>
      </c>
      <c r="H493" s="17">
        <v>45009</v>
      </c>
      <c r="I493" s="28">
        <v>45009</v>
      </c>
      <c r="J493" s="28" t="str">
        <f t="shared" si="14"/>
        <v>March</v>
      </c>
      <c r="K493" s="18">
        <f t="shared" si="15"/>
        <v>2023</v>
      </c>
      <c r="L493" s="15" t="s">
        <v>2431</v>
      </c>
      <c r="M493" s="15" t="s">
        <v>2394</v>
      </c>
      <c r="N493" s="18">
        <f>IF(Exit_Details[[#This Row],[RegrettableAttrition]]="Yes",1,0)</f>
        <v>0</v>
      </c>
      <c r="O493" s="18">
        <f>IF(Exit_Details[[#This Row],[ExitType]]="Voluntary",1,0)</f>
        <v>0</v>
      </c>
      <c r="P493" s="16" t="s">
        <v>2586</v>
      </c>
      <c r="Q493" s="16" t="s">
        <v>2530</v>
      </c>
      <c r="R493" s="15">
        <v>0</v>
      </c>
      <c r="S493" s="15" t="s">
        <v>2397</v>
      </c>
      <c r="T493" s="19">
        <v>4.24</v>
      </c>
      <c r="U493" s="15" t="s">
        <v>2997</v>
      </c>
      <c r="V493" s="15" t="s">
        <v>2409</v>
      </c>
      <c r="W493" s="17">
        <v>44761</v>
      </c>
      <c r="X493" s="17">
        <v>45009</v>
      </c>
      <c r="Y493" s="15">
        <v>348000</v>
      </c>
      <c r="Z493" s="15" t="s">
        <v>2426</v>
      </c>
      <c r="AA493" s="15" t="s">
        <v>2427</v>
      </c>
      <c r="AB493" s="15" t="s">
        <v>2402</v>
      </c>
      <c r="AC493" s="20" t="s">
        <v>2403</v>
      </c>
    </row>
    <row r="494" spans="1:29" x14ac:dyDescent="0.3">
      <c r="A494" s="15" t="s">
        <v>3492</v>
      </c>
      <c r="B494" s="15" t="s">
        <v>433</v>
      </c>
      <c r="C494" s="16" t="s">
        <v>3493</v>
      </c>
      <c r="D494" s="15" t="s">
        <v>7</v>
      </c>
      <c r="E494" s="16" t="s">
        <v>22</v>
      </c>
      <c r="F494" s="16" t="s">
        <v>2446</v>
      </c>
      <c r="G494" s="17">
        <v>43661</v>
      </c>
      <c r="H494" s="17">
        <v>45010</v>
      </c>
      <c r="I494" s="28">
        <v>45040</v>
      </c>
      <c r="J494" s="28" t="str">
        <f t="shared" si="14"/>
        <v>April</v>
      </c>
      <c r="K494" s="18">
        <f t="shared" si="15"/>
        <v>2023</v>
      </c>
      <c r="L494" s="15" t="s">
        <v>2431</v>
      </c>
      <c r="M494" s="15" t="s">
        <v>2394</v>
      </c>
      <c r="N494" s="18">
        <f>IF(Exit_Details[[#This Row],[RegrettableAttrition]]="Yes",1,0)</f>
        <v>0</v>
      </c>
      <c r="O494" s="18">
        <f>IF(Exit_Details[[#This Row],[ExitType]]="Voluntary",1,0)</f>
        <v>0</v>
      </c>
      <c r="P494" s="16" t="s">
        <v>2583</v>
      </c>
      <c r="Q494" s="16" t="s">
        <v>2433</v>
      </c>
      <c r="R494" s="15">
        <v>1</v>
      </c>
      <c r="S494" s="15" t="s">
        <v>2397</v>
      </c>
      <c r="T494" s="19">
        <v>7.25</v>
      </c>
      <c r="U494" s="15" t="s">
        <v>2398</v>
      </c>
      <c r="V494" s="15" t="s">
        <v>2409</v>
      </c>
      <c r="W494" s="17">
        <v>44197</v>
      </c>
      <c r="X494" s="17">
        <v>44286</v>
      </c>
      <c r="Y494" s="15">
        <v>1302000</v>
      </c>
      <c r="Z494" s="15" t="s">
        <v>2465</v>
      </c>
      <c r="AA494" s="15" t="s">
        <v>2466</v>
      </c>
      <c r="AB494" s="15" t="s">
        <v>2402</v>
      </c>
      <c r="AC494" s="20" t="s">
        <v>2403</v>
      </c>
    </row>
    <row r="495" spans="1:29" x14ac:dyDescent="0.3">
      <c r="A495" s="15" t="s">
        <v>3494</v>
      </c>
      <c r="B495" s="15" t="s">
        <v>1678</v>
      </c>
      <c r="C495" s="16" t="s">
        <v>3352</v>
      </c>
      <c r="D495" s="15" t="s">
        <v>7</v>
      </c>
      <c r="E495" s="16" t="s">
        <v>24</v>
      </c>
      <c r="F495" s="16" t="s">
        <v>2582</v>
      </c>
      <c r="G495" s="17">
        <v>44908</v>
      </c>
      <c r="H495" s="17">
        <v>45012</v>
      </c>
      <c r="I495" s="28">
        <v>45084</v>
      </c>
      <c r="J495" s="28" t="str">
        <f t="shared" si="14"/>
        <v>June</v>
      </c>
      <c r="K495" s="18">
        <f t="shared" si="15"/>
        <v>2023</v>
      </c>
      <c r="L495" s="15" t="s">
        <v>2393</v>
      </c>
      <c r="M495" s="15" t="s">
        <v>2394</v>
      </c>
      <c r="N495" s="18">
        <f>IF(Exit_Details[[#This Row],[RegrettableAttrition]]="Yes",1,0)</f>
        <v>0</v>
      </c>
      <c r="O495" s="18">
        <f>IF(Exit_Details[[#This Row],[ExitType]]="Voluntary",1,0)</f>
        <v>1</v>
      </c>
      <c r="P495" s="16" t="s">
        <v>2416</v>
      </c>
      <c r="Q495" s="16" t="s">
        <v>2417</v>
      </c>
      <c r="R495" s="15">
        <v>0</v>
      </c>
      <c r="S495" s="15" t="s">
        <v>2397</v>
      </c>
      <c r="T495" s="19">
        <v>3.84</v>
      </c>
      <c r="U495" s="15" t="s">
        <v>2997</v>
      </c>
      <c r="V495" s="15" t="s">
        <v>2409</v>
      </c>
      <c r="W495" s="17">
        <v>44908</v>
      </c>
      <c r="X495" s="17">
        <v>45084</v>
      </c>
      <c r="Y495" s="15">
        <v>2928000</v>
      </c>
      <c r="Z495" s="15" t="s">
        <v>2434</v>
      </c>
      <c r="AA495" s="15" t="s">
        <v>2435</v>
      </c>
      <c r="AB495" s="15" t="s">
        <v>2436</v>
      </c>
      <c r="AC495" s="20" t="s">
        <v>2403</v>
      </c>
    </row>
    <row r="496" spans="1:29" x14ac:dyDescent="0.3">
      <c r="A496" s="15" t="s">
        <v>3495</v>
      </c>
      <c r="B496" s="15" t="s">
        <v>529</v>
      </c>
      <c r="C496" s="16" t="s">
        <v>3496</v>
      </c>
      <c r="D496" s="15" t="s">
        <v>11</v>
      </c>
      <c r="E496" s="16" t="s">
        <v>18</v>
      </c>
      <c r="F496" s="16" t="s">
        <v>3358</v>
      </c>
      <c r="G496" s="17">
        <v>43776</v>
      </c>
      <c r="H496" s="17">
        <v>45012</v>
      </c>
      <c r="I496" s="28">
        <v>45072</v>
      </c>
      <c r="J496" s="28" t="str">
        <f t="shared" si="14"/>
        <v>May</v>
      </c>
      <c r="K496" s="18">
        <f t="shared" si="15"/>
        <v>2023</v>
      </c>
      <c r="L496" s="15" t="s">
        <v>2393</v>
      </c>
      <c r="M496" s="15" t="s">
        <v>2394</v>
      </c>
      <c r="N496" s="18">
        <f>IF(Exit_Details[[#This Row],[RegrettableAttrition]]="Yes",1,0)</f>
        <v>0</v>
      </c>
      <c r="O496" s="18">
        <f>IF(Exit_Details[[#This Row],[ExitType]]="Voluntary",1,0)</f>
        <v>1</v>
      </c>
      <c r="P496" s="16" t="s">
        <v>2463</v>
      </c>
      <c r="Q496" s="16" t="s">
        <v>2464</v>
      </c>
      <c r="R496" s="15">
        <v>3</v>
      </c>
      <c r="S496" s="15" t="s">
        <v>2397</v>
      </c>
      <c r="T496" s="19">
        <v>6.94</v>
      </c>
      <c r="U496" s="15" t="s">
        <v>2398</v>
      </c>
      <c r="V496" s="15" t="s">
        <v>2409</v>
      </c>
      <c r="W496" s="17">
        <v>44197</v>
      </c>
      <c r="X496" s="17">
        <v>44286</v>
      </c>
      <c r="Y496" s="15">
        <v>489000</v>
      </c>
      <c r="Z496" s="15" t="s">
        <v>2434</v>
      </c>
      <c r="AA496" s="15" t="s">
        <v>2435</v>
      </c>
      <c r="AB496" s="15" t="s">
        <v>2436</v>
      </c>
      <c r="AC496" s="20" t="s">
        <v>2403</v>
      </c>
    </row>
    <row r="497" spans="1:29" x14ac:dyDescent="0.3">
      <c r="A497" s="15" t="s">
        <v>3497</v>
      </c>
      <c r="B497" s="15" t="s">
        <v>1493</v>
      </c>
      <c r="C497" s="16" t="s">
        <v>3498</v>
      </c>
      <c r="D497" s="15" t="s">
        <v>7</v>
      </c>
      <c r="E497" s="16" t="s">
        <v>33</v>
      </c>
      <c r="F497" s="16" t="s">
        <v>2425</v>
      </c>
      <c r="G497" s="17">
        <v>44732</v>
      </c>
      <c r="H497" s="17">
        <v>45019</v>
      </c>
      <c r="I497" s="28">
        <v>45079</v>
      </c>
      <c r="J497" s="28" t="str">
        <f t="shared" si="14"/>
        <v>June</v>
      </c>
      <c r="K497" s="18">
        <f t="shared" si="15"/>
        <v>2023</v>
      </c>
      <c r="L497" s="15" t="s">
        <v>2393</v>
      </c>
      <c r="M497" s="15" t="s">
        <v>2394</v>
      </c>
      <c r="N497" s="18">
        <f>IF(Exit_Details[[#This Row],[RegrettableAttrition]]="Yes",1,0)</f>
        <v>0</v>
      </c>
      <c r="O497" s="18">
        <f>IF(Exit_Details[[#This Row],[ExitType]]="Voluntary",1,0)</f>
        <v>1</v>
      </c>
      <c r="P497" s="16" t="s">
        <v>2395</v>
      </c>
      <c r="Q497" s="16" t="s">
        <v>2396</v>
      </c>
      <c r="R497" s="15">
        <v>3</v>
      </c>
      <c r="S497" s="15" t="s">
        <v>2397</v>
      </c>
      <c r="T497" s="19">
        <v>4.32</v>
      </c>
      <c r="U497" s="15" t="s">
        <v>2997</v>
      </c>
      <c r="V497" s="15" t="s">
        <v>2409</v>
      </c>
      <c r="W497" s="17">
        <v>44732</v>
      </c>
      <c r="X497" s="17">
        <v>45016</v>
      </c>
      <c r="Y497" s="15">
        <v>415000</v>
      </c>
      <c r="Z497" s="15" t="s">
        <v>2400</v>
      </c>
      <c r="AA497" s="15" t="s">
        <v>2401</v>
      </c>
      <c r="AB497" s="15" t="s">
        <v>2402</v>
      </c>
      <c r="AC497" s="20" t="s">
        <v>2403</v>
      </c>
    </row>
    <row r="498" spans="1:29" x14ac:dyDescent="0.3">
      <c r="A498" s="15" t="s">
        <v>3499</v>
      </c>
      <c r="B498" s="15" t="s">
        <v>675</v>
      </c>
      <c r="C498" s="16" t="s">
        <v>3138</v>
      </c>
      <c r="D498" s="15" t="s">
        <v>11</v>
      </c>
      <c r="E498" s="16" t="s">
        <v>24</v>
      </c>
      <c r="F498" s="16" t="s">
        <v>2582</v>
      </c>
      <c r="G498" s="17">
        <v>43917</v>
      </c>
      <c r="H498" s="17">
        <v>45019</v>
      </c>
      <c r="I498" s="28">
        <v>45109</v>
      </c>
      <c r="J498" s="28" t="str">
        <f t="shared" si="14"/>
        <v>July</v>
      </c>
      <c r="K498" s="18">
        <f t="shared" si="15"/>
        <v>2023</v>
      </c>
      <c r="L498" s="15" t="s">
        <v>2393</v>
      </c>
      <c r="M498" s="15" t="s">
        <v>2394</v>
      </c>
      <c r="N498" s="18">
        <f>IF(Exit_Details[[#This Row],[RegrettableAttrition]]="Yes",1,0)</f>
        <v>0</v>
      </c>
      <c r="O498" s="18">
        <f>IF(Exit_Details[[#This Row],[ExitType]]="Voluntary",1,0)</f>
        <v>1</v>
      </c>
      <c r="P498" s="16" t="s">
        <v>2395</v>
      </c>
      <c r="Q498" s="16" t="s">
        <v>2396</v>
      </c>
      <c r="R498" s="15">
        <v>3</v>
      </c>
      <c r="S498" s="15" t="s">
        <v>2397</v>
      </c>
      <c r="T498" s="19">
        <v>6.55</v>
      </c>
      <c r="U498" s="15" t="s">
        <v>2398</v>
      </c>
      <c r="V498" s="15" t="s">
        <v>2409</v>
      </c>
      <c r="W498" s="17">
        <v>44197</v>
      </c>
      <c r="X498" s="17">
        <v>44286</v>
      </c>
      <c r="Y498" s="15">
        <v>2116000</v>
      </c>
      <c r="Z498" s="15" t="s">
        <v>2410</v>
      </c>
      <c r="AA498" s="15" t="s">
        <v>2411</v>
      </c>
      <c r="AB498" s="15" t="s">
        <v>2412</v>
      </c>
      <c r="AC498" s="20" t="s">
        <v>2403</v>
      </c>
    </row>
    <row r="499" spans="1:29" x14ac:dyDescent="0.3">
      <c r="A499" s="15" t="s">
        <v>3500</v>
      </c>
      <c r="B499" s="15" t="s">
        <v>1116</v>
      </c>
      <c r="C499" s="16" t="s">
        <v>3501</v>
      </c>
      <c r="D499" s="15" t="s">
        <v>7</v>
      </c>
      <c r="E499" s="16" t="s">
        <v>33</v>
      </c>
      <c r="F499" s="16" t="s">
        <v>2498</v>
      </c>
      <c r="G499" s="17">
        <v>44333</v>
      </c>
      <c r="H499" s="17">
        <v>45019</v>
      </c>
      <c r="I499" s="28">
        <v>45079</v>
      </c>
      <c r="J499" s="28" t="str">
        <f t="shared" si="14"/>
        <v>June</v>
      </c>
      <c r="K499" s="18">
        <f t="shared" si="15"/>
        <v>2023</v>
      </c>
      <c r="L499" s="15" t="s">
        <v>2393</v>
      </c>
      <c r="M499" s="15" t="s">
        <v>2577</v>
      </c>
      <c r="N499" s="18">
        <f>IF(Exit_Details[[#This Row],[RegrettableAttrition]]="Yes",1,0)</f>
        <v>1</v>
      </c>
      <c r="O499" s="18">
        <f>IF(Exit_Details[[#This Row],[ExitType]]="Voluntary",1,0)</f>
        <v>1</v>
      </c>
      <c r="P499" s="16" t="s">
        <v>2463</v>
      </c>
      <c r="Q499" s="16" t="s">
        <v>2464</v>
      </c>
      <c r="R499" s="15">
        <v>4</v>
      </c>
      <c r="S499" s="15" t="s">
        <v>2397</v>
      </c>
      <c r="T499" s="19">
        <v>5.41</v>
      </c>
      <c r="U499" s="15" t="s">
        <v>2398</v>
      </c>
      <c r="V499" s="15" t="s">
        <v>2409</v>
      </c>
      <c r="W499" s="17">
        <v>44333</v>
      </c>
      <c r="X499" s="17">
        <v>44651</v>
      </c>
      <c r="Y499" s="15">
        <v>211000</v>
      </c>
      <c r="Z499" s="15" t="s">
        <v>2426</v>
      </c>
      <c r="AA499" s="15" t="s">
        <v>2427</v>
      </c>
      <c r="AB499" s="15" t="s">
        <v>2402</v>
      </c>
      <c r="AC499" s="20" t="s">
        <v>2403</v>
      </c>
    </row>
    <row r="500" spans="1:29" x14ac:dyDescent="0.3">
      <c r="A500" s="15" t="s">
        <v>3502</v>
      </c>
      <c r="B500" s="15" t="s">
        <v>900</v>
      </c>
      <c r="C500" s="16" t="s">
        <v>3503</v>
      </c>
      <c r="D500" s="15" t="s">
        <v>7</v>
      </c>
      <c r="E500" s="16" t="s">
        <v>9</v>
      </c>
      <c r="F500" s="16" t="s">
        <v>2540</v>
      </c>
      <c r="G500" s="17">
        <v>44088</v>
      </c>
      <c r="H500" s="17">
        <v>45022</v>
      </c>
      <c r="I500" s="28">
        <v>45061</v>
      </c>
      <c r="J500" s="28" t="str">
        <f t="shared" si="14"/>
        <v>May</v>
      </c>
      <c r="K500" s="18">
        <f t="shared" si="15"/>
        <v>2023</v>
      </c>
      <c r="L500" s="15" t="s">
        <v>2393</v>
      </c>
      <c r="M500" s="15" t="s">
        <v>2394</v>
      </c>
      <c r="N500" s="18">
        <f>IF(Exit_Details[[#This Row],[RegrettableAttrition]]="Yes",1,0)</f>
        <v>0</v>
      </c>
      <c r="O500" s="18">
        <f>IF(Exit_Details[[#This Row],[ExitType]]="Voluntary",1,0)</f>
        <v>1</v>
      </c>
      <c r="P500" s="16" t="s">
        <v>2395</v>
      </c>
      <c r="Q500" s="16" t="s">
        <v>2396</v>
      </c>
      <c r="R500" s="15">
        <v>3</v>
      </c>
      <c r="S500" s="15" t="s">
        <v>2397</v>
      </c>
      <c r="T500" s="19">
        <v>6.08</v>
      </c>
      <c r="U500" s="15" t="s">
        <v>2398</v>
      </c>
      <c r="V500" s="15" t="s">
        <v>2409</v>
      </c>
      <c r="W500" s="17">
        <v>44197</v>
      </c>
      <c r="X500" s="17">
        <v>44286</v>
      </c>
      <c r="Y500" s="15">
        <v>2869000</v>
      </c>
      <c r="Z500" s="15" t="s">
        <v>2434</v>
      </c>
      <c r="AA500" s="15" t="s">
        <v>2435</v>
      </c>
      <c r="AB500" s="15" t="s">
        <v>2436</v>
      </c>
      <c r="AC500" s="20" t="s">
        <v>2403</v>
      </c>
    </row>
    <row r="501" spans="1:29" x14ac:dyDescent="0.3">
      <c r="A501" s="15" t="s">
        <v>3504</v>
      </c>
      <c r="B501" s="15" t="s">
        <v>1478</v>
      </c>
      <c r="C501" s="16" t="s">
        <v>3505</v>
      </c>
      <c r="D501" s="15" t="s">
        <v>7</v>
      </c>
      <c r="E501" s="16" t="s">
        <v>9</v>
      </c>
      <c r="F501" s="16" t="s">
        <v>2458</v>
      </c>
      <c r="G501" s="17">
        <v>44690</v>
      </c>
      <c r="H501" s="17">
        <v>45027</v>
      </c>
      <c r="I501" s="28">
        <v>45087</v>
      </c>
      <c r="J501" s="28" t="str">
        <f t="shared" si="14"/>
        <v>June</v>
      </c>
      <c r="K501" s="18">
        <f t="shared" si="15"/>
        <v>2023</v>
      </c>
      <c r="L501" s="15" t="s">
        <v>2393</v>
      </c>
      <c r="M501" s="15" t="s">
        <v>2394</v>
      </c>
      <c r="N501" s="18">
        <f>IF(Exit_Details[[#This Row],[RegrettableAttrition]]="Yes",1,0)</f>
        <v>0</v>
      </c>
      <c r="O501" s="18">
        <f>IF(Exit_Details[[#This Row],[ExitType]]="Voluntary",1,0)</f>
        <v>1</v>
      </c>
      <c r="P501" s="16" t="s">
        <v>2463</v>
      </c>
      <c r="Q501" s="16" t="s">
        <v>2464</v>
      </c>
      <c r="R501" s="15">
        <v>3</v>
      </c>
      <c r="S501" s="15" t="s">
        <v>2397</v>
      </c>
      <c r="T501" s="19">
        <v>4.4400000000000004</v>
      </c>
      <c r="U501" s="15" t="s">
        <v>2997</v>
      </c>
      <c r="V501" s="15" t="s">
        <v>2409</v>
      </c>
      <c r="W501" s="17">
        <v>44690</v>
      </c>
      <c r="X501" s="17">
        <v>45016</v>
      </c>
      <c r="Y501" s="15">
        <v>862000</v>
      </c>
      <c r="Z501" s="15" t="s">
        <v>2426</v>
      </c>
      <c r="AA501" s="15" t="s">
        <v>2427</v>
      </c>
      <c r="AB501" s="15" t="s">
        <v>2402</v>
      </c>
      <c r="AC501" s="20" t="s">
        <v>2403</v>
      </c>
    </row>
    <row r="502" spans="1:29" x14ac:dyDescent="0.3">
      <c r="A502" s="15" t="s">
        <v>3506</v>
      </c>
      <c r="B502" s="15" t="s">
        <v>99</v>
      </c>
      <c r="C502" s="16" t="s">
        <v>3507</v>
      </c>
      <c r="D502" s="15" t="s">
        <v>7</v>
      </c>
      <c r="E502" s="16" t="s">
        <v>18</v>
      </c>
      <c r="F502" s="16" t="s">
        <v>3151</v>
      </c>
      <c r="G502" s="17">
        <v>42874</v>
      </c>
      <c r="H502" s="17">
        <v>45032</v>
      </c>
      <c r="I502" s="28">
        <v>45032</v>
      </c>
      <c r="J502" s="28" t="str">
        <f t="shared" si="14"/>
        <v>April</v>
      </c>
      <c r="K502" s="18">
        <f t="shared" si="15"/>
        <v>2023</v>
      </c>
      <c r="L502" s="15" t="s">
        <v>2431</v>
      </c>
      <c r="M502" s="15" t="s">
        <v>2394</v>
      </c>
      <c r="N502" s="18">
        <f>IF(Exit_Details[[#This Row],[RegrettableAttrition]]="Yes",1,0)</f>
        <v>0</v>
      </c>
      <c r="O502" s="18">
        <f>IF(Exit_Details[[#This Row],[ExitType]]="Voluntary",1,0)</f>
        <v>0</v>
      </c>
      <c r="P502" s="16" t="s">
        <v>2586</v>
      </c>
      <c r="Q502" s="16" t="s">
        <v>2530</v>
      </c>
      <c r="R502" s="15">
        <v>1</v>
      </c>
      <c r="S502" s="15" t="s">
        <v>2397</v>
      </c>
      <c r="T502" s="19">
        <v>9.41</v>
      </c>
      <c r="U502" s="15" t="s">
        <v>2398</v>
      </c>
      <c r="V502" s="15" t="s">
        <v>2409</v>
      </c>
      <c r="W502" s="17">
        <v>44197</v>
      </c>
      <c r="X502" s="17">
        <v>44286</v>
      </c>
      <c r="Y502" s="15">
        <v>1566000</v>
      </c>
      <c r="Z502" s="15" t="s">
        <v>2400</v>
      </c>
      <c r="AA502" s="15" t="s">
        <v>2401</v>
      </c>
      <c r="AB502" s="15" t="s">
        <v>2402</v>
      </c>
      <c r="AC502" s="20" t="s">
        <v>2403</v>
      </c>
    </row>
    <row r="503" spans="1:29" x14ac:dyDescent="0.3">
      <c r="A503" s="15" t="s">
        <v>3508</v>
      </c>
      <c r="B503" s="15" t="s">
        <v>1117</v>
      </c>
      <c r="C503" s="16" t="s">
        <v>3509</v>
      </c>
      <c r="D503" s="15" t="s">
        <v>7</v>
      </c>
      <c r="E503" s="16" t="s">
        <v>37</v>
      </c>
      <c r="F503" s="16" t="s">
        <v>2569</v>
      </c>
      <c r="G503" s="17">
        <v>44363</v>
      </c>
      <c r="H503" s="17">
        <v>45036</v>
      </c>
      <c r="I503" s="28">
        <v>45036</v>
      </c>
      <c r="J503" s="28" t="str">
        <f t="shared" si="14"/>
        <v>April</v>
      </c>
      <c r="K503" s="18">
        <f t="shared" si="15"/>
        <v>2023</v>
      </c>
      <c r="L503" s="15" t="s">
        <v>2431</v>
      </c>
      <c r="M503" s="15" t="s">
        <v>2394</v>
      </c>
      <c r="N503" s="18">
        <f>IF(Exit_Details[[#This Row],[RegrettableAttrition]]="Yes",1,0)</f>
        <v>0</v>
      </c>
      <c r="O503" s="18">
        <f>IF(Exit_Details[[#This Row],[ExitType]]="Voluntary",1,0)</f>
        <v>0</v>
      </c>
      <c r="P503" s="16" t="s">
        <v>2586</v>
      </c>
      <c r="Q503" s="16" t="s">
        <v>2530</v>
      </c>
      <c r="R503" s="15">
        <v>3</v>
      </c>
      <c r="S503" s="15" t="s">
        <v>2397</v>
      </c>
      <c r="T503" s="19">
        <v>5.33</v>
      </c>
      <c r="U503" s="15" t="s">
        <v>2398</v>
      </c>
      <c r="V503" s="15" t="s">
        <v>2399</v>
      </c>
      <c r="W503" s="17">
        <v>44363</v>
      </c>
      <c r="X503" s="17">
        <v>44651</v>
      </c>
      <c r="Y503" s="15">
        <v>418000</v>
      </c>
      <c r="Z503" s="15" t="s">
        <v>2434</v>
      </c>
      <c r="AA503" s="15" t="s">
        <v>2435</v>
      </c>
      <c r="AB503" s="15" t="s">
        <v>2436</v>
      </c>
      <c r="AC503" s="20" t="s">
        <v>2403</v>
      </c>
    </row>
    <row r="504" spans="1:29" x14ac:dyDescent="0.3">
      <c r="A504" s="15" t="s">
        <v>3510</v>
      </c>
      <c r="B504" s="15" t="s">
        <v>1120</v>
      </c>
      <c r="C504" s="16" t="s">
        <v>3511</v>
      </c>
      <c r="D504" s="15" t="s">
        <v>7</v>
      </c>
      <c r="E504" s="16" t="s">
        <v>33</v>
      </c>
      <c r="F504" s="16" t="s">
        <v>2498</v>
      </c>
      <c r="G504" s="17">
        <v>44370</v>
      </c>
      <c r="H504" s="17">
        <v>45036</v>
      </c>
      <c r="I504" s="28">
        <v>45073</v>
      </c>
      <c r="J504" s="28" t="str">
        <f t="shared" si="14"/>
        <v>May</v>
      </c>
      <c r="K504" s="18">
        <f t="shared" si="15"/>
        <v>2023</v>
      </c>
      <c r="L504" s="15" t="s">
        <v>2393</v>
      </c>
      <c r="M504" s="15" t="s">
        <v>2394</v>
      </c>
      <c r="N504" s="18">
        <f>IF(Exit_Details[[#This Row],[RegrettableAttrition]]="Yes",1,0)</f>
        <v>0</v>
      </c>
      <c r="O504" s="18">
        <f>IF(Exit_Details[[#This Row],[ExitType]]="Voluntary",1,0)</f>
        <v>1</v>
      </c>
      <c r="P504" s="16" t="s">
        <v>2440</v>
      </c>
      <c r="Q504" s="16" t="s">
        <v>2417</v>
      </c>
      <c r="R504" s="15">
        <v>3</v>
      </c>
      <c r="S504" s="15" t="s">
        <v>2397</v>
      </c>
      <c r="T504" s="19">
        <v>5.31</v>
      </c>
      <c r="U504" s="15" t="s">
        <v>2398</v>
      </c>
      <c r="V504" s="15" t="s">
        <v>2409</v>
      </c>
      <c r="W504" s="17">
        <v>44370</v>
      </c>
      <c r="X504" s="17">
        <v>44651</v>
      </c>
      <c r="Y504" s="15">
        <v>238000</v>
      </c>
      <c r="Z504" s="15" t="s">
        <v>2434</v>
      </c>
      <c r="AA504" s="15" t="s">
        <v>2435</v>
      </c>
      <c r="AB504" s="15" t="s">
        <v>2436</v>
      </c>
      <c r="AC504" s="20" t="s">
        <v>2403</v>
      </c>
    </row>
    <row r="505" spans="1:29" x14ac:dyDescent="0.3">
      <c r="A505" s="15" t="s">
        <v>3512</v>
      </c>
      <c r="B505" s="15" t="s">
        <v>471</v>
      </c>
      <c r="C505" s="16" t="s">
        <v>3513</v>
      </c>
      <c r="D505" s="15" t="s">
        <v>11</v>
      </c>
      <c r="E505" s="16" t="s">
        <v>33</v>
      </c>
      <c r="F505" s="16" t="s">
        <v>2730</v>
      </c>
      <c r="G505" s="17">
        <v>43707</v>
      </c>
      <c r="H505" s="17">
        <v>45037</v>
      </c>
      <c r="I505" s="28">
        <v>45127</v>
      </c>
      <c r="J505" s="28" t="str">
        <f t="shared" si="14"/>
        <v>July</v>
      </c>
      <c r="K505" s="18">
        <f t="shared" si="15"/>
        <v>2023</v>
      </c>
      <c r="L505" s="15" t="s">
        <v>2393</v>
      </c>
      <c r="M505" s="15" t="s">
        <v>2577</v>
      </c>
      <c r="N505" s="18">
        <f>IF(Exit_Details[[#This Row],[RegrettableAttrition]]="Yes",1,0)</f>
        <v>1</v>
      </c>
      <c r="O505" s="18">
        <f>IF(Exit_Details[[#This Row],[ExitType]]="Voluntary",1,0)</f>
        <v>1</v>
      </c>
      <c r="P505" s="16" t="s">
        <v>2407</v>
      </c>
      <c r="Q505" s="16" t="s">
        <v>2408</v>
      </c>
      <c r="R505" s="15">
        <v>5</v>
      </c>
      <c r="S505" s="15" t="s">
        <v>2397</v>
      </c>
      <c r="T505" s="19">
        <v>7.13</v>
      </c>
      <c r="U505" s="15" t="s">
        <v>2398</v>
      </c>
      <c r="V505" s="15" t="s">
        <v>2409</v>
      </c>
      <c r="W505" s="17">
        <v>44197</v>
      </c>
      <c r="X505" s="17">
        <v>44286</v>
      </c>
      <c r="Y505" s="15">
        <v>1122000</v>
      </c>
      <c r="Z505" s="15" t="s">
        <v>2465</v>
      </c>
      <c r="AA505" s="15" t="s">
        <v>2466</v>
      </c>
      <c r="AB505" s="15" t="s">
        <v>2402</v>
      </c>
      <c r="AC505" s="20" t="s">
        <v>2403</v>
      </c>
    </row>
    <row r="506" spans="1:29" x14ac:dyDescent="0.3">
      <c r="A506" s="15" t="s">
        <v>3514</v>
      </c>
      <c r="B506" s="15" t="s">
        <v>785</v>
      </c>
      <c r="C506" s="16" t="s">
        <v>3515</v>
      </c>
      <c r="D506" s="15" t="s">
        <v>7</v>
      </c>
      <c r="E506" s="16" t="s">
        <v>9</v>
      </c>
      <c r="F506" s="16" t="s">
        <v>2455</v>
      </c>
      <c r="G506" s="17">
        <v>44001</v>
      </c>
      <c r="H506" s="17">
        <v>45037</v>
      </c>
      <c r="I506" s="28">
        <v>45097</v>
      </c>
      <c r="J506" s="28" t="str">
        <f t="shared" si="14"/>
        <v>June</v>
      </c>
      <c r="K506" s="18">
        <f t="shared" si="15"/>
        <v>2023</v>
      </c>
      <c r="L506" s="15" t="s">
        <v>2393</v>
      </c>
      <c r="M506" s="15" t="s">
        <v>2577</v>
      </c>
      <c r="N506" s="18">
        <f>IF(Exit_Details[[#This Row],[RegrettableAttrition]]="Yes",1,0)</f>
        <v>1</v>
      </c>
      <c r="O506" s="18">
        <f>IF(Exit_Details[[#This Row],[ExitType]]="Voluntary",1,0)</f>
        <v>1</v>
      </c>
      <c r="P506" s="16" t="s">
        <v>2395</v>
      </c>
      <c r="Q506" s="16" t="s">
        <v>2396</v>
      </c>
      <c r="R506" s="15">
        <v>4</v>
      </c>
      <c r="S506" s="15" t="s">
        <v>2397</v>
      </c>
      <c r="T506" s="19">
        <v>6.32</v>
      </c>
      <c r="U506" s="15" t="s">
        <v>2398</v>
      </c>
      <c r="V506" s="15" t="s">
        <v>2409</v>
      </c>
      <c r="W506" s="17">
        <v>44197</v>
      </c>
      <c r="X506" s="17">
        <v>44286</v>
      </c>
      <c r="Y506" s="15">
        <v>636000</v>
      </c>
      <c r="Z506" s="15" t="s">
        <v>2400</v>
      </c>
      <c r="AA506" s="15" t="s">
        <v>2401</v>
      </c>
      <c r="AB506" s="15" t="s">
        <v>2402</v>
      </c>
      <c r="AC506" s="20" t="s">
        <v>2403</v>
      </c>
    </row>
    <row r="507" spans="1:29" x14ac:dyDescent="0.3">
      <c r="A507" s="15" t="s">
        <v>3516</v>
      </c>
      <c r="B507" s="15" t="s">
        <v>786</v>
      </c>
      <c r="C507" s="16" t="s">
        <v>3517</v>
      </c>
      <c r="D507" s="15" t="s">
        <v>11</v>
      </c>
      <c r="E507" s="16" t="s">
        <v>29</v>
      </c>
      <c r="F507" s="16" t="s">
        <v>2576</v>
      </c>
      <c r="G507" s="17">
        <v>44001</v>
      </c>
      <c r="H507" s="17">
        <v>45040</v>
      </c>
      <c r="I507" s="28">
        <v>45100</v>
      </c>
      <c r="J507" s="28" t="str">
        <f t="shared" si="14"/>
        <v>June</v>
      </c>
      <c r="K507" s="18">
        <f t="shared" si="15"/>
        <v>2023</v>
      </c>
      <c r="L507" s="15" t="s">
        <v>2393</v>
      </c>
      <c r="M507" s="15" t="s">
        <v>2394</v>
      </c>
      <c r="N507" s="18">
        <f>IF(Exit_Details[[#This Row],[RegrettableAttrition]]="Yes",1,0)</f>
        <v>0</v>
      </c>
      <c r="O507" s="18">
        <f>IF(Exit_Details[[#This Row],[ExitType]]="Voluntary",1,0)</f>
        <v>1</v>
      </c>
      <c r="P507" s="16" t="s">
        <v>2395</v>
      </c>
      <c r="Q507" s="16" t="s">
        <v>2396</v>
      </c>
      <c r="R507" s="15">
        <v>3</v>
      </c>
      <c r="S507" s="15" t="s">
        <v>2397</v>
      </c>
      <c r="T507" s="19">
        <v>6.32</v>
      </c>
      <c r="U507" s="15" t="s">
        <v>2398</v>
      </c>
      <c r="V507" s="15" t="s">
        <v>2409</v>
      </c>
      <c r="W507" s="17">
        <v>44197</v>
      </c>
      <c r="X507" s="17">
        <v>44286</v>
      </c>
      <c r="Y507" s="15">
        <v>346000</v>
      </c>
      <c r="Z507" s="15" t="s">
        <v>2434</v>
      </c>
      <c r="AA507" s="15" t="s">
        <v>2435</v>
      </c>
      <c r="AB507" s="15" t="s">
        <v>2436</v>
      </c>
      <c r="AC507" s="20" t="s">
        <v>2403</v>
      </c>
    </row>
    <row r="508" spans="1:29" x14ac:dyDescent="0.3">
      <c r="A508" s="15" t="s">
        <v>3518</v>
      </c>
      <c r="B508" s="15" t="s">
        <v>85</v>
      </c>
      <c r="C508" s="16" t="s">
        <v>3519</v>
      </c>
      <c r="D508" s="15" t="s">
        <v>11</v>
      </c>
      <c r="E508" s="16" t="s">
        <v>33</v>
      </c>
      <c r="F508" s="16" t="s">
        <v>2492</v>
      </c>
      <c r="G508" s="17">
        <v>42733</v>
      </c>
      <c r="H508" s="17">
        <v>45041</v>
      </c>
      <c r="I508" s="28">
        <v>45041</v>
      </c>
      <c r="J508" s="28" t="str">
        <f t="shared" si="14"/>
        <v>April</v>
      </c>
      <c r="K508" s="18">
        <f t="shared" si="15"/>
        <v>2023</v>
      </c>
      <c r="L508" s="15" t="s">
        <v>2431</v>
      </c>
      <c r="M508" s="15" t="s">
        <v>2394</v>
      </c>
      <c r="N508" s="18">
        <f>IF(Exit_Details[[#This Row],[RegrettableAttrition]]="Yes",1,0)</f>
        <v>0</v>
      </c>
      <c r="O508" s="18">
        <f>IF(Exit_Details[[#This Row],[ExitType]]="Voluntary",1,0)</f>
        <v>0</v>
      </c>
      <c r="P508" s="16" t="s">
        <v>2529</v>
      </c>
      <c r="Q508" s="16" t="s">
        <v>2530</v>
      </c>
      <c r="R508" s="15">
        <v>1</v>
      </c>
      <c r="S508" s="15" t="s">
        <v>2397</v>
      </c>
      <c r="T508" s="19">
        <v>9.7899999999999991</v>
      </c>
      <c r="U508" s="15" t="s">
        <v>2398</v>
      </c>
      <c r="V508" s="15" t="s">
        <v>2409</v>
      </c>
      <c r="W508" s="17">
        <v>44197</v>
      </c>
      <c r="X508" s="17">
        <v>44286</v>
      </c>
      <c r="Y508" s="15">
        <v>1172000</v>
      </c>
      <c r="Z508" s="15" t="s">
        <v>2426</v>
      </c>
      <c r="AA508" s="15" t="s">
        <v>2427</v>
      </c>
      <c r="AB508" s="15" t="s">
        <v>2402</v>
      </c>
      <c r="AC508" s="20" t="s">
        <v>2403</v>
      </c>
    </row>
    <row r="509" spans="1:29" x14ac:dyDescent="0.3">
      <c r="A509" s="15" t="s">
        <v>3520</v>
      </c>
      <c r="B509" s="15" t="s">
        <v>1150</v>
      </c>
      <c r="C509" s="16" t="s">
        <v>2951</v>
      </c>
      <c r="D509" s="15" t="s">
        <v>7</v>
      </c>
      <c r="E509" s="16" t="s">
        <v>22</v>
      </c>
      <c r="F509" s="16" t="s">
        <v>2657</v>
      </c>
      <c r="G509" s="17">
        <v>44410</v>
      </c>
      <c r="H509" s="17">
        <v>45044</v>
      </c>
      <c r="I509" s="28">
        <v>45104</v>
      </c>
      <c r="J509" s="28" t="str">
        <f t="shared" si="14"/>
        <v>June</v>
      </c>
      <c r="K509" s="18">
        <f t="shared" si="15"/>
        <v>2023</v>
      </c>
      <c r="L509" s="15" t="s">
        <v>2393</v>
      </c>
      <c r="M509" s="15" t="s">
        <v>2394</v>
      </c>
      <c r="N509" s="18">
        <f>IF(Exit_Details[[#This Row],[RegrettableAttrition]]="Yes",1,0)</f>
        <v>0</v>
      </c>
      <c r="O509" s="18">
        <f>IF(Exit_Details[[#This Row],[ExitType]]="Voluntary",1,0)</f>
        <v>1</v>
      </c>
      <c r="P509" s="16" t="s">
        <v>2440</v>
      </c>
      <c r="Q509" s="16" t="s">
        <v>2417</v>
      </c>
      <c r="R509" s="15">
        <v>1</v>
      </c>
      <c r="S509" s="15" t="s">
        <v>2397</v>
      </c>
      <c r="T509" s="19">
        <v>5.2</v>
      </c>
      <c r="U509" s="15" t="s">
        <v>2398</v>
      </c>
      <c r="V509" s="15" t="s">
        <v>2409</v>
      </c>
      <c r="W509" s="17">
        <v>44410</v>
      </c>
      <c r="X509" s="17">
        <v>44651</v>
      </c>
      <c r="Y509" s="15">
        <v>333000</v>
      </c>
      <c r="Z509" s="15" t="s">
        <v>2465</v>
      </c>
      <c r="AA509" s="15" t="s">
        <v>2466</v>
      </c>
      <c r="AB509" s="15" t="s">
        <v>2402</v>
      </c>
      <c r="AC509" s="20" t="s">
        <v>2403</v>
      </c>
    </row>
    <row r="510" spans="1:29" x14ac:dyDescent="0.3">
      <c r="A510" s="15" t="s">
        <v>3521</v>
      </c>
      <c r="B510" s="15" t="s">
        <v>244</v>
      </c>
      <c r="C510" s="16" t="s">
        <v>3522</v>
      </c>
      <c r="D510" s="15" t="s">
        <v>7</v>
      </c>
      <c r="E510" s="16" t="s">
        <v>9</v>
      </c>
      <c r="F510" s="16" t="s">
        <v>2439</v>
      </c>
      <c r="G510" s="17">
        <v>43354</v>
      </c>
      <c r="H510" s="17">
        <v>45046</v>
      </c>
      <c r="I510" s="28">
        <v>45046</v>
      </c>
      <c r="J510" s="28" t="str">
        <f t="shared" si="14"/>
        <v>April</v>
      </c>
      <c r="K510" s="18">
        <f t="shared" si="15"/>
        <v>2023</v>
      </c>
      <c r="L510" s="15" t="s">
        <v>2431</v>
      </c>
      <c r="M510" s="15" t="s">
        <v>2394</v>
      </c>
      <c r="N510" s="18">
        <f>IF(Exit_Details[[#This Row],[RegrettableAttrition]]="Yes",1,0)</f>
        <v>0</v>
      </c>
      <c r="O510" s="18">
        <f>IF(Exit_Details[[#This Row],[ExitType]]="Voluntary",1,0)</f>
        <v>0</v>
      </c>
      <c r="P510" s="16" t="s">
        <v>2529</v>
      </c>
      <c r="Q510" s="16" t="s">
        <v>2530</v>
      </c>
      <c r="R510" s="15">
        <v>1</v>
      </c>
      <c r="S510" s="15" t="s">
        <v>2397</v>
      </c>
      <c r="T510" s="19">
        <v>8.09</v>
      </c>
      <c r="U510" s="15" t="s">
        <v>2398</v>
      </c>
      <c r="V510" s="15" t="s">
        <v>2409</v>
      </c>
      <c r="W510" s="17">
        <v>44197</v>
      </c>
      <c r="X510" s="17">
        <v>44286</v>
      </c>
      <c r="Y510" s="15">
        <v>1956000</v>
      </c>
      <c r="Z510" s="15" t="s">
        <v>2410</v>
      </c>
      <c r="AA510" s="15" t="s">
        <v>2411</v>
      </c>
      <c r="AB510" s="15" t="s">
        <v>2412</v>
      </c>
      <c r="AC510" s="20" t="s">
        <v>2403</v>
      </c>
    </row>
    <row r="511" spans="1:29" x14ac:dyDescent="0.3">
      <c r="A511" s="15" t="s">
        <v>3523</v>
      </c>
      <c r="B511" s="15" t="s">
        <v>1542</v>
      </c>
      <c r="C511" s="16" t="s">
        <v>3524</v>
      </c>
      <c r="D511" s="15" t="s">
        <v>11</v>
      </c>
      <c r="E511" s="16" t="s">
        <v>37</v>
      </c>
      <c r="F511" s="16" t="s">
        <v>2477</v>
      </c>
      <c r="G511" s="17">
        <v>44761</v>
      </c>
      <c r="H511" s="17">
        <v>45048</v>
      </c>
      <c r="I511" s="28">
        <v>45108</v>
      </c>
      <c r="J511" s="28" t="str">
        <f t="shared" si="14"/>
        <v>July</v>
      </c>
      <c r="K511" s="18">
        <f t="shared" si="15"/>
        <v>2023</v>
      </c>
      <c r="L511" s="15" t="s">
        <v>2393</v>
      </c>
      <c r="M511" s="15" t="s">
        <v>2394</v>
      </c>
      <c r="N511" s="18">
        <f>IF(Exit_Details[[#This Row],[RegrettableAttrition]]="Yes",1,0)</f>
        <v>0</v>
      </c>
      <c r="O511" s="18">
        <f>IF(Exit_Details[[#This Row],[ExitType]]="Voluntary",1,0)</f>
        <v>1</v>
      </c>
      <c r="P511" s="16" t="s">
        <v>2407</v>
      </c>
      <c r="Q511" s="16" t="s">
        <v>2408</v>
      </c>
      <c r="R511" s="15">
        <v>3</v>
      </c>
      <c r="S511" s="15" t="s">
        <v>2397</v>
      </c>
      <c r="T511" s="19">
        <v>4.24</v>
      </c>
      <c r="U511" s="15" t="s">
        <v>2997</v>
      </c>
      <c r="V511" s="15" t="s">
        <v>2409</v>
      </c>
      <c r="W511" s="17">
        <v>44761</v>
      </c>
      <c r="X511" s="17">
        <v>45016</v>
      </c>
      <c r="Y511" s="15">
        <v>296000</v>
      </c>
      <c r="Z511" s="15" t="s">
        <v>2426</v>
      </c>
      <c r="AA511" s="15" t="s">
        <v>2427</v>
      </c>
      <c r="AB511" s="15" t="s">
        <v>2402</v>
      </c>
      <c r="AC511" s="20" t="s">
        <v>2403</v>
      </c>
    </row>
    <row r="512" spans="1:29" x14ac:dyDescent="0.3">
      <c r="A512" s="15" t="s">
        <v>3525</v>
      </c>
      <c r="B512" s="15" t="s">
        <v>34</v>
      </c>
      <c r="C512" s="16" t="s">
        <v>3526</v>
      </c>
      <c r="D512" s="15" t="s">
        <v>11</v>
      </c>
      <c r="E512" s="16" t="s">
        <v>9</v>
      </c>
      <c r="F512" s="16" t="s">
        <v>2540</v>
      </c>
      <c r="G512" s="17">
        <v>41989</v>
      </c>
      <c r="H512" s="17">
        <v>45048</v>
      </c>
      <c r="I512" s="28">
        <v>45138</v>
      </c>
      <c r="J512" s="28" t="str">
        <f t="shared" si="14"/>
        <v>July</v>
      </c>
      <c r="K512" s="18">
        <f t="shared" si="15"/>
        <v>2023</v>
      </c>
      <c r="L512" s="15" t="s">
        <v>2393</v>
      </c>
      <c r="M512" s="15" t="s">
        <v>2577</v>
      </c>
      <c r="N512" s="18">
        <f>IF(Exit_Details[[#This Row],[RegrettableAttrition]]="Yes",1,0)</f>
        <v>1</v>
      </c>
      <c r="O512" s="18">
        <f>IF(Exit_Details[[#This Row],[ExitType]]="Voluntary",1,0)</f>
        <v>1</v>
      </c>
      <c r="P512" s="16" t="s">
        <v>2395</v>
      </c>
      <c r="Q512" s="16" t="s">
        <v>2396</v>
      </c>
      <c r="R512" s="15">
        <v>5</v>
      </c>
      <c r="S512" s="15" t="s">
        <v>2397</v>
      </c>
      <c r="T512" s="19">
        <v>11.83</v>
      </c>
      <c r="U512" s="15" t="s">
        <v>2661</v>
      </c>
      <c r="V512" s="15" t="s">
        <v>2409</v>
      </c>
      <c r="W512" s="17">
        <v>44197</v>
      </c>
      <c r="X512" s="17">
        <v>44286</v>
      </c>
      <c r="Y512" s="15">
        <v>2812000</v>
      </c>
      <c r="Z512" s="15" t="s">
        <v>2418</v>
      </c>
      <c r="AA512" s="15" t="s">
        <v>2419</v>
      </c>
      <c r="AB512" s="15" t="s">
        <v>2412</v>
      </c>
      <c r="AC512" s="20" t="s">
        <v>2403</v>
      </c>
    </row>
    <row r="513" spans="1:29" x14ac:dyDescent="0.3">
      <c r="A513" s="15" t="s">
        <v>3527</v>
      </c>
      <c r="B513" s="15" t="s">
        <v>1736</v>
      </c>
      <c r="C513" s="16" t="s">
        <v>3528</v>
      </c>
      <c r="D513" s="15" t="s">
        <v>11</v>
      </c>
      <c r="E513" s="16" t="s">
        <v>22</v>
      </c>
      <c r="F513" s="16" t="s">
        <v>2564</v>
      </c>
      <c r="G513" s="17">
        <v>44980</v>
      </c>
      <c r="H513" s="17">
        <v>45054</v>
      </c>
      <c r="I513" s="28">
        <v>45114</v>
      </c>
      <c r="J513" s="28" t="str">
        <f t="shared" si="14"/>
        <v>July</v>
      </c>
      <c r="K513" s="18">
        <f t="shared" si="15"/>
        <v>2023</v>
      </c>
      <c r="L513" s="15" t="s">
        <v>2393</v>
      </c>
      <c r="M513" s="15" t="s">
        <v>2394</v>
      </c>
      <c r="N513" s="18">
        <f>IF(Exit_Details[[#This Row],[RegrettableAttrition]]="Yes",1,0)</f>
        <v>0</v>
      </c>
      <c r="O513" s="18">
        <f>IF(Exit_Details[[#This Row],[ExitType]]="Voluntary",1,0)</f>
        <v>1</v>
      </c>
      <c r="P513" s="16" t="s">
        <v>2395</v>
      </c>
      <c r="Q513" s="16" t="s">
        <v>2396</v>
      </c>
      <c r="R513" s="15">
        <v>0</v>
      </c>
      <c r="S513" s="15" t="s">
        <v>2397</v>
      </c>
      <c r="T513" s="19">
        <v>3.64</v>
      </c>
      <c r="U513" s="15" t="s">
        <v>2997</v>
      </c>
      <c r="V513" s="15" t="s">
        <v>2409</v>
      </c>
      <c r="W513" s="17">
        <v>44980</v>
      </c>
      <c r="X513" s="17">
        <v>45114</v>
      </c>
      <c r="Y513" s="15">
        <v>698000</v>
      </c>
      <c r="Z513" s="15" t="s">
        <v>2410</v>
      </c>
      <c r="AA513" s="15" t="s">
        <v>2411</v>
      </c>
      <c r="AB513" s="15" t="s">
        <v>2412</v>
      </c>
      <c r="AC513" s="20" t="s">
        <v>2403</v>
      </c>
    </row>
    <row r="514" spans="1:29" x14ac:dyDescent="0.3">
      <c r="A514" s="15" t="s">
        <v>3529</v>
      </c>
      <c r="B514" s="15" t="s">
        <v>821</v>
      </c>
      <c r="C514" s="16" t="s">
        <v>3530</v>
      </c>
      <c r="D514" s="15" t="s">
        <v>7</v>
      </c>
      <c r="E514" s="16" t="s">
        <v>9</v>
      </c>
      <c r="F514" s="16" t="s">
        <v>2458</v>
      </c>
      <c r="G514" s="17">
        <v>44028</v>
      </c>
      <c r="H514" s="17">
        <v>45055</v>
      </c>
      <c r="I514" s="28">
        <v>45102</v>
      </c>
      <c r="J514" s="28" t="str">
        <f t="shared" ref="J514:J577" si="16">TEXT(I514,"MMMM")</f>
        <v>June</v>
      </c>
      <c r="K514" s="18">
        <f t="shared" ref="K514:K577" si="17">YEAR(I514)</f>
        <v>2023</v>
      </c>
      <c r="L514" s="15" t="s">
        <v>2393</v>
      </c>
      <c r="M514" s="15" t="s">
        <v>2394</v>
      </c>
      <c r="N514" s="18">
        <f>IF(Exit_Details[[#This Row],[RegrettableAttrition]]="Yes",1,0)</f>
        <v>0</v>
      </c>
      <c r="O514" s="18">
        <f>IF(Exit_Details[[#This Row],[ExitType]]="Voluntary",1,0)</f>
        <v>1</v>
      </c>
      <c r="P514" s="16" t="s">
        <v>2407</v>
      </c>
      <c r="Q514" s="16" t="s">
        <v>2408</v>
      </c>
      <c r="R514" s="15">
        <v>3</v>
      </c>
      <c r="S514" s="15" t="s">
        <v>2397</v>
      </c>
      <c r="T514" s="19">
        <v>6.25</v>
      </c>
      <c r="U514" s="15" t="s">
        <v>2398</v>
      </c>
      <c r="V514" s="15" t="s">
        <v>2409</v>
      </c>
      <c r="W514" s="17">
        <v>44197</v>
      </c>
      <c r="X514" s="17">
        <v>44286</v>
      </c>
      <c r="Y514" s="15">
        <v>567000</v>
      </c>
      <c r="Z514" s="15" t="s">
        <v>2434</v>
      </c>
      <c r="AA514" s="15" t="s">
        <v>2435</v>
      </c>
      <c r="AB514" s="15" t="s">
        <v>2436</v>
      </c>
      <c r="AC514" s="20" t="s">
        <v>2403</v>
      </c>
    </row>
    <row r="515" spans="1:29" x14ac:dyDescent="0.3">
      <c r="A515" s="15" t="s">
        <v>3531</v>
      </c>
      <c r="B515" s="15" t="s">
        <v>1255</v>
      </c>
      <c r="C515" s="16" t="s">
        <v>3532</v>
      </c>
      <c r="D515" s="15" t="s">
        <v>7</v>
      </c>
      <c r="E515" s="16" t="s">
        <v>37</v>
      </c>
      <c r="F515" s="16" t="s">
        <v>2819</v>
      </c>
      <c r="G515" s="17">
        <v>44515</v>
      </c>
      <c r="H515" s="17">
        <v>45057</v>
      </c>
      <c r="I515" s="28">
        <v>45094</v>
      </c>
      <c r="J515" s="28" t="str">
        <f t="shared" si="16"/>
        <v>June</v>
      </c>
      <c r="K515" s="18">
        <f t="shared" si="17"/>
        <v>2023</v>
      </c>
      <c r="L515" s="15" t="s">
        <v>2393</v>
      </c>
      <c r="M515" s="15" t="s">
        <v>2394</v>
      </c>
      <c r="N515" s="18">
        <f>IF(Exit_Details[[#This Row],[RegrettableAttrition]]="Yes",1,0)</f>
        <v>0</v>
      </c>
      <c r="O515" s="18">
        <f>IF(Exit_Details[[#This Row],[ExitType]]="Voluntary",1,0)</f>
        <v>1</v>
      </c>
      <c r="P515" s="16" t="s">
        <v>2407</v>
      </c>
      <c r="Q515" s="16" t="s">
        <v>2408</v>
      </c>
      <c r="R515" s="15">
        <v>2</v>
      </c>
      <c r="S515" s="15" t="s">
        <v>2397</v>
      </c>
      <c r="T515" s="19">
        <v>4.92</v>
      </c>
      <c r="U515" s="15" t="s">
        <v>2997</v>
      </c>
      <c r="V515" s="15" t="s">
        <v>2409</v>
      </c>
      <c r="W515" s="17">
        <v>44515</v>
      </c>
      <c r="X515" s="17">
        <v>45016</v>
      </c>
      <c r="Y515" s="15">
        <v>1022000</v>
      </c>
      <c r="Z515" s="15" t="s">
        <v>2410</v>
      </c>
      <c r="AA515" s="15" t="s">
        <v>2411</v>
      </c>
      <c r="AB515" s="15" t="s">
        <v>2412</v>
      </c>
      <c r="AC515" s="20" t="s">
        <v>2403</v>
      </c>
    </row>
    <row r="516" spans="1:29" x14ac:dyDescent="0.3">
      <c r="A516" s="15" t="s">
        <v>3533</v>
      </c>
      <c r="B516" s="15" t="s">
        <v>258</v>
      </c>
      <c r="C516" s="16" t="s">
        <v>3534</v>
      </c>
      <c r="D516" s="15" t="s">
        <v>7</v>
      </c>
      <c r="E516" s="16" t="s">
        <v>24</v>
      </c>
      <c r="F516" s="16" t="s">
        <v>2631</v>
      </c>
      <c r="G516" s="17">
        <v>43384</v>
      </c>
      <c r="H516" s="17">
        <v>45057</v>
      </c>
      <c r="I516" s="28">
        <v>45147</v>
      </c>
      <c r="J516" s="28" t="str">
        <f t="shared" si="16"/>
        <v>August</v>
      </c>
      <c r="K516" s="18">
        <f t="shared" si="17"/>
        <v>2023</v>
      </c>
      <c r="L516" s="15" t="s">
        <v>2393</v>
      </c>
      <c r="M516" s="15" t="s">
        <v>2394</v>
      </c>
      <c r="N516" s="18">
        <f>IF(Exit_Details[[#This Row],[RegrettableAttrition]]="Yes",1,0)</f>
        <v>0</v>
      </c>
      <c r="O516" s="18">
        <f>IF(Exit_Details[[#This Row],[ExitType]]="Voluntary",1,0)</f>
        <v>1</v>
      </c>
      <c r="P516" s="16" t="s">
        <v>2407</v>
      </c>
      <c r="Q516" s="16" t="s">
        <v>2408</v>
      </c>
      <c r="R516" s="15">
        <v>3</v>
      </c>
      <c r="S516" s="15" t="s">
        <v>2397</v>
      </c>
      <c r="T516" s="19">
        <v>8.01</v>
      </c>
      <c r="U516" s="15" t="s">
        <v>2398</v>
      </c>
      <c r="V516" s="15" t="s">
        <v>2409</v>
      </c>
      <c r="W516" s="17">
        <v>44197</v>
      </c>
      <c r="X516" s="17">
        <v>44286</v>
      </c>
      <c r="Y516" s="15">
        <v>1492000</v>
      </c>
      <c r="Z516" s="15" t="s">
        <v>2434</v>
      </c>
      <c r="AA516" s="15" t="s">
        <v>2435</v>
      </c>
      <c r="AB516" s="15" t="s">
        <v>2436</v>
      </c>
      <c r="AC516" s="20" t="s">
        <v>2403</v>
      </c>
    </row>
    <row r="517" spans="1:29" x14ac:dyDescent="0.3">
      <c r="A517" s="15" t="s">
        <v>3535</v>
      </c>
      <c r="B517" s="15" t="s">
        <v>342</v>
      </c>
      <c r="C517" s="16" t="s">
        <v>3536</v>
      </c>
      <c r="D517" s="15" t="s">
        <v>7</v>
      </c>
      <c r="E517" s="16" t="s">
        <v>18</v>
      </c>
      <c r="F517" s="16" t="s">
        <v>2712</v>
      </c>
      <c r="G517" s="17">
        <v>43518</v>
      </c>
      <c r="H517" s="17">
        <v>45061</v>
      </c>
      <c r="I517" s="28">
        <v>45099</v>
      </c>
      <c r="J517" s="28" t="str">
        <f t="shared" si="16"/>
        <v>June</v>
      </c>
      <c r="K517" s="18">
        <f t="shared" si="17"/>
        <v>2023</v>
      </c>
      <c r="L517" s="15" t="s">
        <v>2393</v>
      </c>
      <c r="M517" s="15" t="s">
        <v>2394</v>
      </c>
      <c r="N517" s="18">
        <f>IF(Exit_Details[[#This Row],[RegrettableAttrition]]="Yes",1,0)</f>
        <v>0</v>
      </c>
      <c r="O517" s="18">
        <f>IF(Exit_Details[[#This Row],[ExitType]]="Voluntary",1,0)</f>
        <v>1</v>
      </c>
      <c r="P517" s="16" t="s">
        <v>2395</v>
      </c>
      <c r="Q517" s="16" t="s">
        <v>2396</v>
      </c>
      <c r="R517" s="15">
        <v>3</v>
      </c>
      <c r="S517" s="15" t="s">
        <v>2397</v>
      </c>
      <c r="T517" s="19">
        <v>7.64</v>
      </c>
      <c r="U517" s="15" t="s">
        <v>2398</v>
      </c>
      <c r="V517" s="15" t="s">
        <v>2409</v>
      </c>
      <c r="W517" s="17">
        <v>44197</v>
      </c>
      <c r="X517" s="17">
        <v>44286</v>
      </c>
      <c r="Y517" s="15">
        <v>736000</v>
      </c>
      <c r="Z517" s="15" t="s">
        <v>2465</v>
      </c>
      <c r="AA517" s="15" t="s">
        <v>2466</v>
      </c>
      <c r="AB517" s="15" t="s">
        <v>2402</v>
      </c>
      <c r="AC517" s="20" t="s">
        <v>2403</v>
      </c>
    </row>
    <row r="518" spans="1:29" x14ac:dyDescent="0.3">
      <c r="A518" s="15" t="s">
        <v>3537</v>
      </c>
      <c r="B518" s="15" t="s">
        <v>1119</v>
      </c>
      <c r="C518" s="16" t="s">
        <v>3538</v>
      </c>
      <c r="D518" s="15" t="s">
        <v>7</v>
      </c>
      <c r="E518" s="16" t="s">
        <v>9</v>
      </c>
      <c r="F518" s="16" t="s">
        <v>2458</v>
      </c>
      <c r="G518" s="17">
        <v>44354</v>
      </c>
      <c r="H518" s="17">
        <v>45064</v>
      </c>
      <c r="I518" s="28">
        <v>45102</v>
      </c>
      <c r="J518" s="28" t="str">
        <f t="shared" si="16"/>
        <v>June</v>
      </c>
      <c r="K518" s="18">
        <f t="shared" si="17"/>
        <v>2023</v>
      </c>
      <c r="L518" s="15" t="s">
        <v>2393</v>
      </c>
      <c r="M518" s="15" t="s">
        <v>2394</v>
      </c>
      <c r="N518" s="18">
        <f>IF(Exit_Details[[#This Row],[RegrettableAttrition]]="Yes",1,0)</f>
        <v>0</v>
      </c>
      <c r="O518" s="18">
        <f>IF(Exit_Details[[#This Row],[ExitType]]="Voluntary",1,0)</f>
        <v>1</v>
      </c>
      <c r="P518" s="16" t="s">
        <v>2480</v>
      </c>
      <c r="Q518" s="16" t="s">
        <v>2481</v>
      </c>
      <c r="R518" s="15">
        <v>3</v>
      </c>
      <c r="S518" s="15" t="s">
        <v>2397</v>
      </c>
      <c r="T518" s="19">
        <v>5.36</v>
      </c>
      <c r="U518" s="15" t="s">
        <v>2398</v>
      </c>
      <c r="V518" s="15" t="s">
        <v>2409</v>
      </c>
      <c r="W518" s="17">
        <v>44354</v>
      </c>
      <c r="X518" s="17">
        <v>44651</v>
      </c>
      <c r="Y518" s="15">
        <v>650000</v>
      </c>
      <c r="Z518" s="15" t="s">
        <v>2434</v>
      </c>
      <c r="AA518" s="15" t="s">
        <v>2435</v>
      </c>
      <c r="AB518" s="15" t="s">
        <v>2436</v>
      </c>
      <c r="AC518" s="20" t="s">
        <v>2403</v>
      </c>
    </row>
    <row r="519" spans="1:29" x14ac:dyDescent="0.3">
      <c r="A519" s="15" t="s">
        <v>3539</v>
      </c>
      <c r="B519" s="15" t="s">
        <v>498</v>
      </c>
      <c r="C519" s="16" t="s">
        <v>3540</v>
      </c>
      <c r="D519" s="15" t="s">
        <v>11</v>
      </c>
      <c r="E519" s="16" t="s">
        <v>37</v>
      </c>
      <c r="F519" s="16" t="s">
        <v>2495</v>
      </c>
      <c r="G519" s="17">
        <v>43745</v>
      </c>
      <c r="H519" s="17">
        <v>45064</v>
      </c>
      <c r="I519" s="28">
        <v>45124</v>
      </c>
      <c r="J519" s="28" t="str">
        <f t="shared" si="16"/>
        <v>July</v>
      </c>
      <c r="K519" s="18">
        <f t="shared" si="17"/>
        <v>2023</v>
      </c>
      <c r="L519" s="15" t="s">
        <v>2393</v>
      </c>
      <c r="M519" s="15" t="s">
        <v>2394</v>
      </c>
      <c r="N519" s="18">
        <f>IF(Exit_Details[[#This Row],[RegrettableAttrition]]="Yes",1,0)</f>
        <v>0</v>
      </c>
      <c r="O519" s="18">
        <f>IF(Exit_Details[[#This Row],[ExitType]]="Voluntary",1,0)</f>
        <v>1</v>
      </c>
      <c r="P519" s="16" t="s">
        <v>2515</v>
      </c>
      <c r="Q519" s="16" t="s">
        <v>2464</v>
      </c>
      <c r="R519" s="15">
        <v>3</v>
      </c>
      <c r="S519" s="15" t="s">
        <v>2397</v>
      </c>
      <c r="T519" s="19">
        <v>7.02</v>
      </c>
      <c r="U519" s="15" t="s">
        <v>2398</v>
      </c>
      <c r="V519" s="15" t="s">
        <v>2409</v>
      </c>
      <c r="W519" s="17">
        <v>44197</v>
      </c>
      <c r="X519" s="17">
        <v>44286</v>
      </c>
      <c r="Y519" s="15">
        <v>441000</v>
      </c>
      <c r="Z519" s="15" t="s">
        <v>2465</v>
      </c>
      <c r="AA519" s="15" t="s">
        <v>2466</v>
      </c>
      <c r="AB519" s="15" t="s">
        <v>2402</v>
      </c>
      <c r="AC519" s="20" t="s">
        <v>2403</v>
      </c>
    </row>
    <row r="520" spans="1:29" x14ac:dyDescent="0.3">
      <c r="A520" s="15" t="s">
        <v>3541</v>
      </c>
      <c r="B520" s="15" t="s">
        <v>1686</v>
      </c>
      <c r="C520" s="16" t="s">
        <v>3542</v>
      </c>
      <c r="D520" s="15" t="s">
        <v>7</v>
      </c>
      <c r="E520" s="16" t="s">
        <v>22</v>
      </c>
      <c r="F520" s="16" t="s">
        <v>3033</v>
      </c>
      <c r="G520" s="17">
        <v>44914</v>
      </c>
      <c r="H520" s="17">
        <v>45068</v>
      </c>
      <c r="I520" s="28">
        <v>45158</v>
      </c>
      <c r="J520" s="28" t="str">
        <f t="shared" si="16"/>
        <v>August</v>
      </c>
      <c r="K520" s="18">
        <f t="shared" si="17"/>
        <v>2023</v>
      </c>
      <c r="L520" s="15" t="s">
        <v>2393</v>
      </c>
      <c r="M520" s="15" t="s">
        <v>2394</v>
      </c>
      <c r="N520" s="18">
        <f>IF(Exit_Details[[#This Row],[RegrettableAttrition]]="Yes",1,0)</f>
        <v>0</v>
      </c>
      <c r="O520" s="18">
        <f>IF(Exit_Details[[#This Row],[ExitType]]="Voluntary",1,0)</f>
        <v>1</v>
      </c>
      <c r="P520" s="16" t="s">
        <v>2463</v>
      </c>
      <c r="Q520" s="16" t="s">
        <v>2464</v>
      </c>
      <c r="R520" s="15">
        <v>0</v>
      </c>
      <c r="S520" s="15" t="s">
        <v>2397</v>
      </c>
      <c r="T520" s="19">
        <v>3.82</v>
      </c>
      <c r="U520" s="15" t="s">
        <v>2997</v>
      </c>
      <c r="V520" s="15" t="s">
        <v>2409</v>
      </c>
      <c r="W520" s="17">
        <v>44914</v>
      </c>
      <c r="X520" s="17">
        <v>45158</v>
      </c>
      <c r="Y520" s="15">
        <v>3818000</v>
      </c>
      <c r="Z520" s="15" t="s">
        <v>2434</v>
      </c>
      <c r="AA520" s="15" t="s">
        <v>2435</v>
      </c>
      <c r="AB520" s="15" t="s">
        <v>2436</v>
      </c>
      <c r="AC520" s="20" t="s">
        <v>2403</v>
      </c>
    </row>
    <row r="521" spans="1:29" x14ac:dyDescent="0.3">
      <c r="A521" s="15" t="s">
        <v>3543</v>
      </c>
      <c r="B521" s="15" t="s">
        <v>1339</v>
      </c>
      <c r="C521" s="16" t="s">
        <v>3544</v>
      </c>
      <c r="D521" s="15" t="s">
        <v>7</v>
      </c>
      <c r="E521" s="16" t="s">
        <v>33</v>
      </c>
      <c r="F521" s="16" t="s">
        <v>2425</v>
      </c>
      <c r="G521" s="17">
        <v>44574</v>
      </c>
      <c r="H521" s="17">
        <v>45082</v>
      </c>
      <c r="I521" s="28">
        <v>45121</v>
      </c>
      <c r="J521" s="28" t="str">
        <f t="shared" si="16"/>
        <v>July</v>
      </c>
      <c r="K521" s="18">
        <f t="shared" si="17"/>
        <v>2023</v>
      </c>
      <c r="L521" s="15" t="s">
        <v>2393</v>
      </c>
      <c r="M521" s="15" t="s">
        <v>2577</v>
      </c>
      <c r="N521" s="18">
        <f>IF(Exit_Details[[#This Row],[RegrettableAttrition]]="Yes",1,0)</f>
        <v>1</v>
      </c>
      <c r="O521" s="18">
        <f>IF(Exit_Details[[#This Row],[ExitType]]="Voluntary",1,0)</f>
        <v>1</v>
      </c>
      <c r="P521" s="16" t="s">
        <v>2480</v>
      </c>
      <c r="Q521" s="16" t="s">
        <v>2481</v>
      </c>
      <c r="R521" s="15">
        <v>4</v>
      </c>
      <c r="S521" s="15" t="s">
        <v>2397</v>
      </c>
      <c r="T521" s="19">
        <v>4.75</v>
      </c>
      <c r="U521" s="15" t="s">
        <v>2997</v>
      </c>
      <c r="V521" s="15" t="s">
        <v>2409</v>
      </c>
      <c r="W521" s="17">
        <v>44574</v>
      </c>
      <c r="X521" s="17">
        <v>45016</v>
      </c>
      <c r="Y521" s="15">
        <v>409000</v>
      </c>
      <c r="Z521" s="15" t="s">
        <v>2410</v>
      </c>
      <c r="AA521" s="15" t="s">
        <v>2411</v>
      </c>
      <c r="AB521" s="15" t="s">
        <v>2412</v>
      </c>
      <c r="AC521" s="20" t="s">
        <v>2403</v>
      </c>
    </row>
    <row r="522" spans="1:29" x14ac:dyDescent="0.3">
      <c r="A522" s="15" t="s">
        <v>3545</v>
      </c>
      <c r="B522" s="15" t="s">
        <v>424</v>
      </c>
      <c r="C522" s="16" t="s">
        <v>3546</v>
      </c>
      <c r="D522" s="15" t="s">
        <v>7</v>
      </c>
      <c r="E522" s="16" t="s">
        <v>9</v>
      </c>
      <c r="F522" s="16" t="s">
        <v>2455</v>
      </c>
      <c r="G522" s="17">
        <v>43648</v>
      </c>
      <c r="H522" s="17">
        <v>45084</v>
      </c>
      <c r="I522" s="28">
        <v>45136</v>
      </c>
      <c r="J522" s="28" t="str">
        <f t="shared" si="16"/>
        <v>July</v>
      </c>
      <c r="K522" s="18">
        <f t="shared" si="17"/>
        <v>2023</v>
      </c>
      <c r="L522" s="15" t="s">
        <v>2393</v>
      </c>
      <c r="M522" s="15" t="s">
        <v>2577</v>
      </c>
      <c r="N522" s="18">
        <f>IF(Exit_Details[[#This Row],[RegrettableAttrition]]="Yes",1,0)</f>
        <v>1</v>
      </c>
      <c r="O522" s="18">
        <f>IF(Exit_Details[[#This Row],[ExitType]]="Voluntary",1,0)</f>
        <v>1</v>
      </c>
      <c r="P522" s="16" t="s">
        <v>2440</v>
      </c>
      <c r="Q522" s="16" t="s">
        <v>2417</v>
      </c>
      <c r="R522" s="15">
        <v>5</v>
      </c>
      <c r="S522" s="15" t="s">
        <v>2397</v>
      </c>
      <c r="T522" s="19">
        <v>7.29</v>
      </c>
      <c r="U522" s="15" t="s">
        <v>2398</v>
      </c>
      <c r="V522" s="15" t="s">
        <v>2409</v>
      </c>
      <c r="W522" s="17">
        <v>44197</v>
      </c>
      <c r="X522" s="17">
        <v>44286</v>
      </c>
      <c r="Y522" s="15">
        <v>550000</v>
      </c>
      <c r="Z522" s="15" t="s">
        <v>2434</v>
      </c>
      <c r="AA522" s="15" t="s">
        <v>2435</v>
      </c>
      <c r="AB522" s="15" t="s">
        <v>2436</v>
      </c>
      <c r="AC522" s="20" t="s">
        <v>2403</v>
      </c>
    </row>
    <row r="523" spans="1:29" x14ac:dyDescent="0.3">
      <c r="A523" s="15" t="s">
        <v>3547</v>
      </c>
      <c r="B523" s="15" t="s">
        <v>898</v>
      </c>
      <c r="C523" s="16" t="s">
        <v>3548</v>
      </c>
      <c r="D523" s="15" t="s">
        <v>11</v>
      </c>
      <c r="E523" s="16" t="s">
        <v>9</v>
      </c>
      <c r="F523" s="16" t="s">
        <v>2643</v>
      </c>
      <c r="G523" s="17">
        <v>44084</v>
      </c>
      <c r="H523" s="17">
        <v>45086</v>
      </c>
      <c r="I523" s="28">
        <v>45117</v>
      </c>
      <c r="J523" s="28" t="str">
        <f t="shared" si="16"/>
        <v>July</v>
      </c>
      <c r="K523" s="18">
        <f t="shared" si="17"/>
        <v>2023</v>
      </c>
      <c r="L523" s="15" t="s">
        <v>2393</v>
      </c>
      <c r="M523" s="15" t="s">
        <v>2394</v>
      </c>
      <c r="N523" s="18">
        <f>IF(Exit_Details[[#This Row],[RegrettableAttrition]]="Yes",1,0)</f>
        <v>0</v>
      </c>
      <c r="O523" s="18">
        <f>IF(Exit_Details[[#This Row],[ExitType]]="Voluntary",1,0)</f>
        <v>1</v>
      </c>
      <c r="P523" s="16" t="s">
        <v>2416</v>
      </c>
      <c r="Q523" s="16" t="s">
        <v>2417</v>
      </c>
      <c r="R523" s="15">
        <v>3</v>
      </c>
      <c r="S523" s="15" t="s">
        <v>2397</v>
      </c>
      <c r="T523" s="19">
        <v>6.09</v>
      </c>
      <c r="U523" s="15" t="s">
        <v>2398</v>
      </c>
      <c r="V523" s="15" t="s">
        <v>2409</v>
      </c>
      <c r="W523" s="17">
        <v>44197</v>
      </c>
      <c r="X523" s="17">
        <v>44286</v>
      </c>
      <c r="Y523" s="15">
        <v>568000</v>
      </c>
      <c r="Z523" s="15" t="s">
        <v>2400</v>
      </c>
      <c r="AA523" s="15" t="s">
        <v>2401</v>
      </c>
      <c r="AB523" s="15" t="s">
        <v>2402</v>
      </c>
      <c r="AC523" s="20" t="s">
        <v>2403</v>
      </c>
    </row>
    <row r="524" spans="1:29" x14ac:dyDescent="0.3">
      <c r="A524" s="15" t="s">
        <v>3549</v>
      </c>
      <c r="B524" s="15" t="s">
        <v>1748</v>
      </c>
      <c r="C524" s="16" t="s">
        <v>3550</v>
      </c>
      <c r="D524" s="15" t="s">
        <v>7</v>
      </c>
      <c r="E524" s="16" t="s">
        <v>9</v>
      </c>
      <c r="F524" s="16" t="s">
        <v>2430</v>
      </c>
      <c r="G524" s="17">
        <v>44992</v>
      </c>
      <c r="H524" s="17">
        <v>45089</v>
      </c>
      <c r="I524" s="28">
        <v>45149</v>
      </c>
      <c r="J524" s="28" t="str">
        <f t="shared" si="16"/>
        <v>August</v>
      </c>
      <c r="K524" s="18">
        <f t="shared" si="17"/>
        <v>2023</v>
      </c>
      <c r="L524" s="15" t="s">
        <v>2393</v>
      </c>
      <c r="M524" s="15" t="s">
        <v>2394</v>
      </c>
      <c r="N524" s="18">
        <f>IF(Exit_Details[[#This Row],[RegrettableAttrition]]="Yes",1,0)</f>
        <v>0</v>
      </c>
      <c r="O524" s="18">
        <f>IF(Exit_Details[[#This Row],[ExitType]]="Voluntary",1,0)</f>
        <v>1</v>
      </c>
      <c r="P524" s="16" t="s">
        <v>2463</v>
      </c>
      <c r="Q524" s="16" t="s">
        <v>2464</v>
      </c>
      <c r="R524" s="15">
        <v>0</v>
      </c>
      <c r="S524" s="15" t="s">
        <v>2397</v>
      </c>
      <c r="T524" s="19">
        <v>3.61</v>
      </c>
      <c r="U524" s="15" t="s">
        <v>2997</v>
      </c>
      <c r="V524" s="15" t="s">
        <v>2409</v>
      </c>
      <c r="W524" s="17">
        <v>44992</v>
      </c>
      <c r="X524" s="17">
        <v>45149</v>
      </c>
      <c r="Y524" s="15">
        <v>389000</v>
      </c>
      <c r="Z524" s="15" t="s">
        <v>2426</v>
      </c>
      <c r="AA524" s="15" t="s">
        <v>2427</v>
      </c>
      <c r="AB524" s="15" t="s">
        <v>2402</v>
      </c>
      <c r="AC524" s="20" t="s">
        <v>2403</v>
      </c>
    </row>
    <row r="525" spans="1:29" x14ac:dyDescent="0.3">
      <c r="A525" s="15" t="s">
        <v>3551</v>
      </c>
      <c r="B525" s="15" t="s">
        <v>1239</v>
      </c>
      <c r="C525" s="16" t="s">
        <v>3552</v>
      </c>
      <c r="D525" s="15" t="s">
        <v>7</v>
      </c>
      <c r="E525" s="16" t="s">
        <v>37</v>
      </c>
      <c r="F525" s="16" t="s">
        <v>2600</v>
      </c>
      <c r="G525" s="17">
        <v>44487</v>
      </c>
      <c r="H525" s="17">
        <v>45090</v>
      </c>
      <c r="I525" s="28">
        <v>45180</v>
      </c>
      <c r="J525" s="28" t="str">
        <f t="shared" si="16"/>
        <v>September</v>
      </c>
      <c r="K525" s="18">
        <f t="shared" si="17"/>
        <v>2023</v>
      </c>
      <c r="L525" s="15" t="s">
        <v>2393</v>
      </c>
      <c r="M525" s="15" t="s">
        <v>2394</v>
      </c>
      <c r="N525" s="18">
        <f>IF(Exit_Details[[#This Row],[RegrettableAttrition]]="Yes",1,0)</f>
        <v>0</v>
      </c>
      <c r="O525" s="18">
        <f>IF(Exit_Details[[#This Row],[ExitType]]="Voluntary",1,0)</f>
        <v>1</v>
      </c>
      <c r="P525" s="16" t="s">
        <v>2407</v>
      </c>
      <c r="Q525" s="16" t="s">
        <v>2408</v>
      </c>
      <c r="R525" s="15">
        <v>3</v>
      </c>
      <c r="S525" s="15" t="s">
        <v>2397</v>
      </c>
      <c r="T525" s="19">
        <v>4.99</v>
      </c>
      <c r="U525" s="15" t="s">
        <v>2997</v>
      </c>
      <c r="V525" s="15" t="s">
        <v>2409</v>
      </c>
      <c r="W525" s="17">
        <v>44487</v>
      </c>
      <c r="X525" s="17">
        <v>45016</v>
      </c>
      <c r="Y525" s="15">
        <v>1622000</v>
      </c>
      <c r="Z525" s="15" t="s">
        <v>2410</v>
      </c>
      <c r="AA525" s="15" t="s">
        <v>2411</v>
      </c>
      <c r="AB525" s="15" t="s">
        <v>2412</v>
      </c>
      <c r="AC525" s="20" t="s">
        <v>2403</v>
      </c>
    </row>
    <row r="526" spans="1:29" x14ac:dyDescent="0.3">
      <c r="A526" s="15" t="s">
        <v>3553</v>
      </c>
      <c r="B526" s="15" t="s">
        <v>171</v>
      </c>
      <c r="C526" s="16" t="s">
        <v>3554</v>
      </c>
      <c r="D526" s="15" t="s">
        <v>7</v>
      </c>
      <c r="E526" s="16" t="s">
        <v>33</v>
      </c>
      <c r="F526" s="16" t="s">
        <v>2492</v>
      </c>
      <c r="G526" s="17">
        <v>43175</v>
      </c>
      <c r="H526" s="17">
        <v>45091</v>
      </c>
      <c r="I526" s="28">
        <v>45107</v>
      </c>
      <c r="J526" s="28" t="str">
        <f t="shared" si="16"/>
        <v>June</v>
      </c>
      <c r="K526" s="18">
        <f t="shared" si="17"/>
        <v>2023</v>
      </c>
      <c r="L526" s="15" t="s">
        <v>2431</v>
      </c>
      <c r="M526" s="15" t="s">
        <v>2394</v>
      </c>
      <c r="N526" s="18">
        <f>IF(Exit_Details[[#This Row],[RegrettableAttrition]]="Yes",1,0)</f>
        <v>0</v>
      </c>
      <c r="O526" s="18">
        <f>IF(Exit_Details[[#This Row],[ExitType]]="Voluntary",1,0)</f>
        <v>0</v>
      </c>
      <c r="P526" s="16" t="s">
        <v>3555</v>
      </c>
      <c r="Q526" s="16" t="s">
        <v>3556</v>
      </c>
      <c r="R526" s="15">
        <v>3</v>
      </c>
      <c r="S526" s="15" t="s">
        <v>2397</v>
      </c>
      <c r="T526" s="19">
        <v>8.58</v>
      </c>
      <c r="U526" s="15" t="s">
        <v>2398</v>
      </c>
      <c r="V526" s="15" t="s">
        <v>2409</v>
      </c>
      <c r="W526" s="17">
        <v>44197</v>
      </c>
      <c r="X526" s="17">
        <v>44286</v>
      </c>
      <c r="Y526" s="15">
        <v>967000</v>
      </c>
      <c r="Z526" s="15" t="s">
        <v>2418</v>
      </c>
      <c r="AA526" s="15" t="s">
        <v>2419</v>
      </c>
      <c r="AB526" s="15" t="s">
        <v>2412</v>
      </c>
      <c r="AC526" s="20" t="s">
        <v>2403</v>
      </c>
    </row>
    <row r="527" spans="1:29" x14ac:dyDescent="0.3">
      <c r="A527" s="15" t="s">
        <v>3557</v>
      </c>
      <c r="B527" s="15" t="s">
        <v>1693</v>
      </c>
      <c r="C527" s="16" t="s">
        <v>3558</v>
      </c>
      <c r="D527" s="15" t="s">
        <v>7</v>
      </c>
      <c r="E527" s="16" t="s">
        <v>58</v>
      </c>
      <c r="F527" s="16" t="s">
        <v>3300</v>
      </c>
      <c r="G527" s="17">
        <v>44928</v>
      </c>
      <c r="H527" s="17">
        <v>45091</v>
      </c>
      <c r="I527" s="28">
        <v>45107</v>
      </c>
      <c r="J527" s="28" t="str">
        <f t="shared" si="16"/>
        <v>June</v>
      </c>
      <c r="K527" s="18">
        <f t="shared" si="17"/>
        <v>2023</v>
      </c>
      <c r="L527" s="15" t="s">
        <v>2431</v>
      </c>
      <c r="M527" s="15" t="s">
        <v>2394</v>
      </c>
      <c r="N527" s="18">
        <f>IF(Exit_Details[[#This Row],[RegrettableAttrition]]="Yes",1,0)</f>
        <v>0</v>
      </c>
      <c r="O527" s="18">
        <f>IF(Exit_Details[[#This Row],[ExitType]]="Voluntary",1,0)</f>
        <v>0</v>
      </c>
      <c r="P527" s="16" t="s">
        <v>3555</v>
      </c>
      <c r="Q527" s="16" t="s">
        <v>3556</v>
      </c>
      <c r="R527" s="15">
        <v>0</v>
      </c>
      <c r="S527" s="15" t="s">
        <v>2397</v>
      </c>
      <c r="T527" s="19">
        <v>3.78</v>
      </c>
      <c r="U527" s="15" t="s">
        <v>2997</v>
      </c>
      <c r="V527" s="15" t="s">
        <v>2409</v>
      </c>
      <c r="W527" s="17">
        <v>44928</v>
      </c>
      <c r="X527" s="17">
        <v>45107</v>
      </c>
      <c r="Y527" s="15">
        <v>1878000</v>
      </c>
      <c r="Z527" s="15" t="s">
        <v>2418</v>
      </c>
      <c r="AA527" s="15" t="s">
        <v>2419</v>
      </c>
      <c r="AB527" s="15" t="s">
        <v>2412</v>
      </c>
      <c r="AC527" s="20" t="s">
        <v>2403</v>
      </c>
    </row>
    <row r="528" spans="1:29" x14ac:dyDescent="0.3">
      <c r="A528" s="15" t="s">
        <v>3559</v>
      </c>
      <c r="B528" s="15" t="s">
        <v>558</v>
      </c>
      <c r="C528" s="16" t="s">
        <v>3560</v>
      </c>
      <c r="D528" s="15" t="s">
        <v>7</v>
      </c>
      <c r="E528" s="16" t="s">
        <v>9</v>
      </c>
      <c r="F528" s="16" t="s">
        <v>2439</v>
      </c>
      <c r="G528" s="17">
        <v>43808</v>
      </c>
      <c r="H528" s="17">
        <v>45091</v>
      </c>
      <c r="I528" s="28">
        <v>45107</v>
      </c>
      <c r="J528" s="28" t="str">
        <f t="shared" si="16"/>
        <v>June</v>
      </c>
      <c r="K528" s="18">
        <f t="shared" si="17"/>
        <v>2023</v>
      </c>
      <c r="L528" s="15" t="s">
        <v>2431</v>
      </c>
      <c r="M528" s="15" t="s">
        <v>2394</v>
      </c>
      <c r="N528" s="18">
        <f>IF(Exit_Details[[#This Row],[RegrettableAttrition]]="Yes",1,0)</f>
        <v>0</v>
      </c>
      <c r="O528" s="18">
        <f>IF(Exit_Details[[#This Row],[ExitType]]="Voluntary",1,0)</f>
        <v>0</v>
      </c>
      <c r="P528" s="16" t="s">
        <v>3555</v>
      </c>
      <c r="Q528" s="16" t="s">
        <v>3556</v>
      </c>
      <c r="R528" s="15">
        <v>2</v>
      </c>
      <c r="S528" s="15" t="s">
        <v>2397</v>
      </c>
      <c r="T528" s="19">
        <v>6.85</v>
      </c>
      <c r="U528" s="15" t="s">
        <v>2398</v>
      </c>
      <c r="V528" s="15" t="s">
        <v>2409</v>
      </c>
      <c r="W528" s="17">
        <v>44197</v>
      </c>
      <c r="X528" s="17">
        <v>44286</v>
      </c>
      <c r="Y528" s="15">
        <v>1650000</v>
      </c>
      <c r="Z528" s="15" t="s">
        <v>2400</v>
      </c>
      <c r="AA528" s="15" t="s">
        <v>2401</v>
      </c>
      <c r="AB528" s="15" t="s">
        <v>2402</v>
      </c>
      <c r="AC528" s="20" t="s">
        <v>2403</v>
      </c>
    </row>
    <row r="529" spans="1:29" x14ac:dyDescent="0.3">
      <c r="A529" s="15" t="s">
        <v>3561</v>
      </c>
      <c r="B529" s="15" t="s">
        <v>129</v>
      </c>
      <c r="C529" s="16" t="s">
        <v>3562</v>
      </c>
      <c r="D529" s="15" t="s">
        <v>7</v>
      </c>
      <c r="E529" s="16" t="s">
        <v>24</v>
      </c>
      <c r="F529" s="16" t="s">
        <v>2626</v>
      </c>
      <c r="G529" s="17">
        <v>43003</v>
      </c>
      <c r="H529" s="17">
        <v>45091</v>
      </c>
      <c r="I529" s="28">
        <v>45107</v>
      </c>
      <c r="J529" s="28" t="str">
        <f t="shared" si="16"/>
        <v>June</v>
      </c>
      <c r="K529" s="18">
        <f t="shared" si="17"/>
        <v>2023</v>
      </c>
      <c r="L529" s="15" t="s">
        <v>2431</v>
      </c>
      <c r="M529" s="15" t="s">
        <v>2394</v>
      </c>
      <c r="N529" s="18">
        <f>IF(Exit_Details[[#This Row],[RegrettableAttrition]]="Yes",1,0)</f>
        <v>0</v>
      </c>
      <c r="O529" s="18">
        <f>IF(Exit_Details[[#This Row],[ExitType]]="Voluntary",1,0)</f>
        <v>0</v>
      </c>
      <c r="P529" s="16" t="s">
        <v>3555</v>
      </c>
      <c r="Q529" s="16" t="s">
        <v>3556</v>
      </c>
      <c r="R529" s="15">
        <v>1</v>
      </c>
      <c r="S529" s="15" t="s">
        <v>2397</v>
      </c>
      <c r="T529" s="19">
        <v>9.06</v>
      </c>
      <c r="U529" s="15" t="s">
        <v>2398</v>
      </c>
      <c r="V529" s="15" t="s">
        <v>2409</v>
      </c>
      <c r="W529" s="17">
        <v>44197</v>
      </c>
      <c r="X529" s="17">
        <v>44286</v>
      </c>
      <c r="Y529" s="15">
        <v>961000</v>
      </c>
      <c r="Z529" s="15" t="s">
        <v>2400</v>
      </c>
      <c r="AA529" s="15" t="s">
        <v>2401</v>
      </c>
      <c r="AB529" s="15" t="s">
        <v>2402</v>
      </c>
      <c r="AC529" s="20" t="s">
        <v>2403</v>
      </c>
    </row>
    <row r="530" spans="1:29" x14ac:dyDescent="0.3">
      <c r="A530" s="15" t="s">
        <v>3563</v>
      </c>
      <c r="B530" s="15" t="s">
        <v>115</v>
      </c>
      <c r="C530" s="16" t="s">
        <v>3564</v>
      </c>
      <c r="D530" s="15" t="s">
        <v>7</v>
      </c>
      <c r="E530" s="16" t="s">
        <v>50</v>
      </c>
      <c r="F530" s="16" t="s">
        <v>3038</v>
      </c>
      <c r="G530" s="17">
        <v>42934</v>
      </c>
      <c r="H530" s="17">
        <v>45091</v>
      </c>
      <c r="I530" s="28">
        <v>45107</v>
      </c>
      <c r="J530" s="28" t="str">
        <f t="shared" si="16"/>
        <v>June</v>
      </c>
      <c r="K530" s="18">
        <f t="shared" si="17"/>
        <v>2023</v>
      </c>
      <c r="L530" s="15" t="s">
        <v>2431</v>
      </c>
      <c r="M530" s="15" t="s">
        <v>2394</v>
      </c>
      <c r="N530" s="18">
        <f>IF(Exit_Details[[#This Row],[RegrettableAttrition]]="Yes",1,0)</f>
        <v>0</v>
      </c>
      <c r="O530" s="18">
        <f>IF(Exit_Details[[#This Row],[ExitType]]="Voluntary",1,0)</f>
        <v>0</v>
      </c>
      <c r="P530" s="16" t="s">
        <v>3555</v>
      </c>
      <c r="Q530" s="16" t="s">
        <v>3556</v>
      </c>
      <c r="R530" s="15">
        <v>2</v>
      </c>
      <c r="S530" s="15" t="s">
        <v>2397</v>
      </c>
      <c r="T530" s="19">
        <v>9.24</v>
      </c>
      <c r="U530" s="15" t="s">
        <v>2398</v>
      </c>
      <c r="V530" s="15" t="s">
        <v>2409</v>
      </c>
      <c r="W530" s="17">
        <v>44197</v>
      </c>
      <c r="X530" s="17">
        <v>44651</v>
      </c>
      <c r="Y530" s="15">
        <v>2045000</v>
      </c>
      <c r="Z530" s="15" t="s">
        <v>2434</v>
      </c>
      <c r="AA530" s="15" t="s">
        <v>2435</v>
      </c>
      <c r="AB530" s="15" t="s">
        <v>2436</v>
      </c>
      <c r="AC530" s="20" t="s">
        <v>2403</v>
      </c>
    </row>
    <row r="531" spans="1:29" x14ac:dyDescent="0.3">
      <c r="A531" s="15" t="s">
        <v>3565</v>
      </c>
      <c r="B531" s="15" t="s">
        <v>1488</v>
      </c>
      <c r="C531" s="16" t="s">
        <v>3566</v>
      </c>
      <c r="D531" s="15" t="s">
        <v>11</v>
      </c>
      <c r="E531" s="16" t="s">
        <v>50</v>
      </c>
      <c r="F531" s="16" t="s">
        <v>2733</v>
      </c>
      <c r="G531" s="17">
        <v>44683</v>
      </c>
      <c r="H531" s="17">
        <v>45091</v>
      </c>
      <c r="I531" s="28">
        <v>45107</v>
      </c>
      <c r="J531" s="28" t="str">
        <f t="shared" si="16"/>
        <v>June</v>
      </c>
      <c r="K531" s="18">
        <f t="shared" si="17"/>
        <v>2023</v>
      </c>
      <c r="L531" s="15" t="s">
        <v>2431</v>
      </c>
      <c r="M531" s="15" t="s">
        <v>2394</v>
      </c>
      <c r="N531" s="18">
        <f>IF(Exit_Details[[#This Row],[RegrettableAttrition]]="Yes",1,0)</f>
        <v>0</v>
      </c>
      <c r="O531" s="18">
        <f>IF(Exit_Details[[#This Row],[ExitType]]="Voluntary",1,0)</f>
        <v>0</v>
      </c>
      <c r="P531" s="16" t="s">
        <v>3555</v>
      </c>
      <c r="Q531" s="16" t="s">
        <v>3556</v>
      </c>
      <c r="R531" s="15">
        <v>3</v>
      </c>
      <c r="S531" s="15" t="s">
        <v>2397</v>
      </c>
      <c r="T531" s="19">
        <v>4.46</v>
      </c>
      <c r="U531" s="15" t="s">
        <v>2997</v>
      </c>
      <c r="V531" s="15" t="s">
        <v>2409</v>
      </c>
      <c r="W531" s="17">
        <v>44683</v>
      </c>
      <c r="X531" s="17">
        <v>45016</v>
      </c>
      <c r="Y531" s="15">
        <v>744000</v>
      </c>
      <c r="Z531" s="15" t="s">
        <v>2418</v>
      </c>
      <c r="AA531" s="15" t="s">
        <v>2419</v>
      </c>
      <c r="AB531" s="15" t="s">
        <v>2412</v>
      </c>
      <c r="AC531" s="20" t="s">
        <v>2403</v>
      </c>
    </row>
    <row r="532" spans="1:29" x14ac:dyDescent="0.3">
      <c r="A532" s="15" t="s">
        <v>3567</v>
      </c>
      <c r="B532" s="15" t="s">
        <v>1699</v>
      </c>
      <c r="C532" s="16" t="s">
        <v>3568</v>
      </c>
      <c r="D532" s="15" t="s">
        <v>7</v>
      </c>
      <c r="E532" s="16" t="s">
        <v>9</v>
      </c>
      <c r="F532" s="16" t="s">
        <v>2489</v>
      </c>
      <c r="G532" s="17">
        <v>44956</v>
      </c>
      <c r="H532" s="17">
        <v>45091</v>
      </c>
      <c r="I532" s="28">
        <v>45107</v>
      </c>
      <c r="J532" s="28" t="str">
        <f t="shared" si="16"/>
        <v>June</v>
      </c>
      <c r="K532" s="18">
        <f t="shared" si="17"/>
        <v>2023</v>
      </c>
      <c r="L532" s="15" t="s">
        <v>2431</v>
      </c>
      <c r="M532" s="15" t="s">
        <v>2394</v>
      </c>
      <c r="N532" s="18">
        <f>IF(Exit_Details[[#This Row],[RegrettableAttrition]]="Yes",1,0)</f>
        <v>0</v>
      </c>
      <c r="O532" s="18">
        <f>IF(Exit_Details[[#This Row],[ExitType]]="Voluntary",1,0)</f>
        <v>0</v>
      </c>
      <c r="P532" s="16" t="s">
        <v>3555</v>
      </c>
      <c r="Q532" s="16" t="s">
        <v>3556</v>
      </c>
      <c r="R532" s="15">
        <v>0</v>
      </c>
      <c r="S532" s="15" t="s">
        <v>2397</v>
      </c>
      <c r="T532" s="19">
        <v>3.71</v>
      </c>
      <c r="U532" s="15" t="s">
        <v>2997</v>
      </c>
      <c r="V532" s="15" t="s">
        <v>2409</v>
      </c>
      <c r="W532" s="17">
        <v>44956</v>
      </c>
      <c r="X532" s="17">
        <v>45107</v>
      </c>
      <c r="Y532" s="15">
        <v>796000</v>
      </c>
      <c r="Z532" s="15" t="s">
        <v>2400</v>
      </c>
      <c r="AA532" s="15" t="s">
        <v>2401</v>
      </c>
      <c r="AB532" s="15" t="s">
        <v>2402</v>
      </c>
      <c r="AC532" s="20" t="s">
        <v>2403</v>
      </c>
    </row>
    <row r="533" spans="1:29" x14ac:dyDescent="0.3">
      <c r="A533" s="15" t="s">
        <v>3569</v>
      </c>
      <c r="B533" s="15" t="s">
        <v>144</v>
      </c>
      <c r="C533" s="16" t="s">
        <v>3570</v>
      </c>
      <c r="D533" s="15" t="s">
        <v>11</v>
      </c>
      <c r="E533" s="16" t="s">
        <v>37</v>
      </c>
      <c r="F533" s="16" t="s">
        <v>2600</v>
      </c>
      <c r="G533" s="17">
        <v>43066</v>
      </c>
      <c r="H533" s="17">
        <v>45091</v>
      </c>
      <c r="I533" s="28">
        <v>45107</v>
      </c>
      <c r="J533" s="28" t="str">
        <f t="shared" si="16"/>
        <v>June</v>
      </c>
      <c r="K533" s="18">
        <f t="shared" si="17"/>
        <v>2023</v>
      </c>
      <c r="L533" s="15" t="s">
        <v>2431</v>
      </c>
      <c r="M533" s="15" t="s">
        <v>2394</v>
      </c>
      <c r="N533" s="18">
        <f>IF(Exit_Details[[#This Row],[RegrettableAttrition]]="Yes",1,0)</f>
        <v>0</v>
      </c>
      <c r="O533" s="18">
        <f>IF(Exit_Details[[#This Row],[ExitType]]="Voluntary",1,0)</f>
        <v>0</v>
      </c>
      <c r="P533" s="16" t="s">
        <v>3555</v>
      </c>
      <c r="Q533" s="16" t="s">
        <v>3556</v>
      </c>
      <c r="R533" s="15">
        <v>2</v>
      </c>
      <c r="S533" s="15" t="s">
        <v>2397</v>
      </c>
      <c r="T533" s="19">
        <v>8.8800000000000008</v>
      </c>
      <c r="U533" s="15" t="s">
        <v>2398</v>
      </c>
      <c r="V533" s="15" t="s">
        <v>2409</v>
      </c>
      <c r="W533" s="17">
        <v>44197</v>
      </c>
      <c r="X533" s="17">
        <v>44286</v>
      </c>
      <c r="Y533" s="15">
        <v>1626000</v>
      </c>
      <c r="Z533" s="15" t="s">
        <v>2410</v>
      </c>
      <c r="AA533" s="15" t="s">
        <v>2411</v>
      </c>
      <c r="AB533" s="15" t="s">
        <v>2412</v>
      </c>
      <c r="AC533" s="20" t="s">
        <v>2403</v>
      </c>
    </row>
    <row r="534" spans="1:29" x14ac:dyDescent="0.3">
      <c r="A534" s="15" t="s">
        <v>3571</v>
      </c>
      <c r="B534" s="15" t="s">
        <v>1463</v>
      </c>
      <c r="C534" s="16" t="s">
        <v>3572</v>
      </c>
      <c r="D534" s="15" t="s">
        <v>7</v>
      </c>
      <c r="E534" s="16" t="s">
        <v>9</v>
      </c>
      <c r="F534" s="16" t="s">
        <v>2458</v>
      </c>
      <c r="G534" s="17">
        <v>44704</v>
      </c>
      <c r="H534" s="17">
        <v>45091</v>
      </c>
      <c r="I534" s="28">
        <v>45107</v>
      </c>
      <c r="J534" s="28" t="str">
        <f t="shared" si="16"/>
        <v>June</v>
      </c>
      <c r="K534" s="18">
        <f t="shared" si="17"/>
        <v>2023</v>
      </c>
      <c r="L534" s="15" t="s">
        <v>2431</v>
      </c>
      <c r="M534" s="15" t="s">
        <v>2394</v>
      </c>
      <c r="N534" s="18">
        <f>IF(Exit_Details[[#This Row],[RegrettableAttrition]]="Yes",1,0)</f>
        <v>0</v>
      </c>
      <c r="O534" s="18">
        <f>IF(Exit_Details[[#This Row],[ExitType]]="Voluntary",1,0)</f>
        <v>0</v>
      </c>
      <c r="P534" s="16" t="s">
        <v>3555</v>
      </c>
      <c r="Q534" s="16" t="s">
        <v>3556</v>
      </c>
      <c r="R534" s="15">
        <v>3</v>
      </c>
      <c r="S534" s="15" t="s">
        <v>2397</v>
      </c>
      <c r="T534" s="19">
        <v>4.4000000000000004</v>
      </c>
      <c r="U534" s="15" t="s">
        <v>2997</v>
      </c>
      <c r="V534" s="15" t="s">
        <v>2409</v>
      </c>
      <c r="W534" s="17">
        <v>44704</v>
      </c>
      <c r="X534" s="17">
        <v>45016</v>
      </c>
      <c r="Y534" s="15">
        <v>763000</v>
      </c>
      <c r="Z534" s="15" t="s">
        <v>2434</v>
      </c>
      <c r="AA534" s="15" t="s">
        <v>2435</v>
      </c>
      <c r="AB534" s="15" t="s">
        <v>2436</v>
      </c>
      <c r="AC534" s="20" t="s">
        <v>2403</v>
      </c>
    </row>
    <row r="535" spans="1:29" x14ac:dyDescent="0.3">
      <c r="A535" s="15" t="s">
        <v>3573</v>
      </c>
      <c r="B535" s="15" t="s">
        <v>1491</v>
      </c>
      <c r="C535" s="16" t="s">
        <v>2842</v>
      </c>
      <c r="D535" s="15" t="s">
        <v>7</v>
      </c>
      <c r="E535" s="16" t="s">
        <v>58</v>
      </c>
      <c r="F535" s="16" t="s">
        <v>2761</v>
      </c>
      <c r="G535" s="17">
        <v>44697</v>
      </c>
      <c r="H535" s="17">
        <v>45091</v>
      </c>
      <c r="I535" s="28">
        <v>45107</v>
      </c>
      <c r="J535" s="28" t="str">
        <f t="shared" si="16"/>
        <v>June</v>
      </c>
      <c r="K535" s="18">
        <f t="shared" si="17"/>
        <v>2023</v>
      </c>
      <c r="L535" s="15" t="s">
        <v>2431</v>
      </c>
      <c r="M535" s="15" t="s">
        <v>2394</v>
      </c>
      <c r="N535" s="18">
        <f>IF(Exit_Details[[#This Row],[RegrettableAttrition]]="Yes",1,0)</f>
        <v>0</v>
      </c>
      <c r="O535" s="18">
        <f>IF(Exit_Details[[#This Row],[ExitType]]="Voluntary",1,0)</f>
        <v>0</v>
      </c>
      <c r="P535" s="16" t="s">
        <v>3555</v>
      </c>
      <c r="Q535" s="16" t="s">
        <v>3556</v>
      </c>
      <c r="R535" s="15">
        <v>3</v>
      </c>
      <c r="S535" s="15" t="s">
        <v>2397</v>
      </c>
      <c r="T535" s="19">
        <v>4.42</v>
      </c>
      <c r="U535" s="15" t="s">
        <v>2997</v>
      </c>
      <c r="V535" s="15" t="s">
        <v>2409</v>
      </c>
      <c r="W535" s="17">
        <v>44697</v>
      </c>
      <c r="X535" s="17">
        <v>45016</v>
      </c>
      <c r="Y535" s="15">
        <v>591000</v>
      </c>
      <c r="Z535" s="15" t="s">
        <v>2400</v>
      </c>
      <c r="AA535" s="15" t="s">
        <v>2401</v>
      </c>
      <c r="AB535" s="15" t="s">
        <v>2402</v>
      </c>
      <c r="AC535" s="20" t="s">
        <v>2403</v>
      </c>
    </row>
    <row r="536" spans="1:29" x14ac:dyDescent="0.3">
      <c r="A536" s="15" t="s">
        <v>3574</v>
      </c>
      <c r="B536" s="15" t="s">
        <v>1466</v>
      </c>
      <c r="C536" s="16" t="s">
        <v>3575</v>
      </c>
      <c r="D536" s="15" t="s">
        <v>7</v>
      </c>
      <c r="E536" s="16" t="s">
        <v>9</v>
      </c>
      <c r="F536" s="16" t="s">
        <v>2458</v>
      </c>
      <c r="G536" s="17">
        <v>44704</v>
      </c>
      <c r="H536" s="17">
        <v>45091</v>
      </c>
      <c r="I536" s="28">
        <v>45107</v>
      </c>
      <c r="J536" s="28" t="str">
        <f t="shared" si="16"/>
        <v>June</v>
      </c>
      <c r="K536" s="18">
        <f t="shared" si="17"/>
        <v>2023</v>
      </c>
      <c r="L536" s="15" t="s">
        <v>2431</v>
      </c>
      <c r="M536" s="15" t="s">
        <v>2394</v>
      </c>
      <c r="N536" s="18">
        <f>IF(Exit_Details[[#This Row],[RegrettableAttrition]]="Yes",1,0)</f>
        <v>0</v>
      </c>
      <c r="O536" s="18">
        <f>IF(Exit_Details[[#This Row],[ExitType]]="Voluntary",1,0)</f>
        <v>0</v>
      </c>
      <c r="P536" s="16" t="s">
        <v>3555</v>
      </c>
      <c r="Q536" s="16" t="s">
        <v>3556</v>
      </c>
      <c r="R536" s="15">
        <v>3</v>
      </c>
      <c r="S536" s="15" t="s">
        <v>2397</v>
      </c>
      <c r="T536" s="19">
        <v>4.4000000000000004</v>
      </c>
      <c r="U536" s="15" t="s">
        <v>2997</v>
      </c>
      <c r="V536" s="15" t="s">
        <v>2409</v>
      </c>
      <c r="W536" s="17">
        <v>44704</v>
      </c>
      <c r="X536" s="17">
        <v>45016</v>
      </c>
      <c r="Y536" s="15">
        <v>737000</v>
      </c>
      <c r="Z536" s="15" t="s">
        <v>2410</v>
      </c>
      <c r="AA536" s="15" t="s">
        <v>2411</v>
      </c>
      <c r="AB536" s="15" t="s">
        <v>2412</v>
      </c>
      <c r="AC536" s="20" t="s">
        <v>2403</v>
      </c>
    </row>
    <row r="537" spans="1:29" x14ac:dyDescent="0.3">
      <c r="A537" s="15" t="s">
        <v>3576</v>
      </c>
      <c r="B537" s="15" t="s">
        <v>659</v>
      </c>
      <c r="C537" s="16" t="s">
        <v>3577</v>
      </c>
      <c r="D537" s="15" t="s">
        <v>11</v>
      </c>
      <c r="E537" s="16" t="s">
        <v>37</v>
      </c>
      <c r="F537" s="16" t="s">
        <v>2569</v>
      </c>
      <c r="G537" s="17">
        <v>43902</v>
      </c>
      <c r="H537" s="17">
        <v>45091</v>
      </c>
      <c r="I537" s="28">
        <v>45107</v>
      </c>
      <c r="J537" s="28" t="str">
        <f t="shared" si="16"/>
        <v>June</v>
      </c>
      <c r="K537" s="18">
        <f t="shared" si="17"/>
        <v>2023</v>
      </c>
      <c r="L537" s="15" t="s">
        <v>2431</v>
      </c>
      <c r="M537" s="15" t="s">
        <v>2394</v>
      </c>
      <c r="N537" s="18">
        <f>IF(Exit_Details[[#This Row],[RegrettableAttrition]]="Yes",1,0)</f>
        <v>0</v>
      </c>
      <c r="O537" s="18">
        <f>IF(Exit_Details[[#This Row],[ExitType]]="Voluntary",1,0)</f>
        <v>0</v>
      </c>
      <c r="P537" s="16" t="s">
        <v>3555</v>
      </c>
      <c r="Q537" s="16" t="s">
        <v>3556</v>
      </c>
      <c r="R537" s="15">
        <v>2</v>
      </c>
      <c r="S537" s="15" t="s">
        <v>2397</v>
      </c>
      <c r="T537" s="19">
        <v>6.59</v>
      </c>
      <c r="U537" s="15" t="s">
        <v>2398</v>
      </c>
      <c r="V537" s="15" t="s">
        <v>2409</v>
      </c>
      <c r="W537" s="17">
        <v>44197</v>
      </c>
      <c r="X537" s="17">
        <v>44286</v>
      </c>
      <c r="Y537" s="15">
        <v>544000</v>
      </c>
      <c r="Z537" s="15" t="s">
        <v>2400</v>
      </c>
      <c r="AA537" s="15" t="s">
        <v>2401</v>
      </c>
      <c r="AB537" s="15" t="s">
        <v>2402</v>
      </c>
      <c r="AC537" s="20" t="s">
        <v>2403</v>
      </c>
    </row>
    <row r="538" spans="1:29" x14ac:dyDescent="0.3">
      <c r="A538" s="15" t="s">
        <v>3578</v>
      </c>
      <c r="B538" s="15" t="s">
        <v>1206</v>
      </c>
      <c r="C538" s="16" t="s">
        <v>3579</v>
      </c>
      <c r="D538" s="15" t="s">
        <v>11</v>
      </c>
      <c r="E538" s="16" t="s">
        <v>24</v>
      </c>
      <c r="F538" s="16" t="s">
        <v>2626</v>
      </c>
      <c r="G538" s="17">
        <v>44445</v>
      </c>
      <c r="H538" s="17">
        <v>45091</v>
      </c>
      <c r="I538" s="28">
        <v>45107</v>
      </c>
      <c r="J538" s="28" t="str">
        <f t="shared" si="16"/>
        <v>June</v>
      </c>
      <c r="K538" s="18">
        <f t="shared" si="17"/>
        <v>2023</v>
      </c>
      <c r="L538" s="15" t="s">
        <v>2431</v>
      </c>
      <c r="M538" s="15" t="s">
        <v>2394</v>
      </c>
      <c r="N538" s="18">
        <f>IF(Exit_Details[[#This Row],[RegrettableAttrition]]="Yes",1,0)</f>
        <v>0</v>
      </c>
      <c r="O538" s="18">
        <f>IF(Exit_Details[[#This Row],[ExitType]]="Voluntary",1,0)</f>
        <v>0</v>
      </c>
      <c r="P538" s="16" t="s">
        <v>3555</v>
      </c>
      <c r="Q538" s="16" t="s">
        <v>3556</v>
      </c>
      <c r="R538" s="15">
        <v>3</v>
      </c>
      <c r="S538" s="15" t="s">
        <v>2397</v>
      </c>
      <c r="T538" s="19">
        <v>5.1100000000000003</v>
      </c>
      <c r="U538" s="15" t="s">
        <v>2398</v>
      </c>
      <c r="V538" s="15" t="s">
        <v>2409</v>
      </c>
      <c r="W538" s="17">
        <v>44445</v>
      </c>
      <c r="X538" s="17">
        <v>44651</v>
      </c>
      <c r="Y538" s="15">
        <v>962000</v>
      </c>
      <c r="Z538" s="15" t="s">
        <v>2426</v>
      </c>
      <c r="AA538" s="15" t="s">
        <v>2427</v>
      </c>
      <c r="AB538" s="15" t="s">
        <v>2402</v>
      </c>
      <c r="AC538" s="20" t="s">
        <v>2403</v>
      </c>
    </row>
    <row r="539" spans="1:29" x14ac:dyDescent="0.3">
      <c r="A539" s="15" t="s">
        <v>3580</v>
      </c>
      <c r="B539" s="15" t="s">
        <v>802</v>
      </c>
      <c r="C539" s="16" t="s">
        <v>3581</v>
      </c>
      <c r="D539" s="15" t="s">
        <v>7</v>
      </c>
      <c r="E539" s="16" t="s">
        <v>37</v>
      </c>
      <c r="F539" s="16" t="s">
        <v>2495</v>
      </c>
      <c r="G539" s="17">
        <v>44011</v>
      </c>
      <c r="H539" s="17">
        <v>45091</v>
      </c>
      <c r="I539" s="28">
        <v>45107</v>
      </c>
      <c r="J539" s="28" t="str">
        <f t="shared" si="16"/>
        <v>June</v>
      </c>
      <c r="K539" s="18">
        <f t="shared" si="17"/>
        <v>2023</v>
      </c>
      <c r="L539" s="15" t="s">
        <v>2431</v>
      </c>
      <c r="M539" s="15" t="s">
        <v>2394</v>
      </c>
      <c r="N539" s="18">
        <f>IF(Exit_Details[[#This Row],[RegrettableAttrition]]="Yes",1,0)</f>
        <v>0</v>
      </c>
      <c r="O539" s="18">
        <f>IF(Exit_Details[[#This Row],[ExitType]]="Voluntary",1,0)</f>
        <v>0</v>
      </c>
      <c r="P539" s="16" t="s">
        <v>3555</v>
      </c>
      <c r="Q539" s="16" t="s">
        <v>3556</v>
      </c>
      <c r="R539" s="15">
        <v>2</v>
      </c>
      <c r="S539" s="15" t="s">
        <v>2397</v>
      </c>
      <c r="T539" s="19">
        <v>6.29</v>
      </c>
      <c r="U539" s="15" t="s">
        <v>2398</v>
      </c>
      <c r="V539" s="15" t="s">
        <v>2409</v>
      </c>
      <c r="W539" s="17">
        <v>44197</v>
      </c>
      <c r="X539" s="17">
        <v>44286</v>
      </c>
      <c r="Y539" s="15">
        <v>554000</v>
      </c>
      <c r="Z539" s="15" t="s">
        <v>2434</v>
      </c>
      <c r="AA539" s="15" t="s">
        <v>2435</v>
      </c>
      <c r="AB539" s="15" t="s">
        <v>2436</v>
      </c>
      <c r="AC539" s="20" t="s">
        <v>2403</v>
      </c>
    </row>
    <row r="540" spans="1:29" x14ac:dyDescent="0.3">
      <c r="A540" s="15" t="s">
        <v>3582</v>
      </c>
      <c r="B540" s="15" t="s">
        <v>41</v>
      </c>
      <c r="C540" s="16" t="s">
        <v>3583</v>
      </c>
      <c r="D540" s="15" t="s">
        <v>7</v>
      </c>
      <c r="E540" s="16" t="s">
        <v>24</v>
      </c>
      <c r="F540" s="16" t="s">
        <v>2626</v>
      </c>
      <c r="G540" s="17">
        <v>42193</v>
      </c>
      <c r="H540" s="17">
        <v>45091</v>
      </c>
      <c r="I540" s="28">
        <v>45107</v>
      </c>
      <c r="J540" s="28" t="str">
        <f t="shared" si="16"/>
        <v>June</v>
      </c>
      <c r="K540" s="18">
        <f t="shared" si="17"/>
        <v>2023</v>
      </c>
      <c r="L540" s="15" t="s">
        <v>2431</v>
      </c>
      <c r="M540" s="15" t="s">
        <v>2394</v>
      </c>
      <c r="N540" s="18">
        <f>IF(Exit_Details[[#This Row],[RegrettableAttrition]]="Yes",1,0)</f>
        <v>0</v>
      </c>
      <c r="O540" s="18">
        <f>IF(Exit_Details[[#This Row],[ExitType]]="Voluntary",1,0)</f>
        <v>0</v>
      </c>
      <c r="P540" s="16" t="s">
        <v>3555</v>
      </c>
      <c r="Q540" s="16" t="s">
        <v>3556</v>
      </c>
      <c r="R540" s="15">
        <v>2</v>
      </c>
      <c r="S540" s="15" t="s">
        <v>2397</v>
      </c>
      <c r="T540" s="19">
        <v>11.27</v>
      </c>
      <c r="U540" s="15" t="s">
        <v>2661</v>
      </c>
      <c r="V540" s="15" t="s">
        <v>2409</v>
      </c>
      <c r="W540" s="17">
        <v>44197</v>
      </c>
      <c r="X540" s="17">
        <v>44286</v>
      </c>
      <c r="Y540" s="15">
        <v>947000</v>
      </c>
      <c r="Z540" s="15" t="s">
        <v>2410</v>
      </c>
      <c r="AA540" s="15" t="s">
        <v>2411</v>
      </c>
      <c r="AB540" s="15" t="s">
        <v>2412</v>
      </c>
      <c r="AC540" s="20" t="s">
        <v>2403</v>
      </c>
    </row>
    <row r="541" spans="1:29" x14ac:dyDescent="0.3">
      <c r="A541" s="15" t="s">
        <v>3584</v>
      </c>
      <c r="B541" s="15" t="s">
        <v>1596</v>
      </c>
      <c r="C541" s="16" t="s">
        <v>3585</v>
      </c>
      <c r="D541" s="15" t="s">
        <v>11</v>
      </c>
      <c r="E541" s="16" t="s">
        <v>33</v>
      </c>
      <c r="F541" s="16" t="s">
        <v>2686</v>
      </c>
      <c r="G541" s="17">
        <v>44823</v>
      </c>
      <c r="H541" s="17">
        <v>45091</v>
      </c>
      <c r="I541" s="28">
        <v>45107</v>
      </c>
      <c r="J541" s="28" t="str">
        <f t="shared" si="16"/>
        <v>June</v>
      </c>
      <c r="K541" s="18">
        <f t="shared" si="17"/>
        <v>2023</v>
      </c>
      <c r="L541" s="15" t="s">
        <v>2431</v>
      </c>
      <c r="M541" s="15" t="s">
        <v>2394</v>
      </c>
      <c r="N541" s="18">
        <f>IF(Exit_Details[[#This Row],[RegrettableAttrition]]="Yes",1,0)</f>
        <v>0</v>
      </c>
      <c r="O541" s="18">
        <f>IF(Exit_Details[[#This Row],[ExitType]]="Voluntary",1,0)</f>
        <v>0</v>
      </c>
      <c r="P541" s="16" t="s">
        <v>3555</v>
      </c>
      <c r="Q541" s="16" t="s">
        <v>3556</v>
      </c>
      <c r="R541" s="15">
        <v>3</v>
      </c>
      <c r="S541" s="15" t="s">
        <v>2397</v>
      </c>
      <c r="T541" s="19">
        <v>4.07</v>
      </c>
      <c r="U541" s="15" t="s">
        <v>2997</v>
      </c>
      <c r="V541" s="15" t="s">
        <v>2409</v>
      </c>
      <c r="W541" s="17">
        <v>44823</v>
      </c>
      <c r="X541" s="17">
        <v>45016</v>
      </c>
      <c r="Y541" s="15">
        <v>808000</v>
      </c>
      <c r="Z541" s="15" t="s">
        <v>2465</v>
      </c>
      <c r="AA541" s="15" t="s">
        <v>2466</v>
      </c>
      <c r="AB541" s="15" t="s">
        <v>2402</v>
      </c>
      <c r="AC541" s="20" t="s">
        <v>2403</v>
      </c>
    </row>
    <row r="542" spans="1:29" x14ac:dyDescent="0.3">
      <c r="A542" s="15" t="s">
        <v>3586</v>
      </c>
      <c r="B542" s="15" t="s">
        <v>1617</v>
      </c>
      <c r="C542" s="16" t="s">
        <v>3587</v>
      </c>
      <c r="D542" s="15" t="s">
        <v>11</v>
      </c>
      <c r="E542" s="16" t="s">
        <v>33</v>
      </c>
      <c r="F542" s="16" t="s">
        <v>2425</v>
      </c>
      <c r="G542" s="17">
        <v>44838</v>
      </c>
      <c r="H542" s="17">
        <v>45091</v>
      </c>
      <c r="I542" s="28">
        <v>45107</v>
      </c>
      <c r="J542" s="28" t="str">
        <f t="shared" si="16"/>
        <v>June</v>
      </c>
      <c r="K542" s="18">
        <f t="shared" si="17"/>
        <v>2023</v>
      </c>
      <c r="L542" s="15" t="s">
        <v>2431</v>
      </c>
      <c r="M542" s="15" t="s">
        <v>2394</v>
      </c>
      <c r="N542" s="18">
        <f>IF(Exit_Details[[#This Row],[RegrettableAttrition]]="Yes",1,0)</f>
        <v>0</v>
      </c>
      <c r="O542" s="18">
        <f>IF(Exit_Details[[#This Row],[ExitType]]="Voluntary",1,0)</f>
        <v>0</v>
      </c>
      <c r="P542" s="16" t="s">
        <v>3555</v>
      </c>
      <c r="Q542" s="16" t="s">
        <v>3556</v>
      </c>
      <c r="R542" s="15">
        <v>0</v>
      </c>
      <c r="S542" s="15" t="s">
        <v>2397</v>
      </c>
      <c r="T542" s="19">
        <v>4.03</v>
      </c>
      <c r="U542" s="15" t="s">
        <v>2997</v>
      </c>
      <c r="V542" s="15" t="s">
        <v>2409</v>
      </c>
      <c r="W542" s="17">
        <v>44838</v>
      </c>
      <c r="X542" s="17">
        <v>45107</v>
      </c>
      <c r="Y542" s="15">
        <v>430000</v>
      </c>
      <c r="Z542" s="15" t="s">
        <v>2400</v>
      </c>
      <c r="AA542" s="15" t="s">
        <v>2401</v>
      </c>
      <c r="AB542" s="15" t="s">
        <v>2402</v>
      </c>
      <c r="AC542" s="20" t="s">
        <v>2403</v>
      </c>
    </row>
    <row r="543" spans="1:29" x14ac:dyDescent="0.3">
      <c r="A543" s="15" t="s">
        <v>3588</v>
      </c>
      <c r="B543" s="15" t="s">
        <v>1172</v>
      </c>
      <c r="C543" s="16" t="s">
        <v>3309</v>
      </c>
      <c r="D543" s="15" t="s">
        <v>7</v>
      </c>
      <c r="E543" s="16" t="s">
        <v>9</v>
      </c>
      <c r="F543" s="16" t="s">
        <v>2430</v>
      </c>
      <c r="G543" s="17">
        <v>44382</v>
      </c>
      <c r="H543" s="17">
        <v>45091</v>
      </c>
      <c r="I543" s="28">
        <v>45107</v>
      </c>
      <c r="J543" s="28" t="str">
        <f t="shared" si="16"/>
        <v>June</v>
      </c>
      <c r="K543" s="18">
        <f t="shared" si="17"/>
        <v>2023</v>
      </c>
      <c r="L543" s="15" t="s">
        <v>2431</v>
      </c>
      <c r="M543" s="15" t="s">
        <v>2394</v>
      </c>
      <c r="N543" s="18">
        <f>IF(Exit_Details[[#This Row],[RegrettableAttrition]]="Yes",1,0)</f>
        <v>0</v>
      </c>
      <c r="O543" s="18">
        <f>IF(Exit_Details[[#This Row],[ExitType]]="Voluntary",1,0)</f>
        <v>0</v>
      </c>
      <c r="P543" s="16" t="s">
        <v>3555</v>
      </c>
      <c r="Q543" s="16" t="s">
        <v>3556</v>
      </c>
      <c r="R543" s="15">
        <v>3</v>
      </c>
      <c r="S543" s="15" t="s">
        <v>2397</v>
      </c>
      <c r="T543" s="19">
        <v>5.28</v>
      </c>
      <c r="U543" s="15" t="s">
        <v>2398</v>
      </c>
      <c r="V543" s="15" t="s">
        <v>2409</v>
      </c>
      <c r="W543" s="17">
        <v>44382</v>
      </c>
      <c r="X543" s="17">
        <v>44651</v>
      </c>
      <c r="Y543" s="15">
        <v>317000</v>
      </c>
      <c r="Z543" s="15" t="s">
        <v>2434</v>
      </c>
      <c r="AA543" s="15" t="s">
        <v>2435</v>
      </c>
      <c r="AB543" s="15" t="s">
        <v>2436</v>
      </c>
      <c r="AC543" s="20" t="s">
        <v>2403</v>
      </c>
    </row>
    <row r="544" spans="1:29" x14ac:dyDescent="0.3">
      <c r="A544" s="15" t="s">
        <v>3589</v>
      </c>
      <c r="B544" s="15" t="s">
        <v>1277</v>
      </c>
      <c r="C544" s="16" t="s">
        <v>3590</v>
      </c>
      <c r="D544" s="15" t="s">
        <v>7</v>
      </c>
      <c r="E544" s="16" t="s">
        <v>9</v>
      </c>
      <c r="F544" s="16" t="s">
        <v>2540</v>
      </c>
      <c r="G544" s="17">
        <v>44522</v>
      </c>
      <c r="H544" s="17">
        <v>45091</v>
      </c>
      <c r="I544" s="28">
        <v>45107</v>
      </c>
      <c r="J544" s="28" t="str">
        <f t="shared" si="16"/>
        <v>June</v>
      </c>
      <c r="K544" s="18">
        <f t="shared" si="17"/>
        <v>2023</v>
      </c>
      <c r="L544" s="15" t="s">
        <v>2431</v>
      </c>
      <c r="M544" s="15" t="s">
        <v>2394</v>
      </c>
      <c r="N544" s="18">
        <f>IF(Exit_Details[[#This Row],[RegrettableAttrition]]="Yes",1,0)</f>
        <v>0</v>
      </c>
      <c r="O544" s="18">
        <f>IF(Exit_Details[[#This Row],[ExitType]]="Voluntary",1,0)</f>
        <v>0</v>
      </c>
      <c r="P544" s="16" t="s">
        <v>3555</v>
      </c>
      <c r="Q544" s="16" t="s">
        <v>3556</v>
      </c>
      <c r="R544" s="15">
        <v>3</v>
      </c>
      <c r="S544" s="15" t="s">
        <v>2397</v>
      </c>
      <c r="T544" s="19">
        <v>4.9000000000000004</v>
      </c>
      <c r="U544" s="15" t="s">
        <v>2997</v>
      </c>
      <c r="V544" s="15" t="s">
        <v>2409</v>
      </c>
      <c r="W544" s="17">
        <v>44522</v>
      </c>
      <c r="X544" s="17">
        <v>45016</v>
      </c>
      <c r="Y544" s="15">
        <v>3559000</v>
      </c>
      <c r="Z544" s="15" t="s">
        <v>2434</v>
      </c>
      <c r="AA544" s="15" t="s">
        <v>2435</v>
      </c>
      <c r="AB544" s="15" t="s">
        <v>2436</v>
      </c>
      <c r="AC544" s="20" t="s">
        <v>2403</v>
      </c>
    </row>
    <row r="545" spans="1:29" x14ac:dyDescent="0.3">
      <c r="A545" s="15" t="s">
        <v>3591</v>
      </c>
      <c r="B545" s="15" t="s">
        <v>1286</v>
      </c>
      <c r="C545" s="16" t="s">
        <v>3592</v>
      </c>
      <c r="D545" s="15" t="s">
        <v>7</v>
      </c>
      <c r="E545" s="16" t="s">
        <v>58</v>
      </c>
      <c r="F545" s="16" t="s">
        <v>3300</v>
      </c>
      <c r="G545" s="17">
        <v>44501</v>
      </c>
      <c r="H545" s="17">
        <v>45091</v>
      </c>
      <c r="I545" s="28">
        <v>45107</v>
      </c>
      <c r="J545" s="28" t="str">
        <f t="shared" si="16"/>
        <v>June</v>
      </c>
      <c r="K545" s="18">
        <f t="shared" si="17"/>
        <v>2023</v>
      </c>
      <c r="L545" s="15" t="s">
        <v>2431</v>
      </c>
      <c r="M545" s="15" t="s">
        <v>2394</v>
      </c>
      <c r="N545" s="18">
        <f>IF(Exit_Details[[#This Row],[RegrettableAttrition]]="Yes",1,0)</f>
        <v>0</v>
      </c>
      <c r="O545" s="18">
        <f>IF(Exit_Details[[#This Row],[ExitType]]="Voluntary",1,0)</f>
        <v>0</v>
      </c>
      <c r="P545" s="16" t="s">
        <v>3555</v>
      </c>
      <c r="Q545" s="16" t="s">
        <v>3556</v>
      </c>
      <c r="R545" s="15">
        <v>3</v>
      </c>
      <c r="S545" s="15" t="s">
        <v>2397</v>
      </c>
      <c r="T545" s="19">
        <v>4.95</v>
      </c>
      <c r="U545" s="15" t="s">
        <v>2997</v>
      </c>
      <c r="V545" s="15" t="s">
        <v>2409</v>
      </c>
      <c r="W545" s="17">
        <v>44501</v>
      </c>
      <c r="X545" s="17">
        <v>45016</v>
      </c>
      <c r="Y545" s="15">
        <v>1640000</v>
      </c>
      <c r="Z545" s="15" t="s">
        <v>2434</v>
      </c>
      <c r="AA545" s="15" t="s">
        <v>2435</v>
      </c>
      <c r="AB545" s="15" t="s">
        <v>2436</v>
      </c>
      <c r="AC545" s="20" t="s">
        <v>2403</v>
      </c>
    </row>
    <row r="546" spans="1:29" x14ac:dyDescent="0.3">
      <c r="A546" s="15" t="s">
        <v>3593</v>
      </c>
      <c r="B546" s="15" t="s">
        <v>1479</v>
      </c>
      <c r="C546" s="16" t="s">
        <v>3594</v>
      </c>
      <c r="D546" s="15" t="s">
        <v>7</v>
      </c>
      <c r="E546" s="16" t="s">
        <v>33</v>
      </c>
      <c r="F546" s="16" t="s">
        <v>2498</v>
      </c>
      <c r="G546" s="17">
        <v>44697</v>
      </c>
      <c r="H546" s="17">
        <v>45091</v>
      </c>
      <c r="I546" s="28">
        <v>45107</v>
      </c>
      <c r="J546" s="28" t="str">
        <f t="shared" si="16"/>
        <v>June</v>
      </c>
      <c r="K546" s="18">
        <f t="shared" si="17"/>
        <v>2023</v>
      </c>
      <c r="L546" s="15" t="s">
        <v>2431</v>
      </c>
      <c r="M546" s="15" t="s">
        <v>2394</v>
      </c>
      <c r="N546" s="18">
        <f>IF(Exit_Details[[#This Row],[RegrettableAttrition]]="Yes",1,0)</f>
        <v>0</v>
      </c>
      <c r="O546" s="18">
        <f>IF(Exit_Details[[#This Row],[ExitType]]="Voluntary",1,0)</f>
        <v>0</v>
      </c>
      <c r="P546" s="16" t="s">
        <v>3555</v>
      </c>
      <c r="Q546" s="16" t="s">
        <v>3556</v>
      </c>
      <c r="R546" s="15">
        <v>3</v>
      </c>
      <c r="S546" s="15" t="s">
        <v>2397</v>
      </c>
      <c r="T546" s="19">
        <v>4.42</v>
      </c>
      <c r="U546" s="15" t="s">
        <v>2997</v>
      </c>
      <c r="V546" s="15" t="s">
        <v>2409</v>
      </c>
      <c r="W546" s="17">
        <v>44697</v>
      </c>
      <c r="X546" s="17">
        <v>45016</v>
      </c>
      <c r="Y546" s="15">
        <v>241000</v>
      </c>
      <c r="Z546" s="15" t="s">
        <v>2426</v>
      </c>
      <c r="AA546" s="15" t="s">
        <v>2427</v>
      </c>
      <c r="AB546" s="15" t="s">
        <v>2402</v>
      </c>
      <c r="AC546" s="20" t="s">
        <v>2403</v>
      </c>
    </row>
    <row r="547" spans="1:29" x14ac:dyDescent="0.3">
      <c r="A547" s="15" t="s">
        <v>3595</v>
      </c>
      <c r="B547" s="15" t="s">
        <v>500</v>
      </c>
      <c r="C547" s="16" t="s">
        <v>3596</v>
      </c>
      <c r="D547" s="15" t="s">
        <v>7</v>
      </c>
      <c r="E547" s="16" t="s">
        <v>9</v>
      </c>
      <c r="F547" s="16" t="s">
        <v>2528</v>
      </c>
      <c r="G547" s="17">
        <v>43745</v>
      </c>
      <c r="H547" s="17">
        <v>45091</v>
      </c>
      <c r="I547" s="28">
        <v>45107</v>
      </c>
      <c r="J547" s="28" t="str">
        <f t="shared" si="16"/>
        <v>June</v>
      </c>
      <c r="K547" s="18">
        <f t="shared" si="17"/>
        <v>2023</v>
      </c>
      <c r="L547" s="15" t="s">
        <v>2431</v>
      </c>
      <c r="M547" s="15" t="s">
        <v>2394</v>
      </c>
      <c r="N547" s="18">
        <f>IF(Exit_Details[[#This Row],[RegrettableAttrition]]="Yes",1,0)</f>
        <v>0</v>
      </c>
      <c r="O547" s="18">
        <f>IF(Exit_Details[[#This Row],[ExitType]]="Voluntary",1,0)</f>
        <v>0</v>
      </c>
      <c r="P547" s="16" t="s">
        <v>3555</v>
      </c>
      <c r="Q547" s="16" t="s">
        <v>3556</v>
      </c>
      <c r="R547" s="15">
        <v>3</v>
      </c>
      <c r="S547" s="15" t="s">
        <v>2397</v>
      </c>
      <c r="T547" s="19">
        <v>7.02</v>
      </c>
      <c r="U547" s="15" t="s">
        <v>2398</v>
      </c>
      <c r="V547" s="15" t="s">
        <v>2409</v>
      </c>
      <c r="W547" s="17">
        <v>44197</v>
      </c>
      <c r="X547" s="17">
        <v>44286</v>
      </c>
      <c r="Y547" s="15">
        <v>1223000</v>
      </c>
      <c r="Z547" s="15" t="s">
        <v>2400</v>
      </c>
      <c r="AA547" s="15" t="s">
        <v>2401</v>
      </c>
      <c r="AB547" s="15" t="s">
        <v>2402</v>
      </c>
      <c r="AC547" s="20" t="s">
        <v>2403</v>
      </c>
    </row>
    <row r="548" spans="1:29" x14ac:dyDescent="0.3">
      <c r="A548" s="15" t="s">
        <v>3597</v>
      </c>
      <c r="B548" s="15" t="s">
        <v>1560</v>
      </c>
      <c r="C548" s="16" t="s">
        <v>3598</v>
      </c>
      <c r="D548" s="15" t="s">
        <v>7</v>
      </c>
      <c r="E548" s="16" t="s">
        <v>9</v>
      </c>
      <c r="F548" s="16" t="s">
        <v>2430</v>
      </c>
      <c r="G548" s="17">
        <v>44761</v>
      </c>
      <c r="H548" s="17">
        <v>45091</v>
      </c>
      <c r="I548" s="28">
        <v>45107</v>
      </c>
      <c r="J548" s="28" t="str">
        <f t="shared" si="16"/>
        <v>June</v>
      </c>
      <c r="K548" s="18">
        <f t="shared" si="17"/>
        <v>2023</v>
      </c>
      <c r="L548" s="15" t="s">
        <v>2431</v>
      </c>
      <c r="M548" s="15" t="s">
        <v>2394</v>
      </c>
      <c r="N548" s="18">
        <f>IF(Exit_Details[[#This Row],[RegrettableAttrition]]="Yes",1,0)</f>
        <v>0</v>
      </c>
      <c r="O548" s="18">
        <f>IF(Exit_Details[[#This Row],[ExitType]]="Voluntary",1,0)</f>
        <v>0</v>
      </c>
      <c r="P548" s="16" t="s">
        <v>3555</v>
      </c>
      <c r="Q548" s="16" t="s">
        <v>3556</v>
      </c>
      <c r="R548" s="15">
        <v>3</v>
      </c>
      <c r="S548" s="15" t="s">
        <v>2397</v>
      </c>
      <c r="T548" s="19">
        <v>4.24</v>
      </c>
      <c r="U548" s="15" t="s">
        <v>2997</v>
      </c>
      <c r="V548" s="15" t="s">
        <v>2409</v>
      </c>
      <c r="W548" s="17">
        <v>44761</v>
      </c>
      <c r="X548" s="17">
        <v>45016</v>
      </c>
      <c r="Y548" s="15">
        <v>348000</v>
      </c>
      <c r="Z548" s="15" t="s">
        <v>2400</v>
      </c>
      <c r="AA548" s="15" t="s">
        <v>2401</v>
      </c>
      <c r="AB548" s="15" t="s">
        <v>2402</v>
      </c>
      <c r="AC548" s="20" t="s">
        <v>2403</v>
      </c>
    </row>
    <row r="549" spans="1:29" x14ac:dyDescent="0.3">
      <c r="A549" s="15" t="s">
        <v>3599</v>
      </c>
      <c r="B549" s="15" t="s">
        <v>656</v>
      </c>
      <c r="C549" s="16" t="s">
        <v>3600</v>
      </c>
      <c r="D549" s="15" t="s">
        <v>11</v>
      </c>
      <c r="E549" s="16" t="s">
        <v>9</v>
      </c>
      <c r="F549" s="16" t="s">
        <v>2489</v>
      </c>
      <c r="G549" s="17">
        <v>43901</v>
      </c>
      <c r="H549" s="17">
        <v>45091</v>
      </c>
      <c r="I549" s="28">
        <v>45107</v>
      </c>
      <c r="J549" s="28" t="str">
        <f t="shared" si="16"/>
        <v>June</v>
      </c>
      <c r="K549" s="18">
        <f t="shared" si="17"/>
        <v>2023</v>
      </c>
      <c r="L549" s="15" t="s">
        <v>2431</v>
      </c>
      <c r="M549" s="15" t="s">
        <v>2394</v>
      </c>
      <c r="N549" s="18">
        <f>IF(Exit_Details[[#This Row],[RegrettableAttrition]]="Yes",1,0)</f>
        <v>0</v>
      </c>
      <c r="O549" s="18">
        <f>IF(Exit_Details[[#This Row],[ExitType]]="Voluntary",1,0)</f>
        <v>0</v>
      </c>
      <c r="P549" s="16" t="s">
        <v>3555</v>
      </c>
      <c r="Q549" s="16" t="s">
        <v>3556</v>
      </c>
      <c r="R549" s="15">
        <v>3</v>
      </c>
      <c r="S549" s="15" t="s">
        <v>2397</v>
      </c>
      <c r="T549" s="19">
        <v>6.59</v>
      </c>
      <c r="U549" s="15" t="s">
        <v>2398</v>
      </c>
      <c r="V549" s="15" t="s">
        <v>2409</v>
      </c>
      <c r="W549" s="17">
        <v>44197</v>
      </c>
      <c r="X549" s="17">
        <v>44286</v>
      </c>
      <c r="Y549" s="15">
        <v>741000</v>
      </c>
      <c r="Z549" s="15" t="s">
        <v>2400</v>
      </c>
      <c r="AA549" s="15" t="s">
        <v>2401</v>
      </c>
      <c r="AB549" s="15" t="s">
        <v>2402</v>
      </c>
      <c r="AC549" s="20" t="s">
        <v>2403</v>
      </c>
    </row>
    <row r="550" spans="1:29" x14ac:dyDescent="0.3">
      <c r="A550" s="15" t="s">
        <v>3601</v>
      </c>
      <c r="B550" s="15" t="s">
        <v>752</v>
      </c>
      <c r="C550" s="16" t="s">
        <v>3602</v>
      </c>
      <c r="D550" s="15" t="s">
        <v>7</v>
      </c>
      <c r="E550" s="16" t="s">
        <v>37</v>
      </c>
      <c r="F550" s="16" t="s">
        <v>3603</v>
      </c>
      <c r="G550" s="17">
        <v>43983</v>
      </c>
      <c r="H550" s="17">
        <v>45091</v>
      </c>
      <c r="I550" s="28">
        <v>45107</v>
      </c>
      <c r="J550" s="28" t="str">
        <f t="shared" si="16"/>
        <v>June</v>
      </c>
      <c r="K550" s="18">
        <f t="shared" si="17"/>
        <v>2023</v>
      </c>
      <c r="L550" s="15" t="s">
        <v>2431</v>
      </c>
      <c r="M550" s="15" t="s">
        <v>2394</v>
      </c>
      <c r="N550" s="18">
        <f>IF(Exit_Details[[#This Row],[RegrettableAttrition]]="Yes",1,0)</f>
        <v>0</v>
      </c>
      <c r="O550" s="18">
        <f>IF(Exit_Details[[#This Row],[ExitType]]="Voluntary",1,0)</f>
        <v>0</v>
      </c>
      <c r="P550" s="16" t="s">
        <v>3555</v>
      </c>
      <c r="Q550" s="16" t="s">
        <v>3556</v>
      </c>
      <c r="R550" s="15">
        <v>3</v>
      </c>
      <c r="S550" s="15" t="s">
        <v>2397</v>
      </c>
      <c r="T550" s="19">
        <v>6.37</v>
      </c>
      <c r="U550" s="15" t="s">
        <v>2398</v>
      </c>
      <c r="V550" s="15" t="s">
        <v>2409</v>
      </c>
      <c r="W550" s="17">
        <v>44197</v>
      </c>
      <c r="X550" s="17">
        <v>44286</v>
      </c>
      <c r="Y550" s="15">
        <v>3548000</v>
      </c>
      <c r="Z550" s="15" t="s">
        <v>2465</v>
      </c>
      <c r="AA550" s="15" t="s">
        <v>2466</v>
      </c>
      <c r="AB550" s="15" t="s">
        <v>2402</v>
      </c>
      <c r="AC550" s="20" t="s">
        <v>2403</v>
      </c>
    </row>
    <row r="551" spans="1:29" x14ac:dyDescent="0.3">
      <c r="A551" s="15" t="s">
        <v>3604</v>
      </c>
      <c r="B551" s="15" t="s">
        <v>340</v>
      </c>
      <c r="C551" s="16" t="s">
        <v>3605</v>
      </c>
      <c r="D551" s="15" t="s">
        <v>11</v>
      </c>
      <c r="E551" s="16" t="s">
        <v>33</v>
      </c>
      <c r="F551" s="16" t="s">
        <v>2504</v>
      </c>
      <c r="G551" s="17">
        <v>43516</v>
      </c>
      <c r="H551" s="17">
        <v>45091</v>
      </c>
      <c r="I551" s="28">
        <v>45107</v>
      </c>
      <c r="J551" s="28" t="str">
        <f t="shared" si="16"/>
        <v>June</v>
      </c>
      <c r="K551" s="18">
        <f t="shared" si="17"/>
        <v>2023</v>
      </c>
      <c r="L551" s="15" t="s">
        <v>2431</v>
      </c>
      <c r="M551" s="15" t="s">
        <v>2394</v>
      </c>
      <c r="N551" s="18">
        <f>IF(Exit_Details[[#This Row],[RegrettableAttrition]]="Yes",1,0)</f>
        <v>0</v>
      </c>
      <c r="O551" s="18">
        <f>IF(Exit_Details[[#This Row],[ExitType]]="Voluntary",1,0)</f>
        <v>0</v>
      </c>
      <c r="P551" s="16" t="s">
        <v>3555</v>
      </c>
      <c r="Q551" s="16" t="s">
        <v>3556</v>
      </c>
      <c r="R551" s="15">
        <v>2</v>
      </c>
      <c r="S551" s="15" t="s">
        <v>2397</v>
      </c>
      <c r="T551" s="19">
        <v>7.65</v>
      </c>
      <c r="U551" s="15" t="s">
        <v>2398</v>
      </c>
      <c r="V551" s="15" t="s">
        <v>2409</v>
      </c>
      <c r="W551" s="17">
        <v>44197</v>
      </c>
      <c r="X551" s="17">
        <v>44286</v>
      </c>
      <c r="Y551" s="15">
        <v>752000</v>
      </c>
      <c r="Z551" s="15" t="s">
        <v>2400</v>
      </c>
      <c r="AA551" s="15" t="s">
        <v>2401</v>
      </c>
      <c r="AB551" s="15" t="s">
        <v>2402</v>
      </c>
      <c r="AC551" s="20" t="s">
        <v>2403</v>
      </c>
    </row>
    <row r="552" spans="1:29" x14ac:dyDescent="0.3">
      <c r="A552" s="15" t="s">
        <v>3606</v>
      </c>
      <c r="B552" s="15" t="s">
        <v>1380</v>
      </c>
      <c r="C552" s="16" t="s">
        <v>3607</v>
      </c>
      <c r="D552" s="15" t="s">
        <v>7</v>
      </c>
      <c r="E552" s="16" t="s">
        <v>9</v>
      </c>
      <c r="F552" s="16" t="s">
        <v>2439</v>
      </c>
      <c r="G552" s="17">
        <v>44623</v>
      </c>
      <c r="H552" s="17">
        <v>45091</v>
      </c>
      <c r="I552" s="28">
        <v>45107</v>
      </c>
      <c r="J552" s="28" t="str">
        <f t="shared" si="16"/>
        <v>June</v>
      </c>
      <c r="K552" s="18">
        <f t="shared" si="17"/>
        <v>2023</v>
      </c>
      <c r="L552" s="15" t="s">
        <v>2431</v>
      </c>
      <c r="M552" s="15" t="s">
        <v>2394</v>
      </c>
      <c r="N552" s="18">
        <f>IF(Exit_Details[[#This Row],[RegrettableAttrition]]="Yes",1,0)</f>
        <v>0</v>
      </c>
      <c r="O552" s="18">
        <f>IF(Exit_Details[[#This Row],[ExitType]]="Voluntary",1,0)</f>
        <v>0</v>
      </c>
      <c r="P552" s="16" t="s">
        <v>3555</v>
      </c>
      <c r="Q552" s="16" t="s">
        <v>3556</v>
      </c>
      <c r="R552" s="15">
        <v>3</v>
      </c>
      <c r="S552" s="15" t="s">
        <v>2397</v>
      </c>
      <c r="T552" s="19">
        <v>4.62</v>
      </c>
      <c r="U552" s="15" t="s">
        <v>2997</v>
      </c>
      <c r="V552" s="15" t="s">
        <v>2409</v>
      </c>
      <c r="W552" s="17">
        <v>44623</v>
      </c>
      <c r="X552" s="17">
        <v>45016</v>
      </c>
      <c r="Y552" s="15">
        <v>2241000</v>
      </c>
      <c r="Z552" s="15" t="s">
        <v>2418</v>
      </c>
      <c r="AA552" s="15" t="s">
        <v>2419</v>
      </c>
      <c r="AB552" s="15" t="s">
        <v>2412</v>
      </c>
      <c r="AC552" s="20" t="s">
        <v>2403</v>
      </c>
    </row>
    <row r="553" spans="1:29" x14ac:dyDescent="0.3">
      <c r="A553" s="15" t="s">
        <v>3608</v>
      </c>
      <c r="B553" s="15" t="s">
        <v>1415</v>
      </c>
      <c r="C553" s="16" t="s">
        <v>3609</v>
      </c>
      <c r="D553" s="15" t="s">
        <v>7</v>
      </c>
      <c r="E553" s="16" t="s">
        <v>9</v>
      </c>
      <c r="F553" s="16" t="s">
        <v>2415</v>
      </c>
      <c r="G553" s="17">
        <v>44669</v>
      </c>
      <c r="H553" s="17">
        <v>45091</v>
      </c>
      <c r="I553" s="28">
        <v>45107</v>
      </c>
      <c r="J553" s="28" t="str">
        <f t="shared" si="16"/>
        <v>June</v>
      </c>
      <c r="K553" s="18">
        <f t="shared" si="17"/>
        <v>2023</v>
      </c>
      <c r="L553" s="15" t="s">
        <v>2431</v>
      </c>
      <c r="M553" s="15" t="s">
        <v>2394</v>
      </c>
      <c r="N553" s="18">
        <f>IF(Exit_Details[[#This Row],[RegrettableAttrition]]="Yes",1,0)</f>
        <v>0</v>
      </c>
      <c r="O553" s="18">
        <f>IF(Exit_Details[[#This Row],[ExitType]]="Voluntary",1,0)</f>
        <v>0</v>
      </c>
      <c r="P553" s="16" t="s">
        <v>3555</v>
      </c>
      <c r="Q553" s="16" t="s">
        <v>3556</v>
      </c>
      <c r="R553" s="15">
        <v>2</v>
      </c>
      <c r="S553" s="15" t="s">
        <v>2397</v>
      </c>
      <c r="T553" s="19">
        <v>4.49</v>
      </c>
      <c r="U553" s="15" t="s">
        <v>2997</v>
      </c>
      <c r="V553" s="15" t="s">
        <v>2409</v>
      </c>
      <c r="W553" s="17">
        <v>44669</v>
      </c>
      <c r="X553" s="17">
        <v>45016</v>
      </c>
      <c r="Y553" s="15">
        <v>5506000</v>
      </c>
      <c r="Z553" s="15" t="s">
        <v>2400</v>
      </c>
      <c r="AA553" s="15" t="s">
        <v>2401</v>
      </c>
      <c r="AB553" s="15" t="s">
        <v>2402</v>
      </c>
      <c r="AC553" s="20" t="s">
        <v>2403</v>
      </c>
    </row>
    <row r="554" spans="1:29" x14ac:dyDescent="0.3">
      <c r="A554" s="15" t="s">
        <v>3610</v>
      </c>
      <c r="B554" s="15" t="s">
        <v>1259</v>
      </c>
      <c r="C554" s="16" t="s">
        <v>3611</v>
      </c>
      <c r="D554" s="15" t="s">
        <v>7</v>
      </c>
      <c r="E554" s="16" t="s">
        <v>50</v>
      </c>
      <c r="F554" s="16" t="s">
        <v>2471</v>
      </c>
      <c r="G554" s="17">
        <v>44525</v>
      </c>
      <c r="H554" s="17">
        <v>45091</v>
      </c>
      <c r="I554" s="28">
        <v>45107</v>
      </c>
      <c r="J554" s="28" t="str">
        <f t="shared" si="16"/>
        <v>June</v>
      </c>
      <c r="K554" s="18">
        <f t="shared" si="17"/>
        <v>2023</v>
      </c>
      <c r="L554" s="15" t="s">
        <v>2431</v>
      </c>
      <c r="M554" s="15" t="s">
        <v>2394</v>
      </c>
      <c r="N554" s="18">
        <f>IF(Exit_Details[[#This Row],[RegrettableAttrition]]="Yes",1,0)</f>
        <v>0</v>
      </c>
      <c r="O554" s="18">
        <f>IF(Exit_Details[[#This Row],[ExitType]]="Voluntary",1,0)</f>
        <v>0</v>
      </c>
      <c r="P554" s="16" t="s">
        <v>3555</v>
      </c>
      <c r="Q554" s="16" t="s">
        <v>3556</v>
      </c>
      <c r="R554" s="15">
        <v>3</v>
      </c>
      <c r="S554" s="15" t="s">
        <v>2397</v>
      </c>
      <c r="T554" s="19">
        <v>4.8899999999999997</v>
      </c>
      <c r="U554" s="15" t="s">
        <v>2997</v>
      </c>
      <c r="V554" s="15" t="s">
        <v>2409</v>
      </c>
      <c r="W554" s="17">
        <v>44525</v>
      </c>
      <c r="X554" s="17">
        <v>45016</v>
      </c>
      <c r="Y554" s="15">
        <v>420000</v>
      </c>
      <c r="Z554" s="15" t="s">
        <v>2465</v>
      </c>
      <c r="AA554" s="15" t="s">
        <v>2466</v>
      </c>
      <c r="AB554" s="15" t="s">
        <v>2402</v>
      </c>
      <c r="AC554" s="20" t="s">
        <v>2403</v>
      </c>
    </row>
    <row r="555" spans="1:29" x14ac:dyDescent="0.3">
      <c r="A555" s="15" t="s">
        <v>3612</v>
      </c>
      <c r="B555" s="15" t="s">
        <v>346</v>
      </c>
      <c r="C555" s="16" t="s">
        <v>3613</v>
      </c>
      <c r="D555" s="15" t="s">
        <v>11</v>
      </c>
      <c r="E555" s="16" t="s">
        <v>22</v>
      </c>
      <c r="F555" s="16" t="s">
        <v>2970</v>
      </c>
      <c r="G555" s="17">
        <v>43528</v>
      </c>
      <c r="H555" s="17">
        <v>45091</v>
      </c>
      <c r="I555" s="28">
        <v>45107</v>
      </c>
      <c r="J555" s="28" t="str">
        <f t="shared" si="16"/>
        <v>June</v>
      </c>
      <c r="K555" s="18">
        <f t="shared" si="17"/>
        <v>2023</v>
      </c>
      <c r="L555" s="15" t="s">
        <v>2431</v>
      </c>
      <c r="M555" s="15" t="s">
        <v>2394</v>
      </c>
      <c r="N555" s="18">
        <f>IF(Exit_Details[[#This Row],[RegrettableAttrition]]="Yes",1,0)</f>
        <v>0</v>
      </c>
      <c r="O555" s="18">
        <f>IF(Exit_Details[[#This Row],[ExitType]]="Voluntary",1,0)</f>
        <v>0</v>
      </c>
      <c r="P555" s="16" t="s">
        <v>3555</v>
      </c>
      <c r="Q555" s="16" t="s">
        <v>3556</v>
      </c>
      <c r="R555" s="15">
        <v>3</v>
      </c>
      <c r="S555" s="15" t="s">
        <v>2397</v>
      </c>
      <c r="T555" s="19">
        <v>7.62</v>
      </c>
      <c r="U555" s="15" t="s">
        <v>2398</v>
      </c>
      <c r="V555" s="15" t="s">
        <v>2409</v>
      </c>
      <c r="W555" s="17">
        <v>44197</v>
      </c>
      <c r="X555" s="17">
        <v>44286</v>
      </c>
      <c r="Y555" s="15">
        <v>1688000</v>
      </c>
      <c r="Z555" s="15" t="s">
        <v>2465</v>
      </c>
      <c r="AA555" s="15" t="s">
        <v>2466</v>
      </c>
      <c r="AB555" s="15" t="s">
        <v>2402</v>
      </c>
      <c r="AC555" s="20" t="s">
        <v>2403</v>
      </c>
    </row>
    <row r="556" spans="1:29" x14ac:dyDescent="0.3">
      <c r="A556" s="15" t="s">
        <v>3614</v>
      </c>
      <c r="B556" s="15" t="s">
        <v>1012</v>
      </c>
      <c r="C556" s="16" t="s">
        <v>3615</v>
      </c>
      <c r="D556" s="15" t="s">
        <v>11</v>
      </c>
      <c r="E556" s="16" t="s">
        <v>20</v>
      </c>
      <c r="F556" s="16" t="s">
        <v>3616</v>
      </c>
      <c r="G556" s="17">
        <v>44235</v>
      </c>
      <c r="H556" s="17">
        <v>45091</v>
      </c>
      <c r="I556" s="28">
        <v>45135</v>
      </c>
      <c r="J556" s="28" t="str">
        <f t="shared" si="16"/>
        <v>July</v>
      </c>
      <c r="K556" s="18">
        <f t="shared" si="17"/>
        <v>2023</v>
      </c>
      <c r="L556" s="15" t="s">
        <v>2393</v>
      </c>
      <c r="M556" s="15" t="s">
        <v>2394</v>
      </c>
      <c r="N556" s="18">
        <f>IF(Exit_Details[[#This Row],[RegrettableAttrition]]="Yes",1,0)</f>
        <v>0</v>
      </c>
      <c r="O556" s="18">
        <f>IF(Exit_Details[[#This Row],[ExitType]]="Voluntary",1,0)</f>
        <v>1</v>
      </c>
      <c r="P556" s="16" t="s">
        <v>2407</v>
      </c>
      <c r="Q556" s="16" t="s">
        <v>2408</v>
      </c>
      <c r="R556" s="15">
        <v>3</v>
      </c>
      <c r="S556" s="15" t="s">
        <v>2397</v>
      </c>
      <c r="T556" s="19">
        <v>5.68</v>
      </c>
      <c r="U556" s="15" t="s">
        <v>2398</v>
      </c>
      <c r="V556" s="15" t="s">
        <v>2409</v>
      </c>
      <c r="W556" s="17">
        <v>44235</v>
      </c>
      <c r="X556" s="17">
        <v>44651</v>
      </c>
      <c r="Y556" s="15">
        <v>310000</v>
      </c>
      <c r="Z556" s="15" t="s">
        <v>2434</v>
      </c>
      <c r="AA556" s="15" t="s">
        <v>2435</v>
      </c>
      <c r="AB556" s="15" t="s">
        <v>2436</v>
      </c>
      <c r="AC556" s="20" t="s">
        <v>2403</v>
      </c>
    </row>
    <row r="557" spans="1:29" x14ac:dyDescent="0.3">
      <c r="A557" s="15" t="s">
        <v>3617</v>
      </c>
      <c r="B557" s="15" t="s">
        <v>1568</v>
      </c>
      <c r="C557" s="16" t="s">
        <v>3618</v>
      </c>
      <c r="D557" s="15" t="s">
        <v>7</v>
      </c>
      <c r="E557" s="16" t="s">
        <v>9</v>
      </c>
      <c r="F557" s="16" t="s">
        <v>2430</v>
      </c>
      <c r="G557" s="17">
        <v>44747</v>
      </c>
      <c r="H557" s="17">
        <v>45091</v>
      </c>
      <c r="I557" s="28">
        <v>45133</v>
      </c>
      <c r="J557" s="28" t="str">
        <f t="shared" si="16"/>
        <v>July</v>
      </c>
      <c r="K557" s="18">
        <f t="shared" si="17"/>
        <v>2023</v>
      </c>
      <c r="L557" s="15" t="s">
        <v>2393</v>
      </c>
      <c r="M557" s="15" t="s">
        <v>2394</v>
      </c>
      <c r="N557" s="18">
        <f>IF(Exit_Details[[#This Row],[RegrettableAttrition]]="Yes",1,0)</f>
        <v>0</v>
      </c>
      <c r="O557" s="18">
        <f>IF(Exit_Details[[#This Row],[ExitType]]="Voluntary",1,0)</f>
        <v>1</v>
      </c>
      <c r="P557" s="16" t="s">
        <v>2480</v>
      </c>
      <c r="Q557" s="16" t="s">
        <v>2481</v>
      </c>
      <c r="R557" s="15">
        <v>3</v>
      </c>
      <c r="S557" s="15" t="s">
        <v>2397</v>
      </c>
      <c r="T557" s="19">
        <v>4.28</v>
      </c>
      <c r="U557" s="15" t="s">
        <v>2997</v>
      </c>
      <c r="V557" s="15" t="s">
        <v>2409</v>
      </c>
      <c r="W557" s="17">
        <v>44747</v>
      </c>
      <c r="X557" s="17">
        <v>45016</v>
      </c>
      <c r="Y557" s="15">
        <v>348000</v>
      </c>
      <c r="Z557" s="15" t="s">
        <v>2465</v>
      </c>
      <c r="AA557" s="15" t="s">
        <v>2466</v>
      </c>
      <c r="AB557" s="15" t="s">
        <v>2402</v>
      </c>
      <c r="AC557" s="20" t="s">
        <v>2403</v>
      </c>
    </row>
    <row r="558" spans="1:29" x14ac:dyDescent="0.3">
      <c r="A558" s="15" t="s">
        <v>3619</v>
      </c>
      <c r="B558" s="15" t="s">
        <v>1782</v>
      </c>
      <c r="C558" s="16" t="s">
        <v>3620</v>
      </c>
      <c r="D558" s="15" t="s">
        <v>7</v>
      </c>
      <c r="E558" s="16" t="s">
        <v>22</v>
      </c>
      <c r="F558" s="16" t="s">
        <v>2564</v>
      </c>
      <c r="G558" s="17">
        <v>45050</v>
      </c>
      <c r="H558" s="17">
        <v>45091</v>
      </c>
      <c r="I558" s="28">
        <v>45106</v>
      </c>
      <c r="J558" s="28" t="str">
        <f t="shared" si="16"/>
        <v>June</v>
      </c>
      <c r="K558" s="18">
        <f t="shared" si="17"/>
        <v>2023</v>
      </c>
      <c r="L558" s="15" t="s">
        <v>2431</v>
      </c>
      <c r="M558" s="15" t="s">
        <v>2394</v>
      </c>
      <c r="N558" s="18">
        <f>IF(Exit_Details[[#This Row],[RegrettableAttrition]]="Yes",1,0)</f>
        <v>0</v>
      </c>
      <c r="O558" s="18">
        <f>IF(Exit_Details[[#This Row],[ExitType]]="Voluntary",1,0)</f>
        <v>0</v>
      </c>
      <c r="P558" s="16" t="s">
        <v>2432</v>
      </c>
      <c r="Q558" s="16" t="s">
        <v>2433</v>
      </c>
      <c r="R558" s="15">
        <v>0</v>
      </c>
      <c r="S558" s="15" t="s">
        <v>2397</v>
      </c>
      <c r="T558" s="19">
        <v>3.45</v>
      </c>
      <c r="U558" s="15" t="s">
        <v>2997</v>
      </c>
      <c r="V558" s="15" t="s">
        <v>2409</v>
      </c>
      <c r="W558" s="17">
        <v>45050</v>
      </c>
      <c r="X558" s="17">
        <v>45106</v>
      </c>
      <c r="Y558" s="15">
        <v>955000</v>
      </c>
      <c r="Z558" s="15" t="s">
        <v>2434</v>
      </c>
      <c r="AA558" s="15" t="s">
        <v>2435</v>
      </c>
      <c r="AB558" s="15" t="s">
        <v>2436</v>
      </c>
      <c r="AC558" s="20" t="s">
        <v>2403</v>
      </c>
    </row>
    <row r="559" spans="1:29" x14ac:dyDescent="0.3">
      <c r="A559" s="15" t="s">
        <v>3621</v>
      </c>
      <c r="B559" s="15" t="s">
        <v>952</v>
      </c>
      <c r="C559" s="16" t="s">
        <v>3560</v>
      </c>
      <c r="D559" s="15" t="s">
        <v>7</v>
      </c>
      <c r="E559" s="16" t="s">
        <v>33</v>
      </c>
      <c r="F559" s="16" t="s">
        <v>2498</v>
      </c>
      <c r="G559" s="17">
        <v>44116</v>
      </c>
      <c r="H559" s="17">
        <v>45091</v>
      </c>
      <c r="I559" s="28">
        <v>45107</v>
      </c>
      <c r="J559" s="28" t="str">
        <f t="shared" si="16"/>
        <v>June</v>
      </c>
      <c r="K559" s="18">
        <f t="shared" si="17"/>
        <v>2023</v>
      </c>
      <c r="L559" s="15" t="s">
        <v>2431</v>
      </c>
      <c r="M559" s="15" t="s">
        <v>2394</v>
      </c>
      <c r="N559" s="18">
        <f>IF(Exit_Details[[#This Row],[RegrettableAttrition]]="Yes",1,0)</f>
        <v>0</v>
      </c>
      <c r="O559" s="18">
        <f>IF(Exit_Details[[#This Row],[ExitType]]="Voluntary",1,0)</f>
        <v>0</v>
      </c>
      <c r="P559" s="16" t="s">
        <v>3555</v>
      </c>
      <c r="Q559" s="16" t="s">
        <v>3556</v>
      </c>
      <c r="R559" s="15">
        <v>3</v>
      </c>
      <c r="S559" s="15" t="s">
        <v>2397</v>
      </c>
      <c r="T559" s="19">
        <v>6.01</v>
      </c>
      <c r="U559" s="15" t="s">
        <v>2398</v>
      </c>
      <c r="V559" s="15" t="s">
        <v>2409</v>
      </c>
      <c r="W559" s="17">
        <v>44197</v>
      </c>
      <c r="X559" s="17">
        <v>44651</v>
      </c>
      <c r="Y559" s="15">
        <v>222000</v>
      </c>
      <c r="Z559" s="15" t="s">
        <v>2434</v>
      </c>
      <c r="AA559" s="15" t="s">
        <v>2435</v>
      </c>
      <c r="AB559" s="15" t="s">
        <v>2436</v>
      </c>
      <c r="AC559" s="20" t="s">
        <v>2403</v>
      </c>
    </row>
    <row r="560" spans="1:29" x14ac:dyDescent="0.3">
      <c r="A560" s="15" t="s">
        <v>3622</v>
      </c>
      <c r="B560" s="15" t="s">
        <v>395</v>
      </c>
      <c r="C560" s="16" t="s">
        <v>3623</v>
      </c>
      <c r="D560" s="15" t="s">
        <v>11</v>
      </c>
      <c r="E560" s="16" t="s">
        <v>9</v>
      </c>
      <c r="F560" s="16" t="s">
        <v>2697</v>
      </c>
      <c r="G560" s="17">
        <v>43600</v>
      </c>
      <c r="H560" s="17">
        <v>45091</v>
      </c>
      <c r="I560" s="28">
        <v>45107</v>
      </c>
      <c r="J560" s="28" t="str">
        <f t="shared" si="16"/>
        <v>June</v>
      </c>
      <c r="K560" s="18">
        <f t="shared" si="17"/>
        <v>2023</v>
      </c>
      <c r="L560" s="15" t="s">
        <v>2431</v>
      </c>
      <c r="M560" s="15" t="s">
        <v>2394</v>
      </c>
      <c r="N560" s="18">
        <f>IF(Exit_Details[[#This Row],[RegrettableAttrition]]="Yes",1,0)</f>
        <v>0</v>
      </c>
      <c r="O560" s="18">
        <f>IF(Exit_Details[[#This Row],[ExitType]]="Voluntary",1,0)</f>
        <v>0</v>
      </c>
      <c r="P560" s="16" t="s">
        <v>3555</v>
      </c>
      <c r="Q560" s="16" t="s">
        <v>3556</v>
      </c>
      <c r="R560" s="15">
        <v>2</v>
      </c>
      <c r="S560" s="15" t="s">
        <v>2397</v>
      </c>
      <c r="T560" s="19">
        <v>7.42</v>
      </c>
      <c r="U560" s="15" t="s">
        <v>2398</v>
      </c>
      <c r="V560" s="15" t="s">
        <v>2409</v>
      </c>
      <c r="W560" s="17">
        <v>44197</v>
      </c>
      <c r="X560" s="17">
        <v>44286</v>
      </c>
      <c r="Y560" s="15">
        <v>2187000</v>
      </c>
      <c r="Z560" s="15" t="s">
        <v>2400</v>
      </c>
      <c r="AA560" s="15" t="s">
        <v>2401</v>
      </c>
      <c r="AB560" s="15" t="s">
        <v>2402</v>
      </c>
      <c r="AC560" s="20" t="s">
        <v>2403</v>
      </c>
    </row>
    <row r="561" spans="1:29" x14ac:dyDescent="0.3">
      <c r="A561" s="15" t="s">
        <v>3624</v>
      </c>
      <c r="B561" s="15" t="s">
        <v>1233</v>
      </c>
      <c r="C561" s="16" t="s">
        <v>3625</v>
      </c>
      <c r="D561" s="15" t="s">
        <v>11</v>
      </c>
      <c r="E561" s="16" t="s">
        <v>33</v>
      </c>
      <c r="F561" s="16" t="s">
        <v>2486</v>
      </c>
      <c r="G561" s="17">
        <v>44487</v>
      </c>
      <c r="H561" s="17">
        <v>45091</v>
      </c>
      <c r="I561" s="28">
        <v>45107</v>
      </c>
      <c r="J561" s="28" t="str">
        <f t="shared" si="16"/>
        <v>June</v>
      </c>
      <c r="K561" s="18">
        <f t="shared" si="17"/>
        <v>2023</v>
      </c>
      <c r="L561" s="15" t="s">
        <v>2431</v>
      </c>
      <c r="M561" s="15" t="s">
        <v>2394</v>
      </c>
      <c r="N561" s="18">
        <f>IF(Exit_Details[[#This Row],[RegrettableAttrition]]="Yes",1,0)</f>
        <v>0</v>
      </c>
      <c r="O561" s="18">
        <f>IF(Exit_Details[[#This Row],[ExitType]]="Voluntary",1,0)</f>
        <v>0</v>
      </c>
      <c r="P561" s="16" t="s">
        <v>3555</v>
      </c>
      <c r="Q561" s="16" t="s">
        <v>3556</v>
      </c>
      <c r="R561" s="15">
        <v>2</v>
      </c>
      <c r="S561" s="15" t="s">
        <v>2397</v>
      </c>
      <c r="T561" s="19">
        <v>4.99</v>
      </c>
      <c r="U561" s="15" t="s">
        <v>2997</v>
      </c>
      <c r="V561" s="15" t="s">
        <v>2409</v>
      </c>
      <c r="W561" s="17">
        <v>44487</v>
      </c>
      <c r="X561" s="17">
        <v>45016</v>
      </c>
      <c r="Y561" s="15">
        <v>457000</v>
      </c>
      <c r="Z561" s="15" t="s">
        <v>2400</v>
      </c>
      <c r="AA561" s="15" t="s">
        <v>2401</v>
      </c>
      <c r="AB561" s="15" t="s">
        <v>2402</v>
      </c>
      <c r="AC561" s="20" t="s">
        <v>2403</v>
      </c>
    </row>
    <row r="562" spans="1:29" x14ac:dyDescent="0.3">
      <c r="A562" s="15" t="s">
        <v>3626</v>
      </c>
      <c r="B562" s="15" t="s">
        <v>266</v>
      </c>
      <c r="C562" s="16" t="s">
        <v>3627</v>
      </c>
      <c r="D562" s="15" t="s">
        <v>7</v>
      </c>
      <c r="E562" s="16" t="s">
        <v>9</v>
      </c>
      <c r="F562" s="16" t="s">
        <v>2489</v>
      </c>
      <c r="G562" s="17">
        <v>43403</v>
      </c>
      <c r="H562" s="17">
        <v>45091</v>
      </c>
      <c r="I562" s="28">
        <v>45107</v>
      </c>
      <c r="J562" s="28" t="str">
        <f t="shared" si="16"/>
        <v>June</v>
      </c>
      <c r="K562" s="18">
        <f t="shared" si="17"/>
        <v>2023</v>
      </c>
      <c r="L562" s="15" t="s">
        <v>2431</v>
      </c>
      <c r="M562" s="15" t="s">
        <v>2394</v>
      </c>
      <c r="N562" s="18">
        <f>IF(Exit_Details[[#This Row],[RegrettableAttrition]]="Yes",1,0)</f>
        <v>0</v>
      </c>
      <c r="O562" s="18">
        <f>IF(Exit_Details[[#This Row],[ExitType]]="Voluntary",1,0)</f>
        <v>0</v>
      </c>
      <c r="P562" s="16" t="s">
        <v>3555</v>
      </c>
      <c r="Q562" s="16" t="s">
        <v>3556</v>
      </c>
      <c r="R562" s="15">
        <v>3</v>
      </c>
      <c r="S562" s="15" t="s">
        <v>2397</v>
      </c>
      <c r="T562" s="19">
        <v>7.96</v>
      </c>
      <c r="U562" s="15" t="s">
        <v>2398</v>
      </c>
      <c r="V562" s="15" t="s">
        <v>2409</v>
      </c>
      <c r="W562" s="17">
        <v>44197</v>
      </c>
      <c r="X562" s="17">
        <v>44286</v>
      </c>
      <c r="Y562" s="15">
        <v>685000</v>
      </c>
      <c r="Z562" s="15" t="s">
        <v>2465</v>
      </c>
      <c r="AA562" s="15" t="s">
        <v>2466</v>
      </c>
      <c r="AB562" s="15" t="s">
        <v>2402</v>
      </c>
      <c r="AC562" s="20" t="s">
        <v>2403</v>
      </c>
    </row>
    <row r="563" spans="1:29" x14ac:dyDescent="0.3">
      <c r="A563" s="15" t="s">
        <v>3628</v>
      </c>
      <c r="B563" s="15" t="s">
        <v>1472</v>
      </c>
      <c r="C563" s="16" t="s">
        <v>3629</v>
      </c>
      <c r="D563" s="15" t="s">
        <v>11</v>
      </c>
      <c r="E563" s="16" t="s">
        <v>24</v>
      </c>
      <c r="F563" s="16" t="s">
        <v>2725</v>
      </c>
      <c r="G563" s="17">
        <v>44697</v>
      </c>
      <c r="H563" s="17">
        <v>45091</v>
      </c>
      <c r="I563" s="28">
        <v>45107</v>
      </c>
      <c r="J563" s="28" t="str">
        <f t="shared" si="16"/>
        <v>June</v>
      </c>
      <c r="K563" s="18">
        <f t="shared" si="17"/>
        <v>2023</v>
      </c>
      <c r="L563" s="15" t="s">
        <v>2431</v>
      </c>
      <c r="M563" s="15" t="s">
        <v>2394</v>
      </c>
      <c r="N563" s="18">
        <f>IF(Exit_Details[[#This Row],[RegrettableAttrition]]="Yes",1,0)</f>
        <v>0</v>
      </c>
      <c r="O563" s="18">
        <f>IF(Exit_Details[[#This Row],[ExitType]]="Voluntary",1,0)</f>
        <v>0</v>
      </c>
      <c r="P563" s="16" t="s">
        <v>3555</v>
      </c>
      <c r="Q563" s="16" t="s">
        <v>3556</v>
      </c>
      <c r="R563" s="15">
        <v>3</v>
      </c>
      <c r="S563" s="15" t="s">
        <v>2397</v>
      </c>
      <c r="T563" s="19">
        <v>4.42</v>
      </c>
      <c r="U563" s="15" t="s">
        <v>2997</v>
      </c>
      <c r="V563" s="15" t="s">
        <v>2409</v>
      </c>
      <c r="W563" s="17">
        <v>44697</v>
      </c>
      <c r="X563" s="17">
        <v>45016</v>
      </c>
      <c r="Y563" s="15">
        <v>601000</v>
      </c>
      <c r="Z563" s="15" t="s">
        <v>2434</v>
      </c>
      <c r="AA563" s="15" t="s">
        <v>2435</v>
      </c>
      <c r="AB563" s="15" t="s">
        <v>2436</v>
      </c>
      <c r="AC563" s="20" t="s">
        <v>2403</v>
      </c>
    </row>
    <row r="564" spans="1:29" x14ac:dyDescent="0.3">
      <c r="A564" s="15" t="s">
        <v>3630</v>
      </c>
      <c r="B564" s="15" t="s">
        <v>1520</v>
      </c>
      <c r="C564" s="16" t="s">
        <v>3631</v>
      </c>
      <c r="D564" s="15" t="s">
        <v>7</v>
      </c>
      <c r="E564" s="16" t="s">
        <v>37</v>
      </c>
      <c r="F564" s="16" t="s">
        <v>2477</v>
      </c>
      <c r="G564" s="17">
        <v>44747</v>
      </c>
      <c r="H564" s="17">
        <v>45091</v>
      </c>
      <c r="I564" s="28">
        <v>45107</v>
      </c>
      <c r="J564" s="28" t="str">
        <f t="shared" si="16"/>
        <v>June</v>
      </c>
      <c r="K564" s="18">
        <f t="shared" si="17"/>
        <v>2023</v>
      </c>
      <c r="L564" s="15" t="s">
        <v>2431</v>
      </c>
      <c r="M564" s="15" t="s">
        <v>2394</v>
      </c>
      <c r="N564" s="18">
        <f>IF(Exit_Details[[#This Row],[RegrettableAttrition]]="Yes",1,0)</f>
        <v>0</v>
      </c>
      <c r="O564" s="18">
        <f>IF(Exit_Details[[#This Row],[ExitType]]="Voluntary",1,0)</f>
        <v>0</v>
      </c>
      <c r="P564" s="16" t="s">
        <v>3555</v>
      </c>
      <c r="Q564" s="16" t="s">
        <v>3556</v>
      </c>
      <c r="R564" s="15">
        <v>3</v>
      </c>
      <c r="S564" s="15" t="s">
        <v>2397</v>
      </c>
      <c r="T564" s="19">
        <v>4.28</v>
      </c>
      <c r="U564" s="15" t="s">
        <v>2997</v>
      </c>
      <c r="V564" s="15" t="s">
        <v>2409</v>
      </c>
      <c r="W564" s="17">
        <v>44747</v>
      </c>
      <c r="X564" s="17">
        <v>45016</v>
      </c>
      <c r="Y564" s="15">
        <v>296000</v>
      </c>
      <c r="Z564" s="15" t="s">
        <v>2400</v>
      </c>
      <c r="AA564" s="15" t="s">
        <v>2401</v>
      </c>
      <c r="AB564" s="15" t="s">
        <v>2402</v>
      </c>
      <c r="AC564" s="20" t="s">
        <v>2403</v>
      </c>
    </row>
    <row r="565" spans="1:29" x14ac:dyDescent="0.3">
      <c r="A565" s="15" t="s">
        <v>3632</v>
      </c>
      <c r="B565" s="15" t="s">
        <v>1543</v>
      </c>
      <c r="C565" s="16" t="s">
        <v>3633</v>
      </c>
      <c r="D565" s="15" t="s">
        <v>11</v>
      </c>
      <c r="E565" s="16" t="s">
        <v>9</v>
      </c>
      <c r="F565" s="16" t="s">
        <v>2430</v>
      </c>
      <c r="G565" s="17">
        <v>44775</v>
      </c>
      <c r="H565" s="17">
        <v>45091</v>
      </c>
      <c r="I565" s="28">
        <v>45107</v>
      </c>
      <c r="J565" s="28" t="str">
        <f t="shared" si="16"/>
        <v>June</v>
      </c>
      <c r="K565" s="18">
        <f t="shared" si="17"/>
        <v>2023</v>
      </c>
      <c r="L565" s="15" t="s">
        <v>2431</v>
      </c>
      <c r="M565" s="15" t="s">
        <v>2394</v>
      </c>
      <c r="N565" s="18">
        <f>IF(Exit_Details[[#This Row],[RegrettableAttrition]]="Yes",1,0)</f>
        <v>0</v>
      </c>
      <c r="O565" s="18">
        <f>IF(Exit_Details[[#This Row],[ExitType]]="Voluntary",1,0)</f>
        <v>0</v>
      </c>
      <c r="P565" s="16" t="s">
        <v>3555</v>
      </c>
      <c r="Q565" s="16" t="s">
        <v>3556</v>
      </c>
      <c r="R565" s="15">
        <v>3</v>
      </c>
      <c r="S565" s="15" t="s">
        <v>2397</v>
      </c>
      <c r="T565" s="19">
        <v>4.2</v>
      </c>
      <c r="U565" s="15" t="s">
        <v>2997</v>
      </c>
      <c r="V565" s="15" t="s">
        <v>2409</v>
      </c>
      <c r="W565" s="17">
        <v>44775</v>
      </c>
      <c r="X565" s="17">
        <v>45016</v>
      </c>
      <c r="Y565" s="15">
        <v>348000</v>
      </c>
      <c r="Z565" s="15" t="s">
        <v>2434</v>
      </c>
      <c r="AA565" s="15" t="s">
        <v>2435</v>
      </c>
      <c r="AB565" s="15" t="s">
        <v>2436</v>
      </c>
      <c r="AC565" s="20" t="s">
        <v>2403</v>
      </c>
    </row>
    <row r="566" spans="1:29" x14ac:dyDescent="0.3">
      <c r="A566" s="15" t="s">
        <v>3634</v>
      </c>
      <c r="B566" s="15" t="s">
        <v>1408</v>
      </c>
      <c r="C566" s="16" t="s">
        <v>3635</v>
      </c>
      <c r="D566" s="15" t="s">
        <v>7</v>
      </c>
      <c r="E566" s="16" t="s">
        <v>9</v>
      </c>
      <c r="F566" s="16" t="s">
        <v>2518</v>
      </c>
      <c r="G566" s="17">
        <v>44655</v>
      </c>
      <c r="H566" s="17">
        <v>45091</v>
      </c>
      <c r="I566" s="28">
        <v>45107</v>
      </c>
      <c r="J566" s="28" t="str">
        <f t="shared" si="16"/>
        <v>June</v>
      </c>
      <c r="K566" s="18">
        <f t="shared" si="17"/>
        <v>2023</v>
      </c>
      <c r="L566" s="15" t="s">
        <v>2431</v>
      </c>
      <c r="M566" s="15" t="s">
        <v>2394</v>
      </c>
      <c r="N566" s="18">
        <f>IF(Exit_Details[[#This Row],[RegrettableAttrition]]="Yes",1,0)</f>
        <v>0</v>
      </c>
      <c r="O566" s="18">
        <f>IF(Exit_Details[[#This Row],[ExitType]]="Voluntary",1,0)</f>
        <v>0</v>
      </c>
      <c r="P566" s="16" t="s">
        <v>3555</v>
      </c>
      <c r="Q566" s="16" t="s">
        <v>3556</v>
      </c>
      <c r="R566" s="15">
        <v>3</v>
      </c>
      <c r="S566" s="15" t="s">
        <v>2397</v>
      </c>
      <c r="T566" s="19">
        <v>4.53</v>
      </c>
      <c r="U566" s="15" t="s">
        <v>2997</v>
      </c>
      <c r="V566" s="15" t="s">
        <v>2409</v>
      </c>
      <c r="W566" s="17">
        <v>44655</v>
      </c>
      <c r="X566" s="17">
        <v>45016</v>
      </c>
      <c r="Y566" s="15">
        <v>1413000</v>
      </c>
      <c r="Z566" s="15" t="s">
        <v>2426</v>
      </c>
      <c r="AA566" s="15" t="s">
        <v>2427</v>
      </c>
      <c r="AB566" s="15" t="s">
        <v>2402</v>
      </c>
      <c r="AC566" s="20" t="s">
        <v>2403</v>
      </c>
    </row>
    <row r="567" spans="1:29" x14ac:dyDescent="0.3">
      <c r="A567" s="15" t="s">
        <v>3636</v>
      </c>
      <c r="B567" s="15" t="s">
        <v>1000</v>
      </c>
      <c r="C567" s="16" t="s">
        <v>3637</v>
      </c>
      <c r="D567" s="15" t="s">
        <v>7</v>
      </c>
      <c r="E567" s="16" t="s">
        <v>9</v>
      </c>
      <c r="F567" s="16" t="s">
        <v>2458</v>
      </c>
      <c r="G567" s="17">
        <v>44221</v>
      </c>
      <c r="H567" s="17">
        <v>45091</v>
      </c>
      <c r="I567" s="28">
        <v>45107</v>
      </c>
      <c r="J567" s="28" t="str">
        <f t="shared" si="16"/>
        <v>June</v>
      </c>
      <c r="K567" s="18">
        <f t="shared" si="17"/>
        <v>2023</v>
      </c>
      <c r="L567" s="15" t="s">
        <v>2431</v>
      </c>
      <c r="M567" s="15" t="s">
        <v>2394</v>
      </c>
      <c r="N567" s="18">
        <f>IF(Exit_Details[[#This Row],[RegrettableAttrition]]="Yes",1,0)</f>
        <v>0</v>
      </c>
      <c r="O567" s="18">
        <f>IF(Exit_Details[[#This Row],[ExitType]]="Voluntary",1,0)</f>
        <v>0</v>
      </c>
      <c r="P567" s="16" t="s">
        <v>3555</v>
      </c>
      <c r="Q567" s="16" t="s">
        <v>3556</v>
      </c>
      <c r="R567" s="15">
        <v>3</v>
      </c>
      <c r="S567" s="15" t="s">
        <v>2397</v>
      </c>
      <c r="T567" s="19">
        <v>5.72</v>
      </c>
      <c r="U567" s="15" t="s">
        <v>2398</v>
      </c>
      <c r="V567" s="15" t="s">
        <v>2409</v>
      </c>
      <c r="W567" s="17">
        <v>44221</v>
      </c>
      <c r="X567" s="17">
        <v>44651</v>
      </c>
      <c r="Y567" s="15">
        <v>734000</v>
      </c>
      <c r="Z567" s="15" t="s">
        <v>2400</v>
      </c>
      <c r="AA567" s="15" t="s">
        <v>2401</v>
      </c>
      <c r="AB567" s="15" t="s">
        <v>2402</v>
      </c>
      <c r="AC567" s="20" t="s">
        <v>2403</v>
      </c>
    </row>
    <row r="568" spans="1:29" x14ac:dyDescent="0.3">
      <c r="A568" s="15" t="s">
        <v>3638</v>
      </c>
      <c r="B568" s="15" t="s">
        <v>1177</v>
      </c>
      <c r="C568" s="16" t="s">
        <v>3639</v>
      </c>
      <c r="D568" s="15" t="s">
        <v>7</v>
      </c>
      <c r="E568" s="16" t="s">
        <v>9</v>
      </c>
      <c r="F568" s="16" t="s">
        <v>2430</v>
      </c>
      <c r="G568" s="17">
        <v>44410</v>
      </c>
      <c r="H568" s="17">
        <v>45091</v>
      </c>
      <c r="I568" s="28">
        <v>45107</v>
      </c>
      <c r="J568" s="28" t="str">
        <f t="shared" si="16"/>
        <v>June</v>
      </c>
      <c r="K568" s="18">
        <f t="shared" si="17"/>
        <v>2023</v>
      </c>
      <c r="L568" s="15" t="s">
        <v>2431</v>
      </c>
      <c r="M568" s="15" t="s">
        <v>2394</v>
      </c>
      <c r="N568" s="18">
        <f>IF(Exit_Details[[#This Row],[RegrettableAttrition]]="Yes",1,0)</f>
        <v>0</v>
      </c>
      <c r="O568" s="18">
        <f>IF(Exit_Details[[#This Row],[ExitType]]="Voluntary",1,0)</f>
        <v>0</v>
      </c>
      <c r="P568" s="16" t="s">
        <v>3555</v>
      </c>
      <c r="Q568" s="16" t="s">
        <v>3556</v>
      </c>
      <c r="R568" s="15">
        <v>3</v>
      </c>
      <c r="S568" s="15" t="s">
        <v>2397</v>
      </c>
      <c r="T568" s="19">
        <v>5.2</v>
      </c>
      <c r="U568" s="15" t="s">
        <v>2398</v>
      </c>
      <c r="V568" s="15" t="s">
        <v>2409</v>
      </c>
      <c r="W568" s="17">
        <v>44410</v>
      </c>
      <c r="X568" s="17">
        <v>44651</v>
      </c>
      <c r="Y568" s="15">
        <v>317000</v>
      </c>
      <c r="Z568" s="15" t="s">
        <v>2426</v>
      </c>
      <c r="AA568" s="15" t="s">
        <v>2427</v>
      </c>
      <c r="AB568" s="15" t="s">
        <v>2402</v>
      </c>
      <c r="AC568" s="20" t="s">
        <v>2403</v>
      </c>
    </row>
    <row r="569" spans="1:29" x14ac:dyDescent="0.3">
      <c r="A569" s="15" t="s">
        <v>3640</v>
      </c>
      <c r="B569" s="15" t="s">
        <v>76</v>
      </c>
      <c r="C569" s="16" t="s">
        <v>3641</v>
      </c>
      <c r="D569" s="15" t="s">
        <v>7</v>
      </c>
      <c r="E569" s="16" t="s">
        <v>37</v>
      </c>
      <c r="F569" s="16" t="s">
        <v>2525</v>
      </c>
      <c r="G569" s="17">
        <v>42649</v>
      </c>
      <c r="H569" s="17">
        <v>45091</v>
      </c>
      <c r="I569" s="28">
        <v>45107</v>
      </c>
      <c r="J569" s="28" t="str">
        <f t="shared" si="16"/>
        <v>June</v>
      </c>
      <c r="K569" s="18">
        <f t="shared" si="17"/>
        <v>2023</v>
      </c>
      <c r="L569" s="15" t="s">
        <v>2431</v>
      </c>
      <c r="M569" s="15" t="s">
        <v>2394</v>
      </c>
      <c r="N569" s="18">
        <f>IF(Exit_Details[[#This Row],[RegrettableAttrition]]="Yes",1,0)</f>
        <v>0</v>
      </c>
      <c r="O569" s="18">
        <f>IF(Exit_Details[[#This Row],[ExitType]]="Voluntary",1,0)</f>
        <v>0</v>
      </c>
      <c r="P569" s="16" t="s">
        <v>3555</v>
      </c>
      <c r="Q569" s="16" t="s">
        <v>3556</v>
      </c>
      <c r="R569" s="15">
        <v>3</v>
      </c>
      <c r="S569" s="15" t="s">
        <v>2397</v>
      </c>
      <c r="T569" s="19">
        <v>10.02</v>
      </c>
      <c r="U569" s="15" t="s">
        <v>2661</v>
      </c>
      <c r="V569" s="15" t="s">
        <v>2409</v>
      </c>
      <c r="W569" s="17">
        <v>44197</v>
      </c>
      <c r="X569" s="17">
        <v>44286</v>
      </c>
      <c r="Y569" s="15">
        <v>1034000</v>
      </c>
      <c r="Z569" s="15" t="s">
        <v>2400</v>
      </c>
      <c r="AA569" s="15" t="s">
        <v>2401</v>
      </c>
      <c r="AB569" s="15" t="s">
        <v>2402</v>
      </c>
      <c r="AC569" s="20" t="s">
        <v>2403</v>
      </c>
    </row>
    <row r="570" spans="1:29" x14ac:dyDescent="0.3">
      <c r="A570" s="15" t="s">
        <v>3642</v>
      </c>
      <c r="B570" s="15" t="s">
        <v>405</v>
      </c>
      <c r="C570" s="16" t="s">
        <v>3643</v>
      </c>
      <c r="D570" s="15" t="s">
        <v>7</v>
      </c>
      <c r="E570" s="16" t="s">
        <v>37</v>
      </c>
      <c r="F570" s="16" t="s">
        <v>2819</v>
      </c>
      <c r="G570" s="17">
        <v>43620</v>
      </c>
      <c r="H570" s="17">
        <v>45091</v>
      </c>
      <c r="I570" s="28">
        <v>45107</v>
      </c>
      <c r="J570" s="28" t="str">
        <f t="shared" si="16"/>
        <v>June</v>
      </c>
      <c r="K570" s="18">
        <f t="shared" si="17"/>
        <v>2023</v>
      </c>
      <c r="L570" s="15" t="s">
        <v>2431</v>
      </c>
      <c r="M570" s="15" t="s">
        <v>2394</v>
      </c>
      <c r="N570" s="18">
        <f>IF(Exit_Details[[#This Row],[RegrettableAttrition]]="Yes",1,0)</f>
        <v>0</v>
      </c>
      <c r="O570" s="18">
        <f>IF(Exit_Details[[#This Row],[ExitType]]="Voluntary",1,0)</f>
        <v>0</v>
      </c>
      <c r="P570" s="16" t="s">
        <v>3555</v>
      </c>
      <c r="Q570" s="16" t="s">
        <v>3556</v>
      </c>
      <c r="R570" s="15">
        <v>2</v>
      </c>
      <c r="S570" s="15" t="s">
        <v>2397</v>
      </c>
      <c r="T570" s="19">
        <v>7.36</v>
      </c>
      <c r="U570" s="15" t="s">
        <v>2398</v>
      </c>
      <c r="V570" s="15" t="s">
        <v>2409</v>
      </c>
      <c r="W570" s="17">
        <v>44197</v>
      </c>
      <c r="X570" s="17">
        <v>44286</v>
      </c>
      <c r="Y570" s="15">
        <v>1029000</v>
      </c>
      <c r="Z570" s="15" t="s">
        <v>2434</v>
      </c>
      <c r="AA570" s="15" t="s">
        <v>2435</v>
      </c>
      <c r="AB570" s="15" t="s">
        <v>2436</v>
      </c>
      <c r="AC570" s="20" t="s">
        <v>2403</v>
      </c>
    </row>
    <row r="571" spans="1:29" x14ac:dyDescent="0.3">
      <c r="A571" s="15" t="s">
        <v>3644</v>
      </c>
      <c r="B571" s="15" t="s">
        <v>259</v>
      </c>
      <c r="C571" s="16" t="s">
        <v>3645</v>
      </c>
      <c r="D571" s="15" t="s">
        <v>11</v>
      </c>
      <c r="E571" s="16" t="s">
        <v>37</v>
      </c>
      <c r="F571" s="16" t="s">
        <v>2819</v>
      </c>
      <c r="G571" s="17">
        <v>43388</v>
      </c>
      <c r="H571" s="17">
        <v>45091</v>
      </c>
      <c r="I571" s="28">
        <v>45107</v>
      </c>
      <c r="J571" s="28" t="str">
        <f t="shared" si="16"/>
        <v>June</v>
      </c>
      <c r="K571" s="18">
        <f t="shared" si="17"/>
        <v>2023</v>
      </c>
      <c r="L571" s="15" t="s">
        <v>2431</v>
      </c>
      <c r="M571" s="15" t="s">
        <v>2394</v>
      </c>
      <c r="N571" s="18">
        <f>IF(Exit_Details[[#This Row],[RegrettableAttrition]]="Yes",1,0)</f>
        <v>0</v>
      </c>
      <c r="O571" s="18">
        <f>IF(Exit_Details[[#This Row],[ExitType]]="Voluntary",1,0)</f>
        <v>0</v>
      </c>
      <c r="P571" s="16" t="s">
        <v>3555</v>
      </c>
      <c r="Q571" s="16" t="s">
        <v>3556</v>
      </c>
      <c r="R571" s="15">
        <v>3</v>
      </c>
      <c r="S571" s="15" t="s">
        <v>2397</v>
      </c>
      <c r="T571" s="19">
        <v>8</v>
      </c>
      <c r="U571" s="15" t="s">
        <v>2398</v>
      </c>
      <c r="V571" s="15" t="s">
        <v>2409</v>
      </c>
      <c r="W571" s="17">
        <v>44197</v>
      </c>
      <c r="X571" s="17">
        <v>44286</v>
      </c>
      <c r="Y571" s="15">
        <v>805000</v>
      </c>
      <c r="Z571" s="15" t="s">
        <v>2400</v>
      </c>
      <c r="AA571" s="15" t="s">
        <v>2401</v>
      </c>
      <c r="AB571" s="15" t="s">
        <v>2402</v>
      </c>
      <c r="AC571" s="20" t="s">
        <v>2403</v>
      </c>
    </row>
    <row r="572" spans="1:29" x14ac:dyDescent="0.3">
      <c r="A572" s="15" t="s">
        <v>3646</v>
      </c>
      <c r="B572" s="15" t="s">
        <v>441</v>
      </c>
      <c r="C572" s="16" t="s">
        <v>3647</v>
      </c>
      <c r="D572" s="15" t="s">
        <v>7</v>
      </c>
      <c r="E572" s="16" t="s">
        <v>58</v>
      </c>
      <c r="F572" s="16" t="s">
        <v>2561</v>
      </c>
      <c r="G572" s="17">
        <v>43670</v>
      </c>
      <c r="H572" s="17">
        <v>45091</v>
      </c>
      <c r="I572" s="28">
        <v>45107</v>
      </c>
      <c r="J572" s="28" t="str">
        <f t="shared" si="16"/>
        <v>June</v>
      </c>
      <c r="K572" s="18">
        <f t="shared" si="17"/>
        <v>2023</v>
      </c>
      <c r="L572" s="15" t="s">
        <v>2431</v>
      </c>
      <c r="M572" s="15" t="s">
        <v>2394</v>
      </c>
      <c r="N572" s="18">
        <f>IF(Exit_Details[[#This Row],[RegrettableAttrition]]="Yes",1,0)</f>
        <v>0</v>
      </c>
      <c r="O572" s="18">
        <f>IF(Exit_Details[[#This Row],[ExitType]]="Voluntary",1,0)</f>
        <v>0</v>
      </c>
      <c r="P572" s="16" t="s">
        <v>3555</v>
      </c>
      <c r="Q572" s="16" t="s">
        <v>3556</v>
      </c>
      <c r="R572" s="15">
        <v>3</v>
      </c>
      <c r="S572" s="15" t="s">
        <v>2397</v>
      </c>
      <c r="T572" s="19">
        <v>7.23</v>
      </c>
      <c r="U572" s="15" t="s">
        <v>2398</v>
      </c>
      <c r="V572" s="15" t="s">
        <v>2409</v>
      </c>
      <c r="W572" s="17">
        <v>44197</v>
      </c>
      <c r="X572" s="17">
        <v>44286</v>
      </c>
      <c r="Y572" s="15">
        <v>609000</v>
      </c>
      <c r="Z572" s="15" t="s">
        <v>2400</v>
      </c>
      <c r="AA572" s="15" t="s">
        <v>2401</v>
      </c>
      <c r="AB572" s="15" t="s">
        <v>2402</v>
      </c>
      <c r="AC572" s="20" t="s">
        <v>2403</v>
      </c>
    </row>
    <row r="573" spans="1:29" x14ac:dyDescent="0.3">
      <c r="A573" s="15" t="s">
        <v>3648</v>
      </c>
      <c r="B573" s="15" t="s">
        <v>277</v>
      </c>
      <c r="C573" s="16" t="s">
        <v>3649</v>
      </c>
      <c r="D573" s="15" t="s">
        <v>11</v>
      </c>
      <c r="E573" s="16" t="s">
        <v>24</v>
      </c>
      <c r="F573" s="16" t="s">
        <v>2725</v>
      </c>
      <c r="G573" s="17">
        <v>43424</v>
      </c>
      <c r="H573" s="17">
        <v>45091</v>
      </c>
      <c r="I573" s="28">
        <v>45107</v>
      </c>
      <c r="J573" s="28" t="str">
        <f t="shared" si="16"/>
        <v>June</v>
      </c>
      <c r="K573" s="18">
        <f t="shared" si="17"/>
        <v>2023</v>
      </c>
      <c r="L573" s="15" t="s">
        <v>2431</v>
      </c>
      <c r="M573" s="15" t="s">
        <v>2394</v>
      </c>
      <c r="N573" s="18">
        <f>IF(Exit_Details[[#This Row],[RegrettableAttrition]]="Yes",1,0)</f>
        <v>0</v>
      </c>
      <c r="O573" s="18">
        <f>IF(Exit_Details[[#This Row],[ExitType]]="Voluntary",1,0)</f>
        <v>0</v>
      </c>
      <c r="P573" s="16" t="s">
        <v>3555</v>
      </c>
      <c r="Q573" s="16" t="s">
        <v>3556</v>
      </c>
      <c r="R573" s="15">
        <v>2</v>
      </c>
      <c r="S573" s="15" t="s">
        <v>2397</v>
      </c>
      <c r="T573" s="19">
        <v>7.9</v>
      </c>
      <c r="U573" s="15" t="s">
        <v>2398</v>
      </c>
      <c r="V573" s="15" t="s">
        <v>2409</v>
      </c>
      <c r="W573" s="17">
        <v>44197</v>
      </c>
      <c r="X573" s="17">
        <v>44286</v>
      </c>
      <c r="Y573" s="15">
        <v>486000</v>
      </c>
      <c r="Z573" s="15" t="s">
        <v>2418</v>
      </c>
      <c r="AA573" s="15" t="s">
        <v>2419</v>
      </c>
      <c r="AB573" s="15" t="s">
        <v>2412</v>
      </c>
      <c r="AC573" s="20" t="s">
        <v>2403</v>
      </c>
    </row>
    <row r="574" spans="1:29" x14ac:dyDescent="0.3">
      <c r="A574" s="15" t="s">
        <v>3650</v>
      </c>
      <c r="B574" s="15" t="s">
        <v>1343</v>
      </c>
      <c r="C574" s="16" t="s">
        <v>3651</v>
      </c>
      <c r="D574" s="15" t="s">
        <v>7</v>
      </c>
      <c r="E574" s="16" t="s">
        <v>24</v>
      </c>
      <c r="F574" s="16" t="s">
        <v>2725</v>
      </c>
      <c r="G574" s="17">
        <v>44564</v>
      </c>
      <c r="H574" s="17">
        <v>45091</v>
      </c>
      <c r="I574" s="28">
        <v>45107</v>
      </c>
      <c r="J574" s="28" t="str">
        <f t="shared" si="16"/>
        <v>June</v>
      </c>
      <c r="K574" s="18">
        <f t="shared" si="17"/>
        <v>2023</v>
      </c>
      <c r="L574" s="15" t="s">
        <v>2431</v>
      </c>
      <c r="M574" s="15" t="s">
        <v>2394</v>
      </c>
      <c r="N574" s="18">
        <f>IF(Exit_Details[[#This Row],[RegrettableAttrition]]="Yes",1,0)</f>
        <v>0</v>
      </c>
      <c r="O574" s="18">
        <f>IF(Exit_Details[[#This Row],[ExitType]]="Voluntary",1,0)</f>
        <v>0</v>
      </c>
      <c r="P574" s="16" t="s">
        <v>3555</v>
      </c>
      <c r="Q574" s="16" t="s">
        <v>3556</v>
      </c>
      <c r="R574" s="15">
        <v>2</v>
      </c>
      <c r="S574" s="15" t="s">
        <v>2397</v>
      </c>
      <c r="T574" s="19">
        <v>4.78</v>
      </c>
      <c r="U574" s="15" t="s">
        <v>2997</v>
      </c>
      <c r="V574" s="15" t="s">
        <v>2409</v>
      </c>
      <c r="W574" s="17">
        <v>44564</v>
      </c>
      <c r="X574" s="17">
        <v>45016</v>
      </c>
      <c r="Y574" s="15">
        <v>673000</v>
      </c>
      <c r="Z574" s="15" t="s">
        <v>2400</v>
      </c>
      <c r="AA574" s="15" t="s">
        <v>2401</v>
      </c>
      <c r="AB574" s="15" t="s">
        <v>2402</v>
      </c>
      <c r="AC574" s="20" t="s">
        <v>2403</v>
      </c>
    </row>
    <row r="575" spans="1:29" x14ac:dyDescent="0.3">
      <c r="A575" s="15" t="s">
        <v>3652</v>
      </c>
      <c r="B575" s="15" t="s">
        <v>798</v>
      </c>
      <c r="C575" s="16" t="s">
        <v>3653</v>
      </c>
      <c r="D575" s="15" t="s">
        <v>7</v>
      </c>
      <c r="E575" s="16" t="s">
        <v>33</v>
      </c>
      <c r="F575" s="16" t="s">
        <v>2498</v>
      </c>
      <c r="G575" s="17">
        <v>44007</v>
      </c>
      <c r="H575" s="17">
        <v>45096</v>
      </c>
      <c r="I575" s="28">
        <v>45153</v>
      </c>
      <c r="J575" s="28" t="str">
        <f t="shared" si="16"/>
        <v>August</v>
      </c>
      <c r="K575" s="18">
        <f t="shared" si="17"/>
        <v>2023</v>
      </c>
      <c r="L575" s="15" t="s">
        <v>2393</v>
      </c>
      <c r="M575" s="15" t="s">
        <v>2394</v>
      </c>
      <c r="N575" s="18">
        <f>IF(Exit_Details[[#This Row],[RegrettableAttrition]]="Yes",1,0)</f>
        <v>0</v>
      </c>
      <c r="O575" s="18">
        <f>IF(Exit_Details[[#This Row],[ExitType]]="Voluntary",1,0)</f>
        <v>1</v>
      </c>
      <c r="P575" s="16" t="s">
        <v>2440</v>
      </c>
      <c r="Q575" s="16" t="s">
        <v>2417</v>
      </c>
      <c r="R575" s="15">
        <v>3</v>
      </c>
      <c r="S575" s="15" t="s">
        <v>2397</v>
      </c>
      <c r="T575" s="19">
        <v>6.3</v>
      </c>
      <c r="U575" s="15" t="s">
        <v>2398</v>
      </c>
      <c r="V575" s="15" t="s">
        <v>2409</v>
      </c>
      <c r="W575" s="17">
        <v>44197</v>
      </c>
      <c r="X575" s="17">
        <v>44286</v>
      </c>
      <c r="Y575" s="15">
        <v>200000</v>
      </c>
      <c r="Z575" s="15" t="s">
        <v>2434</v>
      </c>
      <c r="AA575" s="15" t="s">
        <v>2435</v>
      </c>
      <c r="AB575" s="15" t="s">
        <v>2436</v>
      </c>
      <c r="AC575" s="20" t="s">
        <v>2403</v>
      </c>
    </row>
    <row r="576" spans="1:29" x14ac:dyDescent="0.3">
      <c r="A576" s="15" t="s">
        <v>3654</v>
      </c>
      <c r="B576" s="15" t="s">
        <v>910</v>
      </c>
      <c r="C576" s="16" t="s">
        <v>3655</v>
      </c>
      <c r="D576" s="15" t="s">
        <v>11</v>
      </c>
      <c r="E576" s="16" t="s">
        <v>37</v>
      </c>
      <c r="F576" s="16" t="s">
        <v>2600</v>
      </c>
      <c r="G576" s="17">
        <v>44091</v>
      </c>
      <c r="H576" s="17">
        <v>45096</v>
      </c>
      <c r="I576" s="28">
        <v>45122</v>
      </c>
      <c r="J576" s="28" t="str">
        <f t="shared" si="16"/>
        <v>July</v>
      </c>
      <c r="K576" s="18">
        <f t="shared" si="17"/>
        <v>2023</v>
      </c>
      <c r="L576" s="15" t="s">
        <v>2393</v>
      </c>
      <c r="M576" s="15" t="s">
        <v>2394</v>
      </c>
      <c r="N576" s="18">
        <f>IF(Exit_Details[[#This Row],[RegrettableAttrition]]="Yes",1,0)</f>
        <v>0</v>
      </c>
      <c r="O576" s="18">
        <f>IF(Exit_Details[[#This Row],[ExitType]]="Voluntary",1,0)</f>
        <v>1</v>
      </c>
      <c r="P576" s="16" t="s">
        <v>2407</v>
      </c>
      <c r="Q576" s="16" t="s">
        <v>2408</v>
      </c>
      <c r="R576" s="15">
        <v>2</v>
      </c>
      <c r="S576" s="15" t="s">
        <v>2397</v>
      </c>
      <c r="T576" s="19">
        <v>6.07</v>
      </c>
      <c r="U576" s="15" t="s">
        <v>2398</v>
      </c>
      <c r="V576" s="15" t="s">
        <v>2409</v>
      </c>
      <c r="W576" s="17">
        <v>44197</v>
      </c>
      <c r="X576" s="17">
        <v>44286</v>
      </c>
      <c r="Y576" s="15">
        <v>1305000</v>
      </c>
      <c r="Z576" s="15" t="s">
        <v>2418</v>
      </c>
      <c r="AA576" s="15" t="s">
        <v>2419</v>
      </c>
      <c r="AB576" s="15" t="s">
        <v>2412</v>
      </c>
      <c r="AC576" s="20" t="s">
        <v>2403</v>
      </c>
    </row>
    <row r="577" spans="1:29" x14ac:dyDescent="0.3">
      <c r="A577" s="15" t="s">
        <v>3656</v>
      </c>
      <c r="B577" s="15" t="s">
        <v>1669</v>
      </c>
      <c r="C577" s="16" t="s">
        <v>3657</v>
      </c>
      <c r="D577" s="15" t="s">
        <v>11</v>
      </c>
      <c r="E577" s="16" t="s">
        <v>24</v>
      </c>
      <c r="F577" s="16" t="s">
        <v>2631</v>
      </c>
      <c r="G577" s="17">
        <v>44921</v>
      </c>
      <c r="H577" s="17">
        <v>45097</v>
      </c>
      <c r="I577" s="28">
        <v>45187</v>
      </c>
      <c r="J577" s="28" t="str">
        <f t="shared" si="16"/>
        <v>September</v>
      </c>
      <c r="K577" s="18">
        <f t="shared" si="17"/>
        <v>2023</v>
      </c>
      <c r="L577" s="15" t="s">
        <v>2393</v>
      </c>
      <c r="M577" s="15" t="s">
        <v>2394</v>
      </c>
      <c r="N577" s="18">
        <f>IF(Exit_Details[[#This Row],[RegrettableAttrition]]="Yes",1,0)</f>
        <v>0</v>
      </c>
      <c r="O577" s="18">
        <f>IF(Exit_Details[[#This Row],[ExitType]]="Voluntary",1,0)</f>
        <v>1</v>
      </c>
      <c r="P577" s="16" t="s">
        <v>2515</v>
      </c>
      <c r="Q577" s="16" t="s">
        <v>2464</v>
      </c>
      <c r="R577" s="15">
        <v>0</v>
      </c>
      <c r="S577" s="15" t="s">
        <v>2397</v>
      </c>
      <c r="T577" s="19">
        <v>3.8</v>
      </c>
      <c r="U577" s="15" t="s">
        <v>2997</v>
      </c>
      <c r="V577" s="15" t="s">
        <v>2409</v>
      </c>
      <c r="W577" s="17">
        <v>44921</v>
      </c>
      <c r="X577" s="17">
        <v>45187</v>
      </c>
      <c r="Y577" s="15">
        <v>1864000</v>
      </c>
      <c r="Z577" s="15" t="s">
        <v>2410</v>
      </c>
      <c r="AA577" s="15" t="s">
        <v>2411</v>
      </c>
      <c r="AB577" s="15" t="s">
        <v>2412</v>
      </c>
      <c r="AC577" s="20" t="s">
        <v>2403</v>
      </c>
    </row>
    <row r="578" spans="1:29" x14ac:dyDescent="0.3">
      <c r="A578" s="15" t="s">
        <v>3658</v>
      </c>
      <c r="B578" s="15" t="s">
        <v>390</v>
      </c>
      <c r="C578" s="16" t="s">
        <v>3659</v>
      </c>
      <c r="D578" s="15" t="s">
        <v>7</v>
      </c>
      <c r="E578" s="16" t="s">
        <v>9</v>
      </c>
      <c r="F578" s="16" t="s">
        <v>2697</v>
      </c>
      <c r="G578" s="17">
        <v>43598</v>
      </c>
      <c r="H578" s="17">
        <v>45097</v>
      </c>
      <c r="I578" s="28">
        <v>45187</v>
      </c>
      <c r="J578" s="28" t="str">
        <f t="shared" ref="J578:J641" si="18">TEXT(I578,"MMMM")</f>
        <v>September</v>
      </c>
      <c r="K578" s="18">
        <f t="shared" ref="K578:K641" si="19">YEAR(I578)</f>
        <v>2023</v>
      </c>
      <c r="L578" s="15" t="s">
        <v>2393</v>
      </c>
      <c r="M578" s="15" t="s">
        <v>2394</v>
      </c>
      <c r="N578" s="18">
        <f>IF(Exit_Details[[#This Row],[RegrettableAttrition]]="Yes",1,0)</f>
        <v>0</v>
      </c>
      <c r="O578" s="18">
        <f>IF(Exit_Details[[#This Row],[ExitType]]="Voluntary",1,0)</f>
        <v>1</v>
      </c>
      <c r="P578" s="16" t="s">
        <v>2407</v>
      </c>
      <c r="Q578" s="16" t="s">
        <v>2408</v>
      </c>
      <c r="R578" s="15">
        <v>3</v>
      </c>
      <c r="S578" s="15" t="s">
        <v>2397</v>
      </c>
      <c r="T578" s="19">
        <v>7.43</v>
      </c>
      <c r="U578" s="15" t="s">
        <v>2398</v>
      </c>
      <c r="V578" s="15" t="s">
        <v>2409</v>
      </c>
      <c r="W578" s="17">
        <v>44197</v>
      </c>
      <c r="X578" s="17">
        <v>44286</v>
      </c>
      <c r="Y578" s="15">
        <v>1573000</v>
      </c>
      <c r="Z578" s="15" t="s">
        <v>2434</v>
      </c>
      <c r="AA578" s="15" t="s">
        <v>2435</v>
      </c>
      <c r="AB578" s="15" t="s">
        <v>2436</v>
      </c>
      <c r="AC578" s="20" t="s">
        <v>2403</v>
      </c>
    </row>
    <row r="579" spans="1:29" x14ac:dyDescent="0.3">
      <c r="A579" s="15" t="s">
        <v>3660</v>
      </c>
      <c r="B579" s="15" t="s">
        <v>1070</v>
      </c>
      <c r="C579" s="16" t="s">
        <v>3661</v>
      </c>
      <c r="D579" s="15" t="s">
        <v>11</v>
      </c>
      <c r="E579" s="16" t="s">
        <v>33</v>
      </c>
      <c r="F579" s="16" t="s">
        <v>2498</v>
      </c>
      <c r="G579" s="17">
        <v>44305</v>
      </c>
      <c r="H579" s="17">
        <v>45103</v>
      </c>
      <c r="I579" s="28">
        <v>45163</v>
      </c>
      <c r="J579" s="28" t="str">
        <f t="shared" si="18"/>
        <v>August</v>
      </c>
      <c r="K579" s="18">
        <f t="shared" si="19"/>
        <v>2023</v>
      </c>
      <c r="L579" s="15" t="s">
        <v>2393</v>
      </c>
      <c r="M579" s="15" t="s">
        <v>2394</v>
      </c>
      <c r="N579" s="18">
        <f>IF(Exit_Details[[#This Row],[RegrettableAttrition]]="Yes",1,0)</f>
        <v>0</v>
      </c>
      <c r="O579" s="18">
        <f>IF(Exit_Details[[#This Row],[ExitType]]="Voluntary",1,0)</f>
        <v>1</v>
      </c>
      <c r="P579" s="16" t="s">
        <v>2515</v>
      </c>
      <c r="Q579" s="16" t="s">
        <v>2464</v>
      </c>
      <c r="R579" s="15">
        <v>3</v>
      </c>
      <c r="S579" s="15" t="s">
        <v>2397</v>
      </c>
      <c r="T579" s="19">
        <v>5.49</v>
      </c>
      <c r="U579" s="15" t="s">
        <v>2398</v>
      </c>
      <c r="V579" s="15" t="s">
        <v>2409</v>
      </c>
      <c r="W579" s="17">
        <v>44305</v>
      </c>
      <c r="X579" s="17">
        <v>44651</v>
      </c>
      <c r="Y579" s="15">
        <v>250000</v>
      </c>
      <c r="Z579" s="15" t="s">
        <v>2426</v>
      </c>
      <c r="AA579" s="15" t="s">
        <v>2427</v>
      </c>
      <c r="AB579" s="15" t="s">
        <v>2402</v>
      </c>
      <c r="AC579" s="20" t="s">
        <v>2403</v>
      </c>
    </row>
    <row r="580" spans="1:29" x14ac:dyDescent="0.3">
      <c r="A580" s="15" t="s">
        <v>3662</v>
      </c>
      <c r="B580" s="15" t="s">
        <v>816</v>
      </c>
      <c r="C580" s="16" t="s">
        <v>3663</v>
      </c>
      <c r="D580" s="15" t="s">
        <v>7</v>
      </c>
      <c r="E580" s="16" t="s">
        <v>37</v>
      </c>
      <c r="F580" s="16" t="s">
        <v>3603</v>
      </c>
      <c r="G580" s="17">
        <v>44025</v>
      </c>
      <c r="H580" s="17">
        <v>45103</v>
      </c>
      <c r="I580" s="28">
        <v>45193</v>
      </c>
      <c r="J580" s="28" t="str">
        <f t="shared" si="18"/>
        <v>September</v>
      </c>
      <c r="K580" s="18">
        <f t="shared" si="19"/>
        <v>2023</v>
      </c>
      <c r="L580" s="15" t="s">
        <v>2393</v>
      </c>
      <c r="M580" s="15" t="s">
        <v>2577</v>
      </c>
      <c r="N580" s="18">
        <f>IF(Exit_Details[[#This Row],[RegrettableAttrition]]="Yes",1,0)</f>
        <v>1</v>
      </c>
      <c r="O580" s="18">
        <f>IF(Exit_Details[[#This Row],[ExitType]]="Voluntary",1,0)</f>
        <v>1</v>
      </c>
      <c r="P580" s="16" t="s">
        <v>2416</v>
      </c>
      <c r="Q580" s="16" t="s">
        <v>2417</v>
      </c>
      <c r="R580" s="15">
        <v>4</v>
      </c>
      <c r="S580" s="15" t="s">
        <v>2397</v>
      </c>
      <c r="T580" s="19">
        <v>6.26</v>
      </c>
      <c r="U580" s="15" t="s">
        <v>2398</v>
      </c>
      <c r="V580" s="15" t="s">
        <v>2409</v>
      </c>
      <c r="W580" s="17">
        <v>44197</v>
      </c>
      <c r="X580" s="17">
        <v>44286</v>
      </c>
      <c r="Y580" s="15">
        <v>2250000</v>
      </c>
      <c r="Z580" s="15" t="s">
        <v>2400</v>
      </c>
      <c r="AA580" s="15" t="s">
        <v>2401</v>
      </c>
      <c r="AB580" s="15" t="s">
        <v>2402</v>
      </c>
      <c r="AC580" s="20" t="s">
        <v>2403</v>
      </c>
    </row>
    <row r="581" spans="1:29" x14ac:dyDescent="0.3">
      <c r="A581" s="15" t="s">
        <v>3664</v>
      </c>
      <c r="B581" s="15" t="s">
        <v>647</v>
      </c>
      <c r="C581" s="16" t="s">
        <v>3665</v>
      </c>
      <c r="D581" s="15" t="s">
        <v>11</v>
      </c>
      <c r="E581" s="16" t="s">
        <v>33</v>
      </c>
      <c r="F581" s="16" t="s">
        <v>2486</v>
      </c>
      <c r="G581" s="17">
        <v>43892</v>
      </c>
      <c r="H581" s="17">
        <v>45103</v>
      </c>
      <c r="I581" s="28">
        <v>45163</v>
      </c>
      <c r="J581" s="28" t="str">
        <f t="shared" si="18"/>
        <v>August</v>
      </c>
      <c r="K581" s="18">
        <f t="shared" si="19"/>
        <v>2023</v>
      </c>
      <c r="L581" s="15" t="s">
        <v>2393</v>
      </c>
      <c r="M581" s="15" t="s">
        <v>2577</v>
      </c>
      <c r="N581" s="18">
        <f>IF(Exit_Details[[#This Row],[RegrettableAttrition]]="Yes",1,0)</f>
        <v>1</v>
      </c>
      <c r="O581" s="18">
        <f>IF(Exit_Details[[#This Row],[ExitType]]="Voluntary",1,0)</f>
        <v>1</v>
      </c>
      <c r="P581" s="16" t="s">
        <v>2395</v>
      </c>
      <c r="Q581" s="16" t="s">
        <v>2396</v>
      </c>
      <c r="R581" s="15">
        <v>4</v>
      </c>
      <c r="S581" s="15" t="s">
        <v>2397</v>
      </c>
      <c r="T581" s="19">
        <v>6.62</v>
      </c>
      <c r="U581" s="15" t="s">
        <v>2398</v>
      </c>
      <c r="V581" s="15" t="s">
        <v>2409</v>
      </c>
      <c r="W581" s="17">
        <v>44197</v>
      </c>
      <c r="X581" s="17">
        <v>44286</v>
      </c>
      <c r="Y581" s="15">
        <v>464000</v>
      </c>
      <c r="Z581" s="15" t="s">
        <v>2400</v>
      </c>
      <c r="AA581" s="15" t="s">
        <v>2401</v>
      </c>
      <c r="AB581" s="15" t="s">
        <v>2402</v>
      </c>
      <c r="AC581" s="20" t="s">
        <v>2403</v>
      </c>
    </row>
    <row r="582" spans="1:29" x14ac:dyDescent="0.3">
      <c r="A582" s="15" t="s">
        <v>3666</v>
      </c>
      <c r="B582" s="15" t="s">
        <v>1253</v>
      </c>
      <c r="C582" s="16" t="s">
        <v>3667</v>
      </c>
      <c r="D582" s="15" t="s">
        <v>7</v>
      </c>
      <c r="E582" s="16" t="s">
        <v>50</v>
      </c>
      <c r="F582" s="16" t="s">
        <v>2422</v>
      </c>
      <c r="G582" s="17">
        <v>44515</v>
      </c>
      <c r="H582" s="17">
        <v>45104</v>
      </c>
      <c r="I582" s="28">
        <v>45164</v>
      </c>
      <c r="J582" s="28" t="str">
        <f t="shared" si="18"/>
        <v>August</v>
      </c>
      <c r="K582" s="18">
        <f t="shared" si="19"/>
        <v>2023</v>
      </c>
      <c r="L582" s="15" t="s">
        <v>2393</v>
      </c>
      <c r="M582" s="15" t="s">
        <v>2394</v>
      </c>
      <c r="N582" s="18">
        <f>IF(Exit_Details[[#This Row],[RegrettableAttrition]]="Yes",1,0)</f>
        <v>0</v>
      </c>
      <c r="O582" s="18">
        <f>IF(Exit_Details[[#This Row],[ExitType]]="Voluntary",1,0)</f>
        <v>1</v>
      </c>
      <c r="P582" s="16" t="s">
        <v>2395</v>
      </c>
      <c r="Q582" s="16" t="s">
        <v>2396</v>
      </c>
      <c r="R582" s="15">
        <v>2</v>
      </c>
      <c r="S582" s="15" t="s">
        <v>2397</v>
      </c>
      <c r="T582" s="19">
        <v>4.92</v>
      </c>
      <c r="U582" s="15" t="s">
        <v>2997</v>
      </c>
      <c r="V582" s="15" t="s">
        <v>2409</v>
      </c>
      <c r="W582" s="17">
        <v>44515</v>
      </c>
      <c r="X582" s="17">
        <v>45016</v>
      </c>
      <c r="Y582" s="15">
        <v>541000</v>
      </c>
      <c r="Z582" s="15" t="s">
        <v>2465</v>
      </c>
      <c r="AA582" s="15" t="s">
        <v>2466</v>
      </c>
      <c r="AB582" s="15" t="s">
        <v>2402</v>
      </c>
      <c r="AC582" s="20" t="s">
        <v>2403</v>
      </c>
    </row>
    <row r="583" spans="1:29" x14ac:dyDescent="0.3">
      <c r="A583" s="15" t="s">
        <v>3668</v>
      </c>
      <c r="B583" s="15" t="s">
        <v>768</v>
      </c>
      <c r="C583" s="16" t="s">
        <v>3669</v>
      </c>
      <c r="D583" s="15" t="s">
        <v>7</v>
      </c>
      <c r="E583" s="16" t="s">
        <v>9</v>
      </c>
      <c r="F583" s="16" t="s">
        <v>2439</v>
      </c>
      <c r="G583" s="17">
        <v>43990</v>
      </c>
      <c r="H583" s="17">
        <v>45111</v>
      </c>
      <c r="I583" s="28">
        <v>45180</v>
      </c>
      <c r="J583" s="28" t="str">
        <f t="shared" si="18"/>
        <v>September</v>
      </c>
      <c r="K583" s="18">
        <f t="shared" si="19"/>
        <v>2023</v>
      </c>
      <c r="L583" s="15" t="s">
        <v>2393</v>
      </c>
      <c r="M583" s="15" t="s">
        <v>2394</v>
      </c>
      <c r="N583" s="18">
        <f>IF(Exit_Details[[#This Row],[RegrettableAttrition]]="Yes",1,0)</f>
        <v>0</v>
      </c>
      <c r="O583" s="18">
        <f>IF(Exit_Details[[#This Row],[ExitType]]="Voluntary",1,0)</f>
        <v>1</v>
      </c>
      <c r="P583" s="16" t="s">
        <v>2395</v>
      </c>
      <c r="Q583" s="16" t="s">
        <v>2396</v>
      </c>
      <c r="R583" s="15">
        <v>2</v>
      </c>
      <c r="S583" s="15" t="s">
        <v>2397</v>
      </c>
      <c r="T583" s="19">
        <v>6.35</v>
      </c>
      <c r="U583" s="15" t="s">
        <v>2398</v>
      </c>
      <c r="V583" s="15" t="s">
        <v>2409</v>
      </c>
      <c r="W583" s="17">
        <v>44197</v>
      </c>
      <c r="X583" s="17">
        <v>44286</v>
      </c>
      <c r="Y583" s="15">
        <v>1768000</v>
      </c>
      <c r="Z583" s="15" t="s">
        <v>2400</v>
      </c>
      <c r="AA583" s="15" t="s">
        <v>2401</v>
      </c>
      <c r="AB583" s="15" t="s">
        <v>2402</v>
      </c>
      <c r="AC583" s="20" t="s">
        <v>2403</v>
      </c>
    </row>
    <row r="584" spans="1:29" x14ac:dyDescent="0.3">
      <c r="A584" s="15" t="s">
        <v>3670</v>
      </c>
      <c r="B584" s="15" t="s">
        <v>648</v>
      </c>
      <c r="C584" s="16" t="s">
        <v>3671</v>
      </c>
      <c r="D584" s="15" t="s">
        <v>11</v>
      </c>
      <c r="E584" s="16" t="s">
        <v>33</v>
      </c>
      <c r="F584" s="16" t="s">
        <v>2425</v>
      </c>
      <c r="G584" s="17">
        <v>43892</v>
      </c>
      <c r="H584" s="17">
        <v>45112</v>
      </c>
      <c r="I584" s="28">
        <v>45172</v>
      </c>
      <c r="J584" s="28" t="str">
        <f t="shared" si="18"/>
        <v>September</v>
      </c>
      <c r="K584" s="18">
        <f t="shared" si="19"/>
        <v>2023</v>
      </c>
      <c r="L584" s="15" t="s">
        <v>2393</v>
      </c>
      <c r="M584" s="15" t="s">
        <v>2577</v>
      </c>
      <c r="N584" s="18">
        <f>IF(Exit_Details[[#This Row],[RegrettableAttrition]]="Yes",1,0)</f>
        <v>1</v>
      </c>
      <c r="O584" s="18">
        <f>IF(Exit_Details[[#This Row],[ExitType]]="Voluntary",1,0)</f>
        <v>1</v>
      </c>
      <c r="P584" s="16" t="s">
        <v>2416</v>
      </c>
      <c r="Q584" s="16" t="s">
        <v>2417</v>
      </c>
      <c r="R584" s="15">
        <v>5</v>
      </c>
      <c r="S584" s="15" t="s">
        <v>2397</v>
      </c>
      <c r="T584" s="19">
        <v>6.62</v>
      </c>
      <c r="U584" s="15" t="s">
        <v>2398</v>
      </c>
      <c r="V584" s="15" t="s">
        <v>2409</v>
      </c>
      <c r="W584" s="17">
        <v>44197</v>
      </c>
      <c r="X584" s="17">
        <v>44286</v>
      </c>
      <c r="Y584" s="15">
        <v>398000</v>
      </c>
      <c r="Z584" s="15" t="s">
        <v>2426</v>
      </c>
      <c r="AA584" s="15" t="s">
        <v>2427</v>
      </c>
      <c r="AB584" s="15" t="s">
        <v>2402</v>
      </c>
      <c r="AC584" s="20" t="s">
        <v>2403</v>
      </c>
    </row>
    <row r="585" spans="1:29" x14ac:dyDescent="0.3">
      <c r="A585" s="15" t="s">
        <v>3672</v>
      </c>
      <c r="B585" s="15" t="s">
        <v>806</v>
      </c>
      <c r="C585" s="16" t="s">
        <v>3673</v>
      </c>
      <c r="D585" s="15" t="s">
        <v>7</v>
      </c>
      <c r="E585" s="16" t="s">
        <v>37</v>
      </c>
      <c r="F585" s="16" t="s">
        <v>2819</v>
      </c>
      <c r="G585" s="17">
        <v>44015</v>
      </c>
      <c r="H585" s="17">
        <v>45113</v>
      </c>
      <c r="I585" s="28">
        <v>45173</v>
      </c>
      <c r="J585" s="28" t="str">
        <f t="shared" si="18"/>
        <v>September</v>
      </c>
      <c r="K585" s="18">
        <f t="shared" si="19"/>
        <v>2023</v>
      </c>
      <c r="L585" s="15" t="s">
        <v>2393</v>
      </c>
      <c r="M585" s="15" t="s">
        <v>2577</v>
      </c>
      <c r="N585" s="18">
        <f>IF(Exit_Details[[#This Row],[RegrettableAttrition]]="Yes",1,0)</f>
        <v>1</v>
      </c>
      <c r="O585" s="18">
        <f>IF(Exit_Details[[#This Row],[ExitType]]="Voluntary",1,0)</f>
        <v>1</v>
      </c>
      <c r="P585" s="16" t="s">
        <v>2440</v>
      </c>
      <c r="Q585" s="16" t="s">
        <v>2417</v>
      </c>
      <c r="R585" s="15">
        <v>5</v>
      </c>
      <c r="S585" s="15" t="s">
        <v>2397</v>
      </c>
      <c r="T585" s="19">
        <v>6.28</v>
      </c>
      <c r="U585" s="15" t="s">
        <v>2398</v>
      </c>
      <c r="V585" s="15" t="s">
        <v>2409</v>
      </c>
      <c r="W585" s="17">
        <v>44197</v>
      </c>
      <c r="X585" s="17">
        <v>44286</v>
      </c>
      <c r="Y585" s="15">
        <v>440000</v>
      </c>
      <c r="Z585" s="15" t="s">
        <v>2426</v>
      </c>
      <c r="AA585" s="15" t="s">
        <v>2427</v>
      </c>
      <c r="AB585" s="15" t="s">
        <v>2402</v>
      </c>
      <c r="AC585" s="20" t="s">
        <v>2403</v>
      </c>
    </row>
    <row r="586" spans="1:29" x14ac:dyDescent="0.3">
      <c r="A586" s="15" t="s">
        <v>3674</v>
      </c>
      <c r="B586" s="15" t="s">
        <v>1709</v>
      </c>
      <c r="C586" s="16" t="s">
        <v>3675</v>
      </c>
      <c r="D586" s="15" t="s">
        <v>7</v>
      </c>
      <c r="E586" s="16" t="s">
        <v>37</v>
      </c>
      <c r="F586" s="16" t="s">
        <v>2819</v>
      </c>
      <c r="G586" s="17">
        <v>44928</v>
      </c>
      <c r="H586" s="17">
        <v>45116</v>
      </c>
      <c r="I586" s="28">
        <v>45131</v>
      </c>
      <c r="J586" s="28" t="str">
        <f t="shared" si="18"/>
        <v>July</v>
      </c>
      <c r="K586" s="18">
        <f t="shared" si="19"/>
        <v>2023</v>
      </c>
      <c r="L586" s="15" t="s">
        <v>2431</v>
      </c>
      <c r="M586" s="15" t="s">
        <v>2394</v>
      </c>
      <c r="N586" s="18">
        <f>IF(Exit_Details[[#This Row],[RegrettableAttrition]]="Yes",1,0)</f>
        <v>0</v>
      </c>
      <c r="O586" s="18">
        <f>IF(Exit_Details[[#This Row],[ExitType]]="Voluntary",1,0)</f>
        <v>0</v>
      </c>
      <c r="P586" s="16" t="s">
        <v>2432</v>
      </c>
      <c r="Q586" s="16" t="s">
        <v>2433</v>
      </c>
      <c r="R586" s="15">
        <v>0</v>
      </c>
      <c r="S586" s="15" t="s">
        <v>2397</v>
      </c>
      <c r="T586" s="19">
        <v>3.78</v>
      </c>
      <c r="U586" s="15" t="s">
        <v>2997</v>
      </c>
      <c r="V586" s="15" t="s">
        <v>2409</v>
      </c>
      <c r="W586" s="17">
        <v>44928</v>
      </c>
      <c r="X586" s="17">
        <v>45131</v>
      </c>
      <c r="Y586" s="15">
        <v>1348000</v>
      </c>
      <c r="Z586" s="15" t="s">
        <v>2400</v>
      </c>
      <c r="AA586" s="15" t="s">
        <v>2401</v>
      </c>
      <c r="AB586" s="15" t="s">
        <v>2402</v>
      </c>
      <c r="AC586" s="20" t="s">
        <v>2403</v>
      </c>
    </row>
    <row r="587" spans="1:29" x14ac:dyDescent="0.3">
      <c r="A587" s="15" t="s">
        <v>3676</v>
      </c>
      <c r="B587" s="15" t="s">
        <v>1357</v>
      </c>
      <c r="C587" s="16" t="s">
        <v>3677</v>
      </c>
      <c r="D587" s="15" t="s">
        <v>7</v>
      </c>
      <c r="E587" s="16" t="s">
        <v>27</v>
      </c>
      <c r="F587" s="16" t="s">
        <v>2392</v>
      </c>
      <c r="G587" s="17">
        <v>44599</v>
      </c>
      <c r="H587" s="17">
        <v>45117</v>
      </c>
      <c r="I587" s="28">
        <v>45159</v>
      </c>
      <c r="J587" s="28" t="str">
        <f t="shared" si="18"/>
        <v>August</v>
      </c>
      <c r="K587" s="18">
        <f t="shared" si="19"/>
        <v>2023</v>
      </c>
      <c r="L587" s="15" t="s">
        <v>2393</v>
      </c>
      <c r="M587" s="15" t="s">
        <v>2394</v>
      </c>
      <c r="N587" s="18">
        <f>IF(Exit_Details[[#This Row],[RegrettableAttrition]]="Yes",1,0)</f>
        <v>0</v>
      </c>
      <c r="O587" s="18">
        <f>IF(Exit_Details[[#This Row],[ExitType]]="Voluntary",1,0)</f>
        <v>1</v>
      </c>
      <c r="P587" s="16" t="s">
        <v>2480</v>
      </c>
      <c r="Q587" s="16" t="s">
        <v>2481</v>
      </c>
      <c r="R587" s="15">
        <v>2</v>
      </c>
      <c r="S587" s="15" t="s">
        <v>2397</v>
      </c>
      <c r="T587" s="19">
        <v>4.6900000000000004</v>
      </c>
      <c r="U587" s="15" t="s">
        <v>2997</v>
      </c>
      <c r="V587" s="15" t="s">
        <v>2409</v>
      </c>
      <c r="W587" s="17">
        <v>44599</v>
      </c>
      <c r="X587" s="17">
        <v>45016</v>
      </c>
      <c r="Y587" s="15">
        <v>190000</v>
      </c>
      <c r="Z587" s="15" t="s">
        <v>2418</v>
      </c>
      <c r="AA587" s="15" t="s">
        <v>2419</v>
      </c>
      <c r="AB587" s="15" t="s">
        <v>2412</v>
      </c>
      <c r="AC587" s="20" t="s">
        <v>2403</v>
      </c>
    </row>
    <row r="588" spans="1:29" x14ac:dyDescent="0.3">
      <c r="A588" s="15" t="s">
        <v>3678</v>
      </c>
      <c r="B588" s="15" t="s">
        <v>1716</v>
      </c>
      <c r="C588" s="16" t="s">
        <v>3679</v>
      </c>
      <c r="D588" s="15" t="s">
        <v>11</v>
      </c>
      <c r="E588" s="16" t="s">
        <v>33</v>
      </c>
      <c r="F588" s="16" t="s">
        <v>2498</v>
      </c>
      <c r="G588" s="17">
        <v>44943</v>
      </c>
      <c r="H588" s="17">
        <v>45124</v>
      </c>
      <c r="I588" s="28">
        <v>45164</v>
      </c>
      <c r="J588" s="28" t="str">
        <f t="shared" si="18"/>
        <v>August</v>
      </c>
      <c r="K588" s="18">
        <f t="shared" si="19"/>
        <v>2023</v>
      </c>
      <c r="L588" s="15" t="s">
        <v>2393</v>
      </c>
      <c r="M588" s="15" t="s">
        <v>2394</v>
      </c>
      <c r="N588" s="18">
        <f>IF(Exit_Details[[#This Row],[RegrettableAttrition]]="Yes",1,0)</f>
        <v>0</v>
      </c>
      <c r="O588" s="18">
        <f>IF(Exit_Details[[#This Row],[ExitType]]="Voluntary",1,0)</f>
        <v>1</v>
      </c>
      <c r="P588" s="16" t="s">
        <v>2416</v>
      </c>
      <c r="Q588" s="16" t="s">
        <v>2417</v>
      </c>
      <c r="R588" s="15">
        <v>0</v>
      </c>
      <c r="S588" s="15" t="s">
        <v>2397</v>
      </c>
      <c r="T588" s="19">
        <v>3.74</v>
      </c>
      <c r="U588" s="15" t="s">
        <v>2997</v>
      </c>
      <c r="V588" s="15" t="s">
        <v>2409</v>
      </c>
      <c r="W588" s="17">
        <v>44943</v>
      </c>
      <c r="X588" s="17">
        <v>45164</v>
      </c>
      <c r="Y588" s="15">
        <v>251000</v>
      </c>
      <c r="Z588" s="15" t="s">
        <v>2400</v>
      </c>
      <c r="AA588" s="15" t="s">
        <v>2401</v>
      </c>
      <c r="AB588" s="15" t="s">
        <v>2402</v>
      </c>
      <c r="AC588" s="20" t="s">
        <v>2403</v>
      </c>
    </row>
    <row r="589" spans="1:29" x14ac:dyDescent="0.3">
      <c r="A589" s="15" t="s">
        <v>3680</v>
      </c>
      <c r="B589" s="15" t="s">
        <v>1495</v>
      </c>
      <c r="C589" s="16" t="s">
        <v>2821</v>
      </c>
      <c r="D589" s="15" t="s">
        <v>7</v>
      </c>
      <c r="E589" s="16" t="s">
        <v>33</v>
      </c>
      <c r="F589" s="16" t="s">
        <v>2498</v>
      </c>
      <c r="G589" s="17">
        <v>44718</v>
      </c>
      <c r="H589" s="17">
        <v>45126</v>
      </c>
      <c r="I589" s="28">
        <v>45171</v>
      </c>
      <c r="J589" s="28" t="str">
        <f t="shared" si="18"/>
        <v>September</v>
      </c>
      <c r="K589" s="18">
        <f t="shared" si="19"/>
        <v>2023</v>
      </c>
      <c r="L589" s="15" t="s">
        <v>2393</v>
      </c>
      <c r="M589" s="15" t="s">
        <v>2577</v>
      </c>
      <c r="N589" s="18">
        <f>IF(Exit_Details[[#This Row],[RegrettableAttrition]]="Yes",1,0)</f>
        <v>1</v>
      </c>
      <c r="O589" s="18">
        <f>IF(Exit_Details[[#This Row],[ExitType]]="Voluntary",1,0)</f>
        <v>1</v>
      </c>
      <c r="P589" s="16" t="s">
        <v>2395</v>
      </c>
      <c r="Q589" s="16" t="s">
        <v>2396</v>
      </c>
      <c r="R589" s="15">
        <v>4</v>
      </c>
      <c r="S589" s="15" t="s">
        <v>2397</v>
      </c>
      <c r="T589" s="19">
        <v>4.3600000000000003</v>
      </c>
      <c r="U589" s="15" t="s">
        <v>2997</v>
      </c>
      <c r="V589" s="15" t="s">
        <v>2409</v>
      </c>
      <c r="W589" s="17">
        <v>44718</v>
      </c>
      <c r="X589" s="17">
        <v>45016</v>
      </c>
      <c r="Y589" s="15">
        <v>245000</v>
      </c>
      <c r="Z589" s="15" t="s">
        <v>2400</v>
      </c>
      <c r="AA589" s="15" t="s">
        <v>2401</v>
      </c>
      <c r="AB589" s="15" t="s">
        <v>2402</v>
      </c>
      <c r="AC589" s="20" t="s">
        <v>2403</v>
      </c>
    </row>
    <row r="590" spans="1:29" x14ac:dyDescent="0.3">
      <c r="A590" s="15" t="s">
        <v>3681</v>
      </c>
      <c r="B590" s="15" t="s">
        <v>1482</v>
      </c>
      <c r="C590" s="16" t="s">
        <v>3682</v>
      </c>
      <c r="D590" s="15" t="s">
        <v>7</v>
      </c>
      <c r="E590" s="16" t="s">
        <v>58</v>
      </c>
      <c r="F590" s="16" t="s">
        <v>2561</v>
      </c>
      <c r="G590" s="17">
        <v>44683</v>
      </c>
      <c r="H590" s="17">
        <v>45128</v>
      </c>
      <c r="I590" s="28">
        <v>45188</v>
      </c>
      <c r="J590" s="28" t="str">
        <f t="shared" si="18"/>
        <v>September</v>
      </c>
      <c r="K590" s="18">
        <f t="shared" si="19"/>
        <v>2023</v>
      </c>
      <c r="L590" s="15" t="s">
        <v>2393</v>
      </c>
      <c r="M590" s="15" t="s">
        <v>2394</v>
      </c>
      <c r="N590" s="18">
        <f>IF(Exit_Details[[#This Row],[RegrettableAttrition]]="Yes",1,0)</f>
        <v>0</v>
      </c>
      <c r="O590" s="18">
        <f>IF(Exit_Details[[#This Row],[ExitType]]="Voluntary",1,0)</f>
        <v>1</v>
      </c>
      <c r="P590" s="16" t="s">
        <v>2480</v>
      </c>
      <c r="Q590" s="16" t="s">
        <v>2481</v>
      </c>
      <c r="R590" s="15">
        <v>3</v>
      </c>
      <c r="S590" s="15" t="s">
        <v>2397</v>
      </c>
      <c r="T590" s="19">
        <v>4.46</v>
      </c>
      <c r="U590" s="15" t="s">
        <v>2997</v>
      </c>
      <c r="V590" s="15" t="s">
        <v>2409</v>
      </c>
      <c r="W590" s="17">
        <v>44683</v>
      </c>
      <c r="X590" s="17">
        <v>45016</v>
      </c>
      <c r="Y590" s="15">
        <v>638000</v>
      </c>
      <c r="Z590" s="15" t="s">
        <v>2434</v>
      </c>
      <c r="AA590" s="15" t="s">
        <v>2435</v>
      </c>
      <c r="AB590" s="15" t="s">
        <v>2436</v>
      </c>
      <c r="AC590" s="20" t="s">
        <v>2403</v>
      </c>
    </row>
    <row r="591" spans="1:29" x14ac:dyDescent="0.3">
      <c r="A591" s="15" t="s">
        <v>3683</v>
      </c>
      <c r="B591" s="15" t="s">
        <v>1130</v>
      </c>
      <c r="C591" s="16" t="s">
        <v>3684</v>
      </c>
      <c r="D591" s="15" t="s">
        <v>7</v>
      </c>
      <c r="E591" s="16" t="s">
        <v>33</v>
      </c>
      <c r="F591" s="16" t="s">
        <v>2498</v>
      </c>
      <c r="G591" s="17">
        <v>44361</v>
      </c>
      <c r="H591" s="17">
        <v>45131</v>
      </c>
      <c r="I591" s="28">
        <v>45191</v>
      </c>
      <c r="J591" s="28" t="str">
        <f t="shared" si="18"/>
        <v>September</v>
      </c>
      <c r="K591" s="18">
        <f t="shared" si="19"/>
        <v>2023</v>
      </c>
      <c r="L591" s="15" t="s">
        <v>2393</v>
      </c>
      <c r="M591" s="15" t="s">
        <v>2577</v>
      </c>
      <c r="N591" s="18">
        <f>IF(Exit_Details[[#This Row],[RegrettableAttrition]]="Yes",1,0)</f>
        <v>1</v>
      </c>
      <c r="O591" s="18">
        <f>IF(Exit_Details[[#This Row],[ExitType]]="Voluntary",1,0)</f>
        <v>1</v>
      </c>
      <c r="P591" s="16" t="s">
        <v>2480</v>
      </c>
      <c r="Q591" s="16" t="s">
        <v>2481</v>
      </c>
      <c r="R591" s="15">
        <v>4</v>
      </c>
      <c r="S591" s="15" t="s">
        <v>2397</v>
      </c>
      <c r="T591" s="19">
        <v>5.34</v>
      </c>
      <c r="U591" s="15" t="s">
        <v>2398</v>
      </c>
      <c r="V591" s="15" t="s">
        <v>2409</v>
      </c>
      <c r="W591" s="17">
        <v>44361</v>
      </c>
      <c r="X591" s="17">
        <v>44651</v>
      </c>
      <c r="Y591" s="15">
        <v>205000</v>
      </c>
      <c r="Z591" s="15" t="s">
        <v>2426</v>
      </c>
      <c r="AA591" s="15" t="s">
        <v>2427</v>
      </c>
      <c r="AB591" s="15" t="s">
        <v>2402</v>
      </c>
      <c r="AC591" s="20" t="s">
        <v>2403</v>
      </c>
    </row>
    <row r="592" spans="1:29" x14ac:dyDescent="0.3">
      <c r="A592" s="15" t="s">
        <v>3685</v>
      </c>
      <c r="B592" s="15" t="s">
        <v>1148</v>
      </c>
      <c r="C592" s="16" t="s">
        <v>3686</v>
      </c>
      <c r="D592" s="15" t="s">
        <v>11</v>
      </c>
      <c r="E592" s="16" t="s">
        <v>9</v>
      </c>
      <c r="F592" s="16" t="s">
        <v>2430</v>
      </c>
      <c r="G592" s="17">
        <v>44382</v>
      </c>
      <c r="H592" s="17">
        <v>45133</v>
      </c>
      <c r="I592" s="28">
        <v>45133</v>
      </c>
      <c r="J592" s="28" t="str">
        <f t="shared" si="18"/>
        <v>July</v>
      </c>
      <c r="K592" s="18">
        <f t="shared" si="19"/>
        <v>2023</v>
      </c>
      <c r="L592" s="15" t="s">
        <v>2431</v>
      </c>
      <c r="M592" s="15" t="s">
        <v>2394</v>
      </c>
      <c r="N592" s="18">
        <f>IF(Exit_Details[[#This Row],[RegrettableAttrition]]="Yes",1,0)</f>
        <v>0</v>
      </c>
      <c r="O592" s="18">
        <f>IF(Exit_Details[[#This Row],[ExitType]]="Voluntary",1,0)</f>
        <v>0</v>
      </c>
      <c r="P592" s="16" t="s">
        <v>2529</v>
      </c>
      <c r="Q592" s="16" t="s">
        <v>2530</v>
      </c>
      <c r="R592" s="15">
        <v>4</v>
      </c>
      <c r="S592" s="15" t="s">
        <v>2397</v>
      </c>
      <c r="T592" s="19">
        <v>5.28</v>
      </c>
      <c r="U592" s="15" t="s">
        <v>2398</v>
      </c>
      <c r="V592" s="15" t="s">
        <v>2409</v>
      </c>
      <c r="W592" s="17">
        <v>44382</v>
      </c>
      <c r="X592" s="17">
        <v>44651</v>
      </c>
      <c r="Y592" s="15">
        <v>317000</v>
      </c>
      <c r="Z592" s="15" t="s">
        <v>2418</v>
      </c>
      <c r="AA592" s="15" t="s">
        <v>2419</v>
      </c>
      <c r="AB592" s="15" t="s">
        <v>2412</v>
      </c>
      <c r="AC592" s="20" t="s">
        <v>2403</v>
      </c>
    </row>
    <row r="593" spans="1:29" x14ac:dyDescent="0.3">
      <c r="A593" s="15" t="s">
        <v>3687</v>
      </c>
      <c r="B593" s="15" t="s">
        <v>1468</v>
      </c>
      <c r="C593" s="16" t="s">
        <v>2522</v>
      </c>
      <c r="D593" s="15" t="s">
        <v>11</v>
      </c>
      <c r="E593" s="16" t="s">
        <v>33</v>
      </c>
      <c r="F593" s="16" t="s">
        <v>3075</v>
      </c>
      <c r="G593" s="17">
        <v>44685</v>
      </c>
      <c r="H593" s="17">
        <v>45133</v>
      </c>
      <c r="I593" s="28">
        <v>45133</v>
      </c>
      <c r="J593" s="28" t="str">
        <f t="shared" si="18"/>
        <v>July</v>
      </c>
      <c r="K593" s="18">
        <f t="shared" si="19"/>
        <v>2023</v>
      </c>
      <c r="L593" s="15" t="s">
        <v>2431</v>
      </c>
      <c r="M593" s="15" t="s">
        <v>2394</v>
      </c>
      <c r="N593" s="18">
        <f>IF(Exit_Details[[#This Row],[RegrettableAttrition]]="Yes",1,0)</f>
        <v>0</v>
      </c>
      <c r="O593" s="18">
        <f>IF(Exit_Details[[#This Row],[ExitType]]="Voluntary",1,0)</f>
        <v>0</v>
      </c>
      <c r="P593" s="16" t="s">
        <v>2529</v>
      </c>
      <c r="Q593" s="16" t="s">
        <v>2530</v>
      </c>
      <c r="R593" s="15">
        <v>3</v>
      </c>
      <c r="S593" s="15" t="s">
        <v>2397</v>
      </c>
      <c r="T593" s="19">
        <v>4.45</v>
      </c>
      <c r="U593" s="15" t="s">
        <v>2997</v>
      </c>
      <c r="V593" s="15" t="s">
        <v>2409</v>
      </c>
      <c r="W593" s="17">
        <v>44685</v>
      </c>
      <c r="X593" s="17">
        <v>45016</v>
      </c>
      <c r="Y593" s="15">
        <v>1220000</v>
      </c>
      <c r="Z593" s="15" t="s">
        <v>2400</v>
      </c>
      <c r="AA593" s="15" t="s">
        <v>2401</v>
      </c>
      <c r="AB593" s="15" t="s">
        <v>2402</v>
      </c>
      <c r="AC593" s="20" t="s">
        <v>2403</v>
      </c>
    </row>
    <row r="594" spans="1:29" x14ac:dyDescent="0.3">
      <c r="A594" s="15" t="s">
        <v>3688</v>
      </c>
      <c r="B594" s="15" t="s">
        <v>1764</v>
      </c>
      <c r="C594" s="16" t="s">
        <v>3689</v>
      </c>
      <c r="D594" s="15" t="s">
        <v>7</v>
      </c>
      <c r="E594" s="16" t="s">
        <v>18</v>
      </c>
      <c r="F594" s="16" t="s">
        <v>3690</v>
      </c>
      <c r="G594" s="17">
        <v>45026</v>
      </c>
      <c r="H594" s="17">
        <v>45135</v>
      </c>
      <c r="I594" s="28">
        <v>45170</v>
      </c>
      <c r="J594" s="28" t="str">
        <f t="shared" si="18"/>
        <v>September</v>
      </c>
      <c r="K594" s="18">
        <f t="shared" si="19"/>
        <v>2023</v>
      </c>
      <c r="L594" s="15" t="s">
        <v>2393</v>
      </c>
      <c r="M594" s="15" t="s">
        <v>2394</v>
      </c>
      <c r="N594" s="18">
        <f>IF(Exit_Details[[#This Row],[RegrettableAttrition]]="Yes",1,0)</f>
        <v>0</v>
      </c>
      <c r="O594" s="18">
        <f>IF(Exit_Details[[#This Row],[ExitType]]="Voluntary",1,0)</f>
        <v>1</v>
      </c>
      <c r="P594" s="16" t="s">
        <v>2463</v>
      </c>
      <c r="Q594" s="16" t="s">
        <v>2464</v>
      </c>
      <c r="R594" s="15">
        <v>0</v>
      </c>
      <c r="S594" s="15" t="s">
        <v>2397</v>
      </c>
      <c r="T594" s="19">
        <v>3.52</v>
      </c>
      <c r="U594" s="15" t="s">
        <v>2997</v>
      </c>
      <c r="V594" s="15" t="s">
        <v>2409</v>
      </c>
      <c r="W594" s="17">
        <v>45026</v>
      </c>
      <c r="X594" s="17">
        <v>45170</v>
      </c>
      <c r="Y594" s="15">
        <v>479000</v>
      </c>
      <c r="Z594" s="15" t="s">
        <v>2400</v>
      </c>
      <c r="AA594" s="15" t="s">
        <v>2401</v>
      </c>
      <c r="AB594" s="15" t="s">
        <v>2402</v>
      </c>
      <c r="AC594" s="20" t="s">
        <v>2403</v>
      </c>
    </row>
    <row r="595" spans="1:29" x14ac:dyDescent="0.3">
      <c r="A595" s="15" t="s">
        <v>3691</v>
      </c>
      <c r="B595" s="15" t="s">
        <v>1609</v>
      </c>
      <c r="C595" s="16" t="s">
        <v>3692</v>
      </c>
      <c r="D595" s="15" t="s">
        <v>11</v>
      </c>
      <c r="E595" s="16" t="s">
        <v>33</v>
      </c>
      <c r="F595" s="16" t="s">
        <v>2498</v>
      </c>
      <c r="G595" s="17">
        <v>44837</v>
      </c>
      <c r="H595" s="17">
        <v>45140</v>
      </c>
      <c r="I595" s="28">
        <v>45200</v>
      </c>
      <c r="J595" s="28" t="str">
        <f t="shared" si="18"/>
        <v>October</v>
      </c>
      <c r="K595" s="18">
        <f t="shared" si="19"/>
        <v>2023</v>
      </c>
      <c r="L595" s="15" t="s">
        <v>2393</v>
      </c>
      <c r="M595" s="15" t="s">
        <v>2394</v>
      </c>
      <c r="N595" s="18">
        <f>IF(Exit_Details[[#This Row],[RegrettableAttrition]]="Yes",1,0)</f>
        <v>0</v>
      </c>
      <c r="O595" s="18">
        <f>IF(Exit_Details[[#This Row],[ExitType]]="Voluntary",1,0)</f>
        <v>1</v>
      </c>
      <c r="P595" s="16" t="s">
        <v>2480</v>
      </c>
      <c r="Q595" s="16" t="s">
        <v>2481</v>
      </c>
      <c r="R595" s="15">
        <v>0</v>
      </c>
      <c r="S595" s="15" t="s">
        <v>2397</v>
      </c>
      <c r="T595" s="19">
        <v>4.03</v>
      </c>
      <c r="U595" s="15" t="s">
        <v>2997</v>
      </c>
      <c r="V595" s="15" t="s">
        <v>2409</v>
      </c>
      <c r="W595" s="17">
        <v>44837</v>
      </c>
      <c r="X595" s="17">
        <v>45200</v>
      </c>
      <c r="Y595" s="15">
        <v>260000</v>
      </c>
      <c r="Z595" s="15" t="s">
        <v>2465</v>
      </c>
      <c r="AA595" s="15" t="s">
        <v>2466</v>
      </c>
      <c r="AB595" s="15" t="s">
        <v>2402</v>
      </c>
      <c r="AC595" s="20" t="s">
        <v>2403</v>
      </c>
    </row>
    <row r="596" spans="1:29" x14ac:dyDescent="0.3">
      <c r="A596" s="15" t="s">
        <v>3693</v>
      </c>
      <c r="B596" s="15" t="s">
        <v>893</v>
      </c>
      <c r="C596" s="16" t="s">
        <v>3694</v>
      </c>
      <c r="D596" s="15" t="s">
        <v>7</v>
      </c>
      <c r="E596" s="16" t="s">
        <v>9</v>
      </c>
      <c r="F596" s="16" t="s">
        <v>2430</v>
      </c>
      <c r="G596" s="17">
        <v>44081</v>
      </c>
      <c r="H596" s="17">
        <v>45145</v>
      </c>
      <c r="I596" s="28">
        <v>45205</v>
      </c>
      <c r="J596" s="28" t="str">
        <f t="shared" si="18"/>
        <v>October</v>
      </c>
      <c r="K596" s="18">
        <f t="shared" si="19"/>
        <v>2023</v>
      </c>
      <c r="L596" s="15" t="s">
        <v>2393</v>
      </c>
      <c r="M596" s="15" t="s">
        <v>2394</v>
      </c>
      <c r="N596" s="18">
        <f>IF(Exit_Details[[#This Row],[RegrettableAttrition]]="Yes",1,0)</f>
        <v>0</v>
      </c>
      <c r="O596" s="18">
        <f>IF(Exit_Details[[#This Row],[ExitType]]="Voluntary",1,0)</f>
        <v>1</v>
      </c>
      <c r="P596" s="16" t="s">
        <v>2463</v>
      </c>
      <c r="Q596" s="16" t="s">
        <v>2464</v>
      </c>
      <c r="R596" s="15">
        <v>3</v>
      </c>
      <c r="S596" s="15" t="s">
        <v>2397</v>
      </c>
      <c r="T596" s="19">
        <v>6.1</v>
      </c>
      <c r="U596" s="15" t="s">
        <v>2398</v>
      </c>
      <c r="V596" s="15" t="s">
        <v>2409</v>
      </c>
      <c r="W596" s="17">
        <v>44197</v>
      </c>
      <c r="X596" s="17">
        <v>44286</v>
      </c>
      <c r="Y596" s="15">
        <v>398000</v>
      </c>
      <c r="Z596" s="15" t="s">
        <v>2418</v>
      </c>
      <c r="AA596" s="15" t="s">
        <v>2419</v>
      </c>
      <c r="AB596" s="15" t="s">
        <v>2412</v>
      </c>
      <c r="AC596" s="20" t="s">
        <v>2403</v>
      </c>
    </row>
    <row r="597" spans="1:29" x14ac:dyDescent="0.3">
      <c r="A597" s="15" t="s">
        <v>3695</v>
      </c>
      <c r="B597" s="15" t="s">
        <v>1753</v>
      </c>
      <c r="C597" s="16" t="s">
        <v>3696</v>
      </c>
      <c r="D597" s="15" t="s">
        <v>7</v>
      </c>
      <c r="E597" s="16" t="s">
        <v>9</v>
      </c>
      <c r="F597" s="16" t="s">
        <v>2518</v>
      </c>
      <c r="G597" s="17">
        <v>45012</v>
      </c>
      <c r="H597" s="17">
        <v>45147</v>
      </c>
      <c r="I597" s="28">
        <v>45198</v>
      </c>
      <c r="J597" s="28" t="str">
        <f t="shared" si="18"/>
        <v>September</v>
      </c>
      <c r="K597" s="18">
        <f t="shared" si="19"/>
        <v>2023</v>
      </c>
      <c r="L597" s="15" t="s">
        <v>2393</v>
      </c>
      <c r="M597" s="15" t="s">
        <v>2394</v>
      </c>
      <c r="N597" s="18">
        <f>IF(Exit_Details[[#This Row],[RegrettableAttrition]]="Yes",1,0)</f>
        <v>0</v>
      </c>
      <c r="O597" s="18">
        <f>IF(Exit_Details[[#This Row],[ExitType]]="Voluntary",1,0)</f>
        <v>1</v>
      </c>
      <c r="P597" s="16" t="s">
        <v>2501</v>
      </c>
      <c r="Q597" s="16" t="s">
        <v>2464</v>
      </c>
      <c r="R597" s="15">
        <v>0</v>
      </c>
      <c r="S597" s="15" t="s">
        <v>2397</v>
      </c>
      <c r="T597" s="19">
        <v>3.55</v>
      </c>
      <c r="U597" s="15" t="s">
        <v>2997</v>
      </c>
      <c r="V597" s="15" t="s">
        <v>2409</v>
      </c>
      <c r="W597" s="17">
        <v>45012</v>
      </c>
      <c r="X597" s="17">
        <v>45198</v>
      </c>
      <c r="Y597" s="15">
        <v>1497000</v>
      </c>
      <c r="Z597" s="15" t="s">
        <v>2400</v>
      </c>
      <c r="AA597" s="15" t="s">
        <v>2401</v>
      </c>
      <c r="AB597" s="15" t="s">
        <v>2402</v>
      </c>
      <c r="AC597" s="20" t="s">
        <v>2403</v>
      </c>
    </row>
    <row r="598" spans="1:29" x14ac:dyDescent="0.3">
      <c r="A598" s="15" t="s">
        <v>3697</v>
      </c>
      <c r="B598" s="15" t="s">
        <v>1316</v>
      </c>
      <c r="C598" s="16" t="s">
        <v>3698</v>
      </c>
      <c r="D598" s="15" t="s">
        <v>7</v>
      </c>
      <c r="E598" s="16" t="s">
        <v>33</v>
      </c>
      <c r="F598" s="16" t="s">
        <v>2425</v>
      </c>
      <c r="G598" s="17">
        <v>44540</v>
      </c>
      <c r="H598" s="17">
        <v>45147</v>
      </c>
      <c r="I598" s="28">
        <v>45207</v>
      </c>
      <c r="J598" s="28" t="str">
        <f t="shared" si="18"/>
        <v>October</v>
      </c>
      <c r="K598" s="18">
        <f t="shared" si="19"/>
        <v>2023</v>
      </c>
      <c r="L598" s="15" t="s">
        <v>2393</v>
      </c>
      <c r="M598" s="15" t="s">
        <v>2394</v>
      </c>
      <c r="N598" s="18">
        <f>IF(Exit_Details[[#This Row],[RegrettableAttrition]]="Yes",1,0)</f>
        <v>0</v>
      </c>
      <c r="O598" s="18">
        <f>IF(Exit_Details[[#This Row],[ExitType]]="Voluntary",1,0)</f>
        <v>1</v>
      </c>
      <c r="P598" s="16" t="s">
        <v>2463</v>
      </c>
      <c r="Q598" s="16" t="s">
        <v>2464</v>
      </c>
      <c r="R598" s="15">
        <v>3</v>
      </c>
      <c r="S598" s="15" t="s">
        <v>2397</v>
      </c>
      <c r="T598" s="19">
        <v>4.8499999999999996</v>
      </c>
      <c r="U598" s="15" t="s">
        <v>2997</v>
      </c>
      <c r="V598" s="15" t="s">
        <v>2409</v>
      </c>
      <c r="W598" s="17">
        <v>44540</v>
      </c>
      <c r="X598" s="17">
        <v>45016</v>
      </c>
      <c r="Y598" s="15">
        <v>479000</v>
      </c>
      <c r="Z598" s="15" t="s">
        <v>2426</v>
      </c>
      <c r="AA598" s="15" t="s">
        <v>2427</v>
      </c>
      <c r="AB598" s="15" t="s">
        <v>2402</v>
      </c>
      <c r="AC598" s="20" t="s">
        <v>2403</v>
      </c>
    </row>
    <row r="599" spans="1:29" x14ac:dyDescent="0.3">
      <c r="A599" s="15" t="s">
        <v>3699</v>
      </c>
      <c r="B599" s="15" t="s">
        <v>1565</v>
      </c>
      <c r="C599" s="16" t="s">
        <v>3700</v>
      </c>
      <c r="D599" s="15" t="s">
        <v>11</v>
      </c>
      <c r="E599" s="16" t="s">
        <v>37</v>
      </c>
      <c r="F599" s="16" t="s">
        <v>2477</v>
      </c>
      <c r="G599" s="17">
        <v>44747</v>
      </c>
      <c r="H599" s="17">
        <v>45148</v>
      </c>
      <c r="I599" s="28">
        <v>45176</v>
      </c>
      <c r="J599" s="28" t="str">
        <f t="shared" si="18"/>
        <v>September</v>
      </c>
      <c r="K599" s="18">
        <f t="shared" si="19"/>
        <v>2023</v>
      </c>
      <c r="L599" s="15" t="s">
        <v>2393</v>
      </c>
      <c r="M599" s="15" t="s">
        <v>2394</v>
      </c>
      <c r="N599" s="18">
        <f>IF(Exit_Details[[#This Row],[RegrettableAttrition]]="Yes",1,0)</f>
        <v>0</v>
      </c>
      <c r="O599" s="18">
        <f>IF(Exit_Details[[#This Row],[ExitType]]="Voluntary",1,0)</f>
        <v>1</v>
      </c>
      <c r="P599" s="16" t="s">
        <v>2407</v>
      </c>
      <c r="Q599" s="16" t="s">
        <v>2408</v>
      </c>
      <c r="R599" s="15">
        <v>3</v>
      </c>
      <c r="S599" s="15" t="s">
        <v>2397</v>
      </c>
      <c r="T599" s="19">
        <v>4.28</v>
      </c>
      <c r="U599" s="15" t="s">
        <v>2997</v>
      </c>
      <c r="V599" s="15" t="s">
        <v>2409</v>
      </c>
      <c r="W599" s="17">
        <v>44747</v>
      </c>
      <c r="X599" s="17">
        <v>45016</v>
      </c>
      <c r="Y599" s="15">
        <v>296000</v>
      </c>
      <c r="Z599" s="15" t="s">
        <v>2400</v>
      </c>
      <c r="AA599" s="15" t="s">
        <v>2401</v>
      </c>
      <c r="AB599" s="15" t="s">
        <v>2402</v>
      </c>
      <c r="AC599" s="20" t="s">
        <v>2403</v>
      </c>
    </row>
    <row r="600" spans="1:29" x14ac:dyDescent="0.3">
      <c r="A600" s="15" t="s">
        <v>3701</v>
      </c>
      <c r="B600" s="15" t="s">
        <v>497</v>
      </c>
      <c r="C600" s="16" t="s">
        <v>3702</v>
      </c>
      <c r="D600" s="15" t="s">
        <v>11</v>
      </c>
      <c r="E600" s="16" t="s">
        <v>9</v>
      </c>
      <c r="F600" s="16" t="s">
        <v>2458</v>
      </c>
      <c r="G600" s="17">
        <v>43745</v>
      </c>
      <c r="H600" s="17">
        <v>45159</v>
      </c>
      <c r="I600" s="28">
        <v>45219</v>
      </c>
      <c r="J600" s="28" t="str">
        <f t="shared" si="18"/>
        <v>October</v>
      </c>
      <c r="K600" s="18">
        <f t="shared" si="19"/>
        <v>2023</v>
      </c>
      <c r="L600" s="15" t="s">
        <v>2393</v>
      </c>
      <c r="M600" s="15" t="s">
        <v>2577</v>
      </c>
      <c r="N600" s="18">
        <f>IF(Exit_Details[[#This Row],[RegrettableAttrition]]="Yes",1,0)</f>
        <v>1</v>
      </c>
      <c r="O600" s="18">
        <f>IF(Exit_Details[[#This Row],[ExitType]]="Voluntary",1,0)</f>
        <v>1</v>
      </c>
      <c r="P600" s="16" t="s">
        <v>2440</v>
      </c>
      <c r="Q600" s="16" t="s">
        <v>2417</v>
      </c>
      <c r="R600" s="15">
        <v>4</v>
      </c>
      <c r="S600" s="15" t="s">
        <v>2397</v>
      </c>
      <c r="T600" s="19">
        <v>7.02</v>
      </c>
      <c r="U600" s="15" t="s">
        <v>2398</v>
      </c>
      <c r="V600" s="15" t="s">
        <v>2409</v>
      </c>
      <c r="W600" s="17">
        <v>44197</v>
      </c>
      <c r="X600" s="17">
        <v>44286</v>
      </c>
      <c r="Y600" s="15">
        <v>389000</v>
      </c>
      <c r="Z600" s="15" t="s">
        <v>2434</v>
      </c>
      <c r="AA600" s="15" t="s">
        <v>2435</v>
      </c>
      <c r="AB600" s="15" t="s">
        <v>2436</v>
      </c>
      <c r="AC600" s="20" t="s">
        <v>2403</v>
      </c>
    </row>
    <row r="601" spans="1:29" x14ac:dyDescent="0.3">
      <c r="A601" s="15" t="s">
        <v>3703</v>
      </c>
      <c r="B601" s="15" t="s">
        <v>604</v>
      </c>
      <c r="C601" s="16" t="s">
        <v>3704</v>
      </c>
      <c r="D601" s="15" t="s">
        <v>11</v>
      </c>
      <c r="E601" s="16" t="s">
        <v>9</v>
      </c>
      <c r="F601" s="16" t="s">
        <v>2489</v>
      </c>
      <c r="G601" s="17">
        <v>43851</v>
      </c>
      <c r="H601" s="17">
        <v>45160</v>
      </c>
      <c r="I601" s="28">
        <v>45220</v>
      </c>
      <c r="J601" s="28" t="str">
        <f t="shared" si="18"/>
        <v>October</v>
      </c>
      <c r="K601" s="18">
        <f t="shared" si="19"/>
        <v>2023</v>
      </c>
      <c r="L601" s="15" t="s">
        <v>2393</v>
      </c>
      <c r="M601" s="15" t="s">
        <v>2394</v>
      </c>
      <c r="N601" s="18">
        <f>IF(Exit_Details[[#This Row],[RegrettableAttrition]]="Yes",1,0)</f>
        <v>0</v>
      </c>
      <c r="O601" s="18">
        <f>IF(Exit_Details[[#This Row],[ExitType]]="Voluntary",1,0)</f>
        <v>1</v>
      </c>
      <c r="P601" s="16" t="s">
        <v>2395</v>
      </c>
      <c r="Q601" s="16" t="s">
        <v>2396</v>
      </c>
      <c r="R601" s="15">
        <v>2</v>
      </c>
      <c r="S601" s="15" t="s">
        <v>2397</v>
      </c>
      <c r="T601" s="19">
        <v>6.73</v>
      </c>
      <c r="U601" s="15" t="s">
        <v>2398</v>
      </c>
      <c r="V601" s="15" t="s">
        <v>2409</v>
      </c>
      <c r="W601" s="17">
        <v>44197</v>
      </c>
      <c r="X601" s="17">
        <v>44286</v>
      </c>
      <c r="Y601" s="15">
        <v>695000</v>
      </c>
      <c r="Z601" s="15" t="s">
        <v>2434</v>
      </c>
      <c r="AA601" s="15" t="s">
        <v>2435</v>
      </c>
      <c r="AB601" s="15" t="s">
        <v>2436</v>
      </c>
      <c r="AC601" s="20" t="s">
        <v>2403</v>
      </c>
    </row>
    <row r="602" spans="1:29" x14ac:dyDescent="0.3">
      <c r="A602" s="15" t="s">
        <v>3705</v>
      </c>
      <c r="B602" s="15" t="s">
        <v>1513</v>
      </c>
      <c r="C602" s="16" t="s">
        <v>3706</v>
      </c>
      <c r="D602" s="15" t="s">
        <v>7</v>
      </c>
      <c r="E602" s="16" t="s">
        <v>9</v>
      </c>
      <c r="F602" s="16" t="s">
        <v>2455</v>
      </c>
      <c r="G602" s="17">
        <v>44736</v>
      </c>
      <c r="H602" s="17">
        <v>45173</v>
      </c>
      <c r="I602" s="28">
        <v>45233</v>
      </c>
      <c r="J602" s="28" t="str">
        <f t="shared" si="18"/>
        <v>November</v>
      </c>
      <c r="K602" s="18">
        <f t="shared" si="19"/>
        <v>2023</v>
      </c>
      <c r="L602" s="15" t="s">
        <v>2393</v>
      </c>
      <c r="M602" s="15" t="s">
        <v>2394</v>
      </c>
      <c r="N602" s="18">
        <f>IF(Exit_Details[[#This Row],[RegrettableAttrition]]="Yes",1,0)</f>
        <v>0</v>
      </c>
      <c r="O602" s="18">
        <f>IF(Exit_Details[[#This Row],[ExitType]]="Voluntary",1,0)</f>
        <v>1</v>
      </c>
      <c r="P602" s="16" t="s">
        <v>2440</v>
      </c>
      <c r="Q602" s="16" t="s">
        <v>2417</v>
      </c>
      <c r="R602" s="15">
        <v>2</v>
      </c>
      <c r="S602" s="15" t="s">
        <v>2397</v>
      </c>
      <c r="T602" s="19">
        <v>4.3099999999999996</v>
      </c>
      <c r="U602" s="15" t="s">
        <v>2997</v>
      </c>
      <c r="V602" s="15" t="s">
        <v>2409</v>
      </c>
      <c r="W602" s="17">
        <v>44736</v>
      </c>
      <c r="X602" s="17">
        <v>45016</v>
      </c>
      <c r="Y602" s="15">
        <v>1384000</v>
      </c>
      <c r="Z602" s="15" t="s">
        <v>2400</v>
      </c>
      <c r="AA602" s="15" t="s">
        <v>2401</v>
      </c>
      <c r="AB602" s="15" t="s">
        <v>2402</v>
      </c>
      <c r="AC602" s="20" t="s">
        <v>2403</v>
      </c>
    </row>
    <row r="603" spans="1:29" x14ac:dyDescent="0.3">
      <c r="A603" s="15" t="s">
        <v>3707</v>
      </c>
      <c r="B603" s="15" t="s">
        <v>579</v>
      </c>
      <c r="C603" s="16" t="s">
        <v>3708</v>
      </c>
      <c r="D603" s="15" t="s">
        <v>11</v>
      </c>
      <c r="E603" s="16" t="s">
        <v>22</v>
      </c>
      <c r="F603" s="16" t="s">
        <v>3012</v>
      </c>
      <c r="G603" s="17">
        <v>43830</v>
      </c>
      <c r="H603" s="17">
        <v>45173</v>
      </c>
      <c r="I603" s="28">
        <v>45233</v>
      </c>
      <c r="J603" s="28" t="str">
        <f t="shared" si="18"/>
        <v>November</v>
      </c>
      <c r="K603" s="18">
        <f t="shared" si="19"/>
        <v>2023</v>
      </c>
      <c r="L603" s="15" t="s">
        <v>2393</v>
      </c>
      <c r="M603" s="15" t="s">
        <v>2394</v>
      </c>
      <c r="N603" s="18">
        <f>IF(Exit_Details[[#This Row],[RegrettableAttrition]]="Yes",1,0)</f>
        <v>0</v>
      </c>
      <c r="O603" s="18">
        <f>IF(Exit_Details[[#This Row],[ExitType]]="Voluntary",1,0)</f>
        <v>1</v>
      </c>
      <c r="P603" s="16" t="s">
        <v>2407</v>
      </c>
      <c r="Q603" s="16" t="s">
        <v>2408</v>
      </c>
      <c r="R603" s="15">
        <v>3</v>
      </c>
      <c r="S603" s="15" t="s">
        <v>2397</v>
      </c>
      <c r="T603" s="19">
        <v>6.79</v>
      </c>
      <c r="U603" s="15" t="s">
        <v>2398</v>
      </c>
      <c r="V603" s="15" t="s">
        <v>2409</v>
      </c>
      <c r="W603" s="17">
        <v>44197</v>
      </c>
      <c r="X603" s="17">
        <v>44286</v>
      </c>
      <c r="Y603" s="15">
        <v>622000</v>
      </c>
      <c r="Z603" s="15" t="s">
        <v>2400</v>
      </c>
      <c r="AA603" s="15" t="s">
        <v>2401</v>
      </c>
      <c r="AB603" s="15" t="s">
        <v>2402</v>
      </c>
      <c r="AC603" s="20" t="s">
        <v>2403</v>
      </c>
    </row>
    <row r="604" spans="1:29" x14ac:dyDescent="0.3">
      <c r="A604" s="15" t="s">
        <v>3709</v>
      </c>
      <c r="B604" s="15" t="s">
        <v>1298</v>
      </c>
      <c r="C604" s="16" t="s">
        <v>3014</v>
      </c>
      <c r="D604" s="15" t="s">
        <v>11</v>
      </c>
      <c r="E604" s="16" t="s">
        <v>33</v>
      </c>
      <c r="F604" s="16" t="s">
        <v>3075</v>
      </c>
      <c r="G604" s="17">
        <v>44543</v>
      </c>
      <c r="H604" s="17">
        <v>45173</v>
      </c>
      <c r="I604" s="28">
        <v>45206</v>
      </c>
      <c r="J604" s="28" t="str">
        <f t="shared" si="18"/>
        <v>October</v>
      </c>
      <c r="K604" s="18">
        <f t="shared" si="19"/>
        <v>2023</v>
      </c>
      <c r="L604" s="15" t="s">
        <v>2393</v>
      </c>
      <c r="M604" s="15" t="s">
        <v>2394</v>
      </c>
      <c r="N604" s="18">
        <f>IF(Exit_Details[[#This Row],[RegrettableAttrition]]="Yes",1,0)</f>
        <v>0</v>
      </c>
      <c r="O604" s="18">
        <f>IF(Exit_Details[[#This Row],[ExitType]]="Voluntary",1,0)</f>
        <v>1</v>
      </c>
      <c r="P604" s="16" t="s">
        <v>2416</v>
      </c>
      <c r="Q604" s="16" t="s">
        <v>2417</v>
      </c>
      <c r="R604" s="15">
        <v>3</v>
      </c>
      <c r="S604" s="15" t="s">
        <v>2397</v>
      </c>
      <c r="T604" s="19">
        <v>4.84</v>
      </c>
      <c r="U604" s="15" t="s">
        <v>2997</v>
      </c>
      <c r="V604" s="15" t="s">
        <v>2409</v>
      </c>
      <c r="W604" s="17">
        <v>44543</v>
      </c>
      <c r="X604" s="17">
        <v>45016</v>
      </c>
      <c r="Y604" s="15">
        <v>1112000</v>
      </c>
      <c r="Z604" s="15" t="s">
        <v>2400</v>
      </c>
      <c r="AA604" s="15" t="s">
        <v>2401</v>
      </c>
      <c r="AB604" s="15" t="s">
        <v>2402</v>
      </c>
      <c r="AC604" s="20" t="s">
        <v>2403</v>
      </c>
    </row>
    <row r="605" spans="1:29" x14ac:dyDescent="0.3">
      <c r="A605" s="15" t="s">
        <v>3710</v>
      </c>
      <c r="B605" s="15" t="s">
        <v>1650</v>
      </c>
      <c r="C605" s="16" t="s">
        <v>3711</v>
      </c>
      <c r="D605" s="15" t="s">
        <v>11</v>
      </c>
      <c r="E605" s="16" t="s">
        <v>33</v>
      </c>
      <c r="F605" s="16" t="s">
        <v>2425</v>
      </c>
      <c r="G605" s="17">
        <v>44893</v>
      </c>
      <c r="H605" s="17">
        <v>45174</v>
      </c>
      <c r="I605" s="28">
        <v>45234</v>
      </c>
      <c r="J605" s="28" t="str">
        <f t="shared" si="18"/>
        <v>November</v>
      </c>
      <c r="K605" s="18">
        <f t="shared" si="19"/>
        <v>2023</v>
      </c>
      <c r="L605" s="15" t="s">
        <v>2393</v>
      </c>
      <c r="M605" s="15" t="s">
        <v>2394</v>
      </c>
      <c r="N605" s="18">
        <f>IF(Exit_Details[[#This Row],[RegrettableAttrition]]="Yes",1,0)</f>
        <v>0</v>
      </c>
      <c r="O605" s="18">
        <f>IF(Exit_Details[[#This Row],[ExitType]]="Voluntary",1,0)</f>
        <v>1</v>
      </c>
      <c r="P605" s="16" t="s">
        <v>2407</v>
      </c>
      <c r="Q605" s="16" t="s">
        <v>2408</v>
      </c>
      <c r="R605" s="15">
        <v>0</v>
      </c>
      <c r="S605" s="15" t="s">
        <v>2397</v>
      </c>
      <c r="T605" s="19">
        <v>3.88</v>
      </c>
      <c r="U605" s="15" t="s">
        <v>2997</v>
      </c>
      <c r="V605" s="15" t="s">
        <v>2409</v>
      </c>
      <c r="W605" s="17">
        <v>44893</v>
      </c>
      <c r="X605" s="17">
        <v>45234</v>
      </c>
      <c r="Y605" s="15">
        <v>393000</v>
      </c>
      <c r="Z605" s="15" t="s">
        <v>2434</v>
      </c>
      <c r="AA605" s="15" t="s">
        <v>2435</v>
      </c>
      <c r="AB605" s="15" t="s">
        <v>2436</v>
      </c>
      <c r="AC605" s="20" t="s">
        <v>2403</v>
      </c>
    </row>
    <row r="606" spans="1:29" x14ac:dyDescent="0.3">
      <c r="A606" s="15" t="s">
        <v>3712</v>
      </c>
      <c r="B606" s="15" t="s">
        <v>1179</v>
      </c>
      <c r="C606" s="16" t="s">
        <v>3713</v>
      </c>
      <c r="D606" s="15" t="s">
        <v>7</v>
      </c>
      <c r="E606" s="16" t="s">
        <v>9</v>
      </c>
      <c r="F606" s="16" t="s">
        <v>2430</v>
      </c>
      <c r="G606" s="17">
        <v>44396</v>
      </c>
      <c r="H606" s="17">
        <v>45175</v>
      </c>
      <c r="I606" s="28">
        <v>45205</v>
      </c>
      <c r="J606" s="28" t="str">
        <f t="shared" si="18"/>
        <v>October</v>
      </c>
      <c r="K606" s="18">
        <f t="shared" si="19"/>
        <v>2023</v>
      </c>
      <c r="L606" s="15" t="s">
        <v>2431</v>
      </c>
      <c r="M606" s="15" t="s">
        <v>2394</v>
      </c>
      <c r="N606" s="18">
        <f>IF(Exit_Details[[#This Row],[RegrettableAttrition]]="Yes",1,0)</f>
        <v>0</v>
      </c>
      <c r="O606" s="18">
        <f>IF(Exit_Details[[#This Row],[ExitType]]="Voluntary",1,0)</f>
        <v>0</v>
      </c>
      <c r="P606" s="16" t="s">
        <v>2583</v>
      </c>
      <c r="Q606" s="16" t="s">
        <v>2433</v>
      </c>
      <c r="R606" s="15">
        <v>1</v>
      </c>
      <c r="S606" s="15" t="s">
        <v>2397</v>
      </c>
      <c r="T606" s="19">
        <v>5.24</v>
      </c>
      <c r="U606" s="15" t="s">
        <v>2398</v>
      </c>
      <c r="V606" s="15" t="s">
        <v>2409</v>
      </c>
      <c r="W606" s="17">
        <v>44396</v>
      </c>
      <c r="X606" s="17">
        <v>44651</v>
      </c>
      <c r="Y606" s="15">
        <v>317000</v>
      </c>
      <c r="Z606" s="15" t="s">
        <v>2400</v>
      </c>
      <c r="AA606" s="15" t="s">
        <v>2401</v>
      </c>
      <c r="AB606" s="15" t="s">
        <v>2402</v>
      </c>
      <c r="AC606" s="20" t="s">
        <v>2403</v>
      </c>
    </row>
    <row r="607" spans="1:29" x14ac:dyDescent="0.3">
      <c r="A607" s="15" t="s">
        <v>3714</v>
      </c>
      <c r="B607" s="15" t="s">
        <v>1261</v>
      </c>
      <c r="C607" s="16" t="s">
        <v>3715</v>
      </c>
      <c r="D607" s="15" t="s">
        <v>7</v>
      </c>
      <c r="E607" s="16" t="s">
        <v>9</v>
      </c>
      <c r="F607" s="16" t="s">
        <v>2643</v>
      </c>
      <c r="G607" s="17">
        <v>44515</v>
      </c>
      <c r="H607" s="17">
        <v>45175</v>
      </c>
      <c r="I607" s="28">
        <v>45235</v>
      </c>
      <c r="J607" s="28" t="str">
        <f t="shared" si="18"/>
        <v>November</v>
      </c>
      <c r="K607" s="18">
        <f t="shared" si="19"/>
        <v>2023</v>
      </c>
      <c r="L607" s="15" t="s">
        <v>2393</v>
      </c>
      <c r="M607" s="15" t="s">
        <v>2394</v>
      </c>
      <c r="N607" s="18">
        <f>IF(Exit_Details[[#This Row],[RegrettableAttrition]]="Yes",1,0)</f>
        <v>0</v>
      </c>
      <c r="O607" s="18">
        <f>IF(Exit_Details[[#This Row],[ExitType]]="Voluntary",1,0)</f>
        <v>1</v>
      </c>
      <c r="P607" s="16" t="s">
        <v>2407</v>
      </c>
      <c r="Q607" s="16" t="s">
        <v>2408</v>
      </c>
      <c r="R607" s="15">
        <v>3</v>
      </c>
      <c r="S607" s="15" t="s">
        <v>2397</v>
      </c>
      <c r="T607" s="19">
        <v>4.92</v>
      </c>
      <c r="U607" s="15" t="s">
        <v>2997</v>
      </c>
      <c r="V607" s="15" t="s">
        <v>2409</v>
      </c>
      <c r="W607" s="17">
        <v>44515</v>
      </c>
      <c r="X607" s="17">
        <v>45016</v>
      </c>
      <c r="Y607" s="15">
        <v>603000</v>
      </c>
      <c r="Z607" s="15" t="s">
        <v>2434</v>
      </c>
      <c r="AA607" s="15" t="s">
        <v>2435</v>
      </c>
      <c r="AB607" s="15" t="s">
        <v>2436</v>
      </c>
      <c r="AC607" s="20" t="s">
        <v>2403</v>
      </c>
    </row>
    <row r="608" spans="1:29" x14ac:dyDescent="0.3">
      <c r="A608" s="15" t="s">
        <v>3716</v>
      </c>
      <c r="B608" s="15" t="s">
        <v>937</v>
      </c>
      <c r="C608" s="16" t="s">
        <v>2972</v>
      </c>
      <c r="D608" s="15" t="s">
        <v>7</v>
      </c>
      <c r="E608" s="16" t="s">
        <v>33</v>
      </c>
      <c r="F608" s="16" t="s">
        <v>2498</v>
      </c>
      <c r="G608" s="17">
        <v>44106</v>
      </c>
      <c r="H608" s="17">
        <v>45176</v>
      </c>
      <c r="I608" s="28">
        <v>45218</v>
      </c>
      <c r="J608" s="28" t="str">
        <f t="shared" si="18"/>
        <v>October</v>
      </c>
      <c r="K608" s="18">
        <f t="shared" si="19"/>
        <v>2023</v>
      </c>
      <c r="L608" s="15" t="s">
        <v>2393</v>
      </c>
      <c r="M608" s="15" t="s">
        <v>2577</v>
      </c>
      <c r="N608" s="18">
        <f>IF(Exit_Details[[#This Row],[RegrettableAttrition]]="Yes",1,0)</f>
        <v>1</v>
      </c>
      <c r="O608" s="18">
        <f>IF(Exit_Details[[#This Row],[ExitType]]="Voluntary",1,0)</f>
        <v>1</v>
      </c>
      <c r="P608" s="16" t="s">
        <v>2515</v>
      </c>
      <c r="Q608" s="16" t="s">
        <v>2464</v>
      </c>
      <c r="R608" s="15">
        <v>5</v>
      </c>
      <c r="S608" s="15" t="s">
        <v>2397</v>
      </c>
      <c r="T608" s="19">
        <v>6.03</v>
      </c>
      <c r="U608" s="15" t="s">
        <v>2398</v>
      </c>
      <c r="V608" s="15" t="s">
        <v>2409</v>
      </c>
      <c r="W608" s="17">
        <v>44197</v>
      </c>
      <c r="X608" s="17">
        <v>44651</v>
      </c>
      <c r="Y608" s="15">
        <v>233000</v>
      </c>
      <c r="Z608" s="15" t="s">
        <v>2400</v>
      </c>
      <c r="AA608" s="15" t="s">
        <v>2401</v>
      </c>
      <c r="AB608" s="15" t="s">
        <v>2402</v>
      </c>
      <c r="AC608" s="20" t="s">
        <v>2403</v>
      </c>
    </row>
    <row r="609" spans="1:29" x14ac:dyDescent="0.3">
      <c r="A609" s="15" t="s">
        <v>3717</v>
      </c>
      <c r="B609" s="15" t="s">
        <v>1648</v>
      </c>
      <c r="C609" s="16" t="s">
        <v>3718</v>
      </c>
      <c r="D609" s="15" t="s">
        <v>7</v>
      </c>
      <c r="E609" s="16" t="s">
        <v>33</v>
      </c>
      <c r="F609" s="16" t="s">
        <v>2498</v>
      </c>
      <c r="G609" s="17">
        <v>44869</v>
      </c>
      <c r="H609" s="17">
        <v>45176</v>
      </c>
      <c r="I609" s="28">
        <v>45223</v>
      </c>
      <c r="J609" s="28" t="str">
        <f t="shared" si="18"/>
        <v>October</v>
      </c>
      <c r="K609" s="18">
        <f t="shared" si="19"/>
        <v>2023</v>
      </c>
      <c r="L609" s="15" t="s">
        <v>2393</v>
      </c>
      <c r="M609" s="15" t="s">
        <v>2394</v>
      </c>
      <c r="N609" s="18">
        <f>IF(Exit_Details[[#This Row],[RegrettableAttrition]]="Yes",1,0)</f>
        <v>0</v>
      </c>
      <c r="O609" s="18">
        <f>IF(Exit_Details[[#This Row],[ExitType]]="Voluntary",1,0)</f>
        <v>1</v>
      </c>
      <c r="P609" s="16" t="s">
        <v>2407</v>
      </c>
      <c r="Q609" s="16" t="s">
        <v>2408</v>
      </c>
      <c r="R609" s="15">
        <v>0</v>
      </c>
      <c r="S609" s="15" t="s">
        <v>2397</v>
      </c>
      <c r="T609" s="19">
        <v>3.95</v>
      </c>
      <c r="U609" s="15" t="s">
        <v>2997</v>
      </c>
      <c r="V609" s="15" t="s">
        <v>2409</v>
      </c>
      <c r="W609" s="17">
        <v>44869</v>
      </c>
      <c r="X609" s="17">
        <v>45223</v>
      </c>
      <c r="Y609" s="15">
        <v>240000</v>
      </c>
      <c r="Z609" s="15" t="s">
        <v>2400</v>
      </c>
      <c r="AA609" s="15" t="s">
        <v>2401</v>
      </c>
      <c r="AB609" s="15" t="s">
        <v>2402</v>
      </c>
      <c r="AC609" s="20" t="s">
        <v>2403</v>
      </c>
    </row>
    <row r="610" spans="1:29" x14ac:dyDescent="0.3">
      <c r="A610" s="15" t="s">
        <v>3719</v>
      </c>
      <c r="B610" s="15" t="s">
        <v>1516</v>
      </c>
      <c r="C610" s="16" t="s">
        <v>3720</v>
      </c>
      <c r="D610" s="15" t="s">
        <v>7</v>
      </c>
      <c r="E610" s="16" t="s">
        <v>37</v>
      </c>
      <c r="F610" s="16" t="s">
        <v>2477</v>
      </c>
      <c r="G610" s="17">
        <v>44775</v>
      </c>
      <c r="H610" s="17">
        <v>45182</v>
      </c>
      <c r="I610" s="28">
        <v>45229</v>
      </c>
      <c r="J610" s="28" t="str">
        <f t="shared" si="18"/>
        <v>October</v>
      </c>
      <c r="K610" s="18">
        <f t="shared" si="19"/>
        <v>2023</v>
      </c>
      <c r="L610" s="15" t="s">
        <v>2393</v>
      </c>
      <c r="M610" s="15" t="s">
        <v>2577</v>
      </c>
      <c r="N610" s="18">
        <f>IF(Exit_Details[[#This Row],[RegrettableAttrition]]="Yes",1,0)</f>
        <v>1</v>
      </c>
      <c r="O610" s="18">
        <f>IF(Exit_Details[[#This Row],[ExitType]]="Voluntary",1,0)</f>
        <v>1</v>
      </c>
      <c r="P610" s="16" t="s">
        <v>2407</v>
      </c>
      <c r="Q610" s="16" t="s">
        <v>2408</v>
      </c>
      <c r="R610" s="15">
        <v>4</v>
      </c>
      <c r="S610" s="15" t="s">
        <v>2397</v>
      </c>
      <c r="T610" s="19">
        <v>4.2</v>
      </c>
      <c r="U610" s="15" t="s">
        <v>2997</v>
      </c>
      <c r="V610" s="15" t="s">
        <v>2409</v>
      </c>
      <c r="W610" s="17">
        <v>44775</v>
      </c>
      <c r="X610" s="17">
        <v>45016</v>
      </c>
      <c r="Y610" s="15">
        <v>296000</v>
      </c>
      <c r="Z610" s="15" t="s">
        <v>2426</v>
      </c>
      <c r="AA610" s="15" t="s">
        <v>2427</v>
      </c>
      <c r="AB610" s="15" t="s">
        <v>2402</v>
      </c>
      <c r="AC610" s="20" t="s">
        <v>2403</v>
      </c>
    </row>
    <row r="611" spans="1:29" x14ac:dyDescent="0.3">
      <c r="A611" s="15" t="s">
        <v>3721</v>
      </c>
      <c r="B611" s="15" t="s">
        <v>1421</v>
      </c>
      <c r="C611" s="16" t="s">
        <v>3722</v>
      </c>
      <c r="D611" s="15" t="s">
        <v>7</v>
      </c>
      <c r="E611" s="16" t="s">
        <v>9</v>
      </c>
      <c r="F611" s="16" t="s">
        <v>2455</v>
      </c>
      <c r="G611" s="17">
        <v>44652</v>
      </c>
      <c r="H611" s="17">
        <v>45183</v>
      </c>
      <c r="I611" s="28">
        <v>45238</v>
      </c>
      <c r="J611" s="28" t="str">
        <f t="shared" si="18"/>
        <v>November</v>
      </c>
      <c r="K611" s="18">
        <f t="shared" si="19"/>
        <v>2023</v>
      </c>
      <c r="L611" s="15" t="s">
        <v>2393</v>
      </c>
      <c r="M611" s="15" t="s">
        <v>2394</v>
      </c>
      <c r="N611" s="18">
        <f>IF(Exit_Details[[#This Row],[RegrettableAttrition]]="Yes",1,0)</f>
        <v>0</v>
      </c>
      <c r="O611" s="18">
        <f>IF(Exit_Details[[#This Row],[ExitType]]="Voluntary",1,0)</f>
        <v>1</v>
      </c>
      <c r="P611" s="16" t="s">
        <v>2395</v>
      </c>
      <c r="Q611" s="16" t="s">
        <v>2396</v>
      </c>
      <c r="R611" s="15">
        <v>3</v>
      </c>
      <c r="S611" s="15" t="s">
        <v>2397</v>
      </c>
      <c r="T611" s="19">
        <v>4.54</v>
      </c>
      <c r="U611" s="15" t="s">
        <v>2997</v>
      </c>
      <c r="V611" s="15" t="s">
        <v>2409</v>
      </c>
      <c r="W611" s="17">
        <v>44652</v>
      </c>
      <c r="X611" s="17">
        <v>45016</v>
      </c>
      <c r="Y611" s="15">
        <v>1395000</v>
      </c>
      <c r="Z611" s="15" t="s">
        <v>2400</v>
      </c>
      <c r="AA611" s="15" t="s">
        <v>2401</v>
      </c>
      <c r="AB611" s="15" t="s">
        <v>2402</v>
      </c>
      <c r="AC611" s="20" t="s">
        <v>2403</v>
      </c>
    </row>
    <row r="612" spans="1:29" x14ac:dyDescent="0.3">
      <c r="A612" s="15" t="s">
        <v>3723</v>
      </c>
      <c r="B612" s="15" t="s">
        <v>695</v>
      </c>
      <c r="C612" s="16" t="s">
        <v>3724</v>
      </c>
      <c r="D612" s="15" t="s">
        <v>11</v>
      </c>
      <c r="E612" s="16" t="s">
        <v>18</v>
      </c>
      <c r="F612" s="16" t="s">
        <v>3690</v>
      </c>
      <c r="G612" s="17">
        <v>43941</v>
      </c>
      <c r="H612" s="17">
        <v>45187</v>
      </c>
      <c r="I612" s="28">
        <v>45247</v>
      </c>
      <c r="J612" s="28" t="str">
        <f t="shared" si="18"/>
        <v>November</v>
      </c>
      <c r="K612" s="18">
        <f t="shared" si="19"/>
        <v>2023</v>
      </c>
      <c r="L612" s="15" t="s">
        <v>2393</v>
      </c>
      <c r="M612" s="15" t="s">
        <v>2394</v>
      </c>
      <c r="N612" s="18">
        <f>IF(Exit_Details[[#This Row],[RegrettableAttrition]]="Yes",1,0)</f>
        <v>0</v>
      </c>
      <c r="O612" s="18">
        <f>IF(Exit_Details[[#This Row],[ExitType]]="Voluntary",1,0)</f>
        <v>1</v>
      </c>
      <c r="P612" s="16" t="s">
        <v>2407</v>
      </c>
      <c r="Q612" s="16" t="s">
        <v>2408</v>
      </c>
      <c r="R612" s="15">
        <v>2</v>
      </c>
      <c r="S612" s="15" t="s">
        <v>2397</v>
      </c>
      <c r="T612" s="19">
        <v>6.49</v>
      </c>
      <c r="U612" s="15" t="s">
        <v>2398</v>
      </c>
      <c r="V612" s="15" t="s">
        <v>2409</v>
      </c>
      <c r="W612" s="17">
        <v>44197</v>
      </c>
      <c r="X612" s="17">
        <v>44286</v>
      </c>
      <c r="Y612" s="15">
        <v>521000</v>
      </c>
      <c r="Z612" s="15" t="s">
        <v>2418</v>
      </c>
      <c r="AA612" s="15" t="s">
        <v>2419</v>
      </c>
      <c r="AB612" s="15" t="s">
        <v>2412</v>
      </c>
      <c r="AC612" s="20" t="s">
        <v>2403</v>
      </c>
    </row>
    <row r="613" spans="1:29" x14ac:dyDescent="0.3">
      <c r="A613" s="15" t="s">
        <v>3725</v>
      </c>
      <c r="B613" s="15" t="s">
        <v>1168</v>
      </c>
      <c r="C613" s="16" t="s">
        <v>3726</v>
      </c>
      <c r="D613" s="15" t="s">
        <v>11</v>
      </c>
      <c r="E613" s="16" t="s">
        <v>9</v>
      </c>
      <c r="F613" s="16" t="s">
        <v>2430</v>
      </c>
      <c r="G613" s="17">
        <v>44410</v>
      </c>
      <c r="H613" s="17">
        <v>45187</v>
      </c>
      <c r="I613" s="28">
        <v>45217</v>
      </c>
      <c r="J613" s="28" t="str">
        <f t="shared" si="18"/>
        <v>October</v>
      </c>
      <c r="K613" s="18">
        <f t="shared" si="19"/>
        <v>2023</v>
      </c>
      <c r="L613" s="15" t="s">
        <v>2431</v>
      </c>
      <c r="M613" s="15" t="s">
        <v>2394</v>
      </c>
      <c r="N613" s="18">
        <f>IF(Exit_Details[[#This Row],[RegrettableAttrition]]="Yes",1,0)</f>
        <v>0</v>
      </c>
      <c r="O613" s="18">
        <f>IF(Exit_Details[[#This Row],[ExitType]]="Voluntary",1,0)</f>
        <v>0</v>
      </c>
      <c r="P613" s="16" t="s">
        <v>2583</v>
      </c>
      <c r="Q613" s="16" t="s">
        <v>2433</v>
      </c>
      <c r="R613" s="15">
        <v>2</v>
      </c>
      <c r="S613" s="15" t="s">
        <v>2397</v>
      </c>
      <c r="T613" s="19">
        <v>5.2</v>
      </c>
      <c r="U613" s="15" t="s">
        <v>2398</v>
      </c>
      <c r="V613" s="15" t="s">
        <v>2409</v>
      </c>
      <c r="W613" s="17">
        <v>44410</v>
      </c>
      <c r="X613" s="17">
        <v>44651</v>
      </c>
      <c r="Y613" s="15">
        <v>317000</v>
      </c>
      <c r="Z613" s="15" t="s">
        <v>2426</v>
      </c>
      <c r="AA613" s="15" t="s">
        <v>2427</v>
      </c>
      <c r="AB613" s="15" t="s">
        <v>2402</v>
      </c>
      <c r="AC613" s="20" t="s">
        <v>2403</v>
      </c>
    </row>
    <row r="614" spans="1:29" x14ac:dyDescent="0.3">
      <c r="A614" s="15" t="s">
        <v>3727</v>
      </c>
      <c r="B614" s="15" t="s">
        <v>1440</v>
      </c>
      <c r="C614" s="16" t="s">
        <v>3728</v>
      </c>
      <c r="D614" s="15" t="s">
        <v>7</v>
      </c>
      <c r="E614" s="16" t="s">
        <v>9</v>
      </c>
      <c r="F614" s="16" t="s">
        <v>2430</v>
      </c>
      <c r="G614" s="17">
        <v>44678</v>
      </c>
      <c r="H614" s="17">
        <v>45190</v>
      </c>
      <c r="I614" s="28">
        <v>45250</v>
      </c>
      <c r="J614" s="28" t="str">
        <f t="shared" si="18"/>
        <v>November</v>
      </c>
      <c r="K614" s="18">
        <f t="shared" si="19"/>
        <v>2023</v>
      </c>
      <c r="L614" s="15" t="s">
        <v>2393</v>
      </c>
      <c r="M614" s="15" t="s">
        <v>2577</v>
      </c>
      <c r="N614" s="18">
        <f>IF(Exit_Details[[#This Row],[RegrettableAttrition]]="Yes",1,0)</f>
        <v>1</v>
      </c>
      <c r="O614" s="18">
        <f>IF(Exit_Details[[#This Row],[ExitType]]="Voluntary",1,0)</f>
        <v>1</v>
      </c>
      <c r="P614" s="16" t="s">
        <v>2407</v>
      </c>
      <c r="Q614" s="16" t="s">
        <v>2408</v>
      </c>
      <c r="R614" s="15">
        <v>4</v>
      </c>
      <c r="S614" s="15" t="s">
        <v>2397</v>
      </c>
      <c r="T614" s="19">
        <v>4.47</v>
      </c>
      <c r="U614" s="15" t="s">
        <v>2997</v>
      </c>
      <c r="V614" s="15" t="s">
        <v>2409</v>
      </c>
      <c r="W614" s="17">
        <v>44678</v>
      </c>
      <c r="X614" s="17">
        <v>45016</v>
      </c>
      <c r="Y614" s="15">
        <v>411000</v>
      </c>
      <c r="Z614" s="15" t="s">
        <v>2465</v>
      </c>
      <c r="AA614" s="15" t="s">
        <v>2466</v>
      </c>
      <c r="AB614" s="15" t="s">
        <v>2402</v>
      </c>
      <c r="AC614" s="20" t="s">
        <v>2403</v>
      </c>
    </row>
    <row r="615" spans="1:29" x14ac:dyDescent="0.3">
      <c r="A615" s="15" t="s">
        <v>3729</v>
      </c>
      <c r="B615" s="15" t="s">
        <v>200</v>
      </c>
      <c r="C615" s="16" t="s">
        <v>3730</v>
      </c>
      <c r="D615" s="15" t="s">
        <v>7</v>
      </c>
      <c r="E615" s="16" t="s">
        <v>24</v>
      </c>
      <c r="F615" s="16" t="s">
        <v>2648</v>
      </c>
      <c r="G615" s="17">
        <v>43250</v>
      </c>
      <c r="H615" s="17">
        <v>45191</v>
      </c>
      <c r="I615" s="28">
        <v>45281</v>
      </c>
      <c r="J615" s="28" t="str">
        <f t="shared" si="18"/>
        <v>December</v>
      </c>
      <c r="K615" s="18">
        <f t="shared" si="19"/>
        <v>2023</v>
      </c>
      <c r="L615" s="15" t="s">
        <v>2393</v>
      </c>
      <c r="M615" s="15" t="s">
        <v>2577</v>
      </c>
      <c r="N615" s="18">
        <f>IF(Exit_Details[[#This Row],[RegrettableAttrition]]="Yes",1,0)</f>
        <v>1</v>
      </c>
      <c r="O615" s="18">
        <f>IF(Exit_Details[[#This Row],[ExitType]]="Voluntary",1,0)</f>
        <v>1</v>
      </c>
      <c r="P615" s="16" t="s">
        <v>2407</v>
      </c>
      <c r="Q615" s="16" t="s">
        <v>2408</v>
      </c>
      <c r="R615" s="15">
        <v>4</v>
      </c>
      <c r="S615" s="15" t="s">
        <v>2397</v>
      </c>
      <c r="T615" s="19">
        <v>8.3800000000000008</v>
      </c>
      <c r="U615" s="15" t="s">
        <v>2398</v>
      </c>
      <c r="V615" s="15" t="s">
        <v>2409</v>
      </c>
      <c r="W615" s="17">
        <v>44197</v>
      </c>
      <c r="X615" s="17">
        <v>44286</v>
      </c>
      <c r="Y615" s="15">
        <v>909000</v>
      </c>
      <c r="Z615" s="15" t="s">
        <v>2418</v>
      </c>
      <c r="AA615" s="15" t="s">
        <v>2419</v>
      </c>
      <c r="AB615" s="15" t="s">
        <v>2412</v>
      </c>
      <c r="AC615" s="20" t="s">
        <v>2403</v>
      </c>
    </row>
    <row r="616" spans="1:29" x14ac:dyDescent="0.3">
      <c r="A616" s="15" t="s">
        <v>3731</v>
      </c>
      <c r="B616" s="15" t="s">
        <v>1576</v>
      </c>
      <c r="C616" s="16" t="s">
        <v>3732</v>
      </c>
      <c r="D616" s="15" t="s">
        <v>7</v>
      </c>
      <c r="E616" s="16" t="s">
        <v>9</v>
      </c>
      <c r="F616" s="16" t="s">
        <v>2430</v>
      </c>
      <c r="G616" s="17">
        <v>44775</v>
      </c>
      <c r="H616" s="17">
        <v>45195</v>
      </c>
      <c r="I616" s="28">
        <v>45255</v>
      </c>
      <c r="J616" s="28" t="str">
        <f t="shared" si="18"/>
        <v>November</v>
      </c>
      <c r="K616" s="18">
        <f t="shared" si="19"/>
        <v>2023</v>
      </c>
      <c r="L616" s="15" t="s">
        <v>2393</v>
      </c>
      <c r="M616" s="15" t="s">
        <v>2577</v>
      </c>
      <c r="N616" s="18">
        <f>IF(Exit_Details[[#This Row],[RegrettableAttrition]]="Yes",1,0)</f>
        <v>1</v>
      </c>
      <c r="O616" s="18">
        <f>IF(Exit_Details[[#This Row],[ExitType]]="Voluntary",1,0)</f>
        <v>1</v>
      </c>
      <c r="P616" s="16" t="s">
        <v>2407</v>
      </c>
      <c r="Q616" s="16" t="s">
        <v>2408</v>
      </c>
      <c r="R616" s="15">
        <v>4</v>
      </c>
      <c r="S616" s="15" t="s">
        <v>2397</v>
      </c>
      <c r="T616" s="19">
        <v>4.2</v>
      </c>
      <c r="U616" s="15" t="s">
        <v>2997</v>
      </c>
      <c r="V616" s="15" t="s">
        <v>2409</v>
      </c>
      <c r="W616" s="17">
        <v>44775</v>
      </c>
      <c r="X616" s="17">
        <v>45016</v>
      </c>
      <c r="Y616" s="15">
        <v>348000</v>
      </c>
      <c r="Z616" s="15" t="s">
        <v>2465</v>
      </c>
      <c r="AA616" s="15" t="s">
        <v>2466</v>
      </c>
      <c r="AB616" s="15" t="s">
        <v>2402</v>
      </c>
      <c r="AC616" s="20" t="s">
        <v>2403</v>
      </c>
    </row>
    <row r="617" spans="1:29" x14ac:dyDescent="0.3">
      <c r="A617" s="15" t="s">
        <v>3733</v>
      </c>
      <c r="B617" s="15" t="s">
        <v>240</v>
      </c>
      <c r="C617" s="16" t="s">
        <v>3734</v>
      </c>
      <c r="D617" s="15" t="s">
        <v>7</v>
      </c>
      <c r="E617" s="16" t="s">
        <v>9</v>
      </c>
      <c r="F617" s="16" t="s">
        <v>2455</v>
      </c>
      <c r="G617" s="17">
        <v>43346</v>
      </c>
      <c r="H617" s="17">
        <v>45203</v>
      </c>
      <c r="I617" s="28">
        <v>45203</v>
      </c>
      <c r="J617" s="28" t="str">
        <f t="shared" si="18"/>
        <v>October</v>
      </c>
      <c r="K617" s="18">
        <f t="shared" si="19"/>
        <v>2023</v>
      </c>
      <c r="L617" s="15" t="s">
        <v>2431</v>
      </c>
      <c r="M617" s="15" t="s">
        <v>2394</v>
      </c>
      <c r="N617" s="18">
        <f>IF(Exit_Details[[#This Row],[RegrettableAttrition]]="Yes",1,0)</f>
        <v>0</v>
      </c>
      <c r="O617" s="18">
        <f>IF(Exit_Details[[#This Row],[ExitType]]="Voluntary",1,0)</f>
        <v>0</v>
      </c>
      <c r="P617" s="16" t="s">
        <v>2529</v>
      </c>
      <c r="Q617" s="16" t="s">
        <v>2530</v>
      </c>
      <c r="R617" s="15">
        <v>2</v>
      </c>
      <c r="S617" s="15" t="s">
        <v>2397</v>
      </c>
      <c r="T617" s="19">
        <v>8.1199999999999992</v>
      </c>
      <c r="U617" s="15" t="s">
        <v>2398</v>
      </c>
      <c r="V617" s="15" t="s">
        <v>2409</v>
      </c>
      <c r="W617" s="17">
        <v>44197</v>
      </c>
      <c r="X617" s="17">
        <v>44286</v>
      </c>
      <c r="Y617" s="15">
        <v>1278000</v>
      </c>
      <c r="Z617" s="15" t="s">
        <v>2465</v>
      </c>
      <c r="AA617" s="15" t="s">
        <v>2466</v>
      </c>
      <c r="AB617" s="15" t="s">
        <v>2402</v>
      </c>
      <c r="AC617" s="20" t="s">
        <v>2403</v>
      </c>
    </row>
    <row r="618" spans="1:29" x14ac:dyDescent="0.3">
      <c r="A618" s="15" t="s">
        <v>3735</v>
      </c>
      <c r="B618" s="15" t="s">
        <v>1611</v>
      </c>
      <c r="C618" s="16" t="s">
        <v>3736</v>
      </c>
      <c r="D618" s="15" t="s">
        <v>7</v>
      </c>
      <c r="E618" s="16" t="s">
        <v>33</v>
      </c>
      <c r="F618" s="16" t="s">
        <v>2504</v>
      </c>
      <c r="G618" s="17">
        <v>44844</v>
      </c>
      <c r="H618" s="17">
        <v>45208</v>
      </c>
      <c r="I618" s="28">
        <v>45268</v>
      </c>
      <c r="J618" s="28" t="str">
        <f t="shared" si="18"/>
        <v>December</v>
      </c>
      <c r="K618" s="18">
        <f t="shared" si="19"/>
        <v>2023</v>
      </c>
      <c r="L618" s="15" t="s">
        <v>2393</v>
      </c>
      <c r="M618" s="15" t="s">
        <v>2394</v>
      </c>
      <c r="N618" s="18">
        <f>IF(Exit_Details[[#This Row],[RegrettableAttrition]]="Yes",1,0)</f>
        <v>0</v>
      </c>
      <c r="O618" s="18">
        <f>IF(Exit_Details[[#This Row],[ExitType]]="Voluntary",1,0)</f>
        <v>1</v>
      </c>
      <c r="P618" s="16" t="s">
        <v>2407</v>
      </c>
      <c r="Q618" s="16" t="s">
        <v>2408</v>
      </c>
      <c r="R618" s="15">
        <v>0</v>
      </c>
      <c r="S618" s="15" t="s">
        <v>2397</v>
      </c>
      <c r="T618" s="19">
        <v>4.01</v>
      </c>
      <c r="U618" s="15" t="s">
        <v>2997</v>
      </c>
      <c r="V618" s="15" t="s">
        <v>2409</v>
      </c>
      <c r="W618" s="17">
        <v>44844</v>
      </c>
      <c r="X618" s="17">
        <v>45268</v>
      </c>
      <c r="Y618" s="15">
        <v>857000</v>
      </c>
      <c r="Z618" s="15" t="s">
        <v>2426</v>
      </c>
      <c r="AA618" s="15" t="s">
        <v>2427</v>
      </c>
      <c r="AB618" s="15" t="s">
        <v>2402</v>
      </c>
      <c r="AC618" s="20" t="s">
        <v>2403</v>
      </c>
    </row>
    <row r="619" spans="1:29" x14ac:dyDescent="0.3">
      <c r="A619" s="15" t="s">
        <v>3737</v>
      </c>
      <c r="B619" s="15" t="s">
        <v>1583</v>
      </c>
      <c r="C619" s="16" t="s">
        <v>3738</v>
      </c>
      <c r="D619" s="15" t="s">
        <v>7</v>
      </c>
      <c r="E619" s="16" t="s">
        <v>29</v>
      </c>
      <c r="F619" s="16" t="s">
        <v>2576</v>
      </c>
      <c r="G619" s="17">
        <v>44747</v>
      </c>
      <c r="H619" s="17">
        <v>45212</v>
      </c>
      <c r="I619" s="28">
        <v>45272</v>
      </c>
      <c r="J619" s="28" t="str">
        <f t="shared" si="18"/>
        <v>December</v>
      </c>
      <c r="K619" s="18">
        <f t="shared" si="19"/>
        <v>2023</v>
      </c>
      <c r="L619" s="15" t="s">
        <v>2393</v>
      </c>
      <c r="M619" s="15" t="s">
        <v>2394</v>
      </c>
      <c r="N619" s="18">
        <f>IF(Exit_Details[[#This Row],[RegrettableAttrition]]="Yes",1,0)</f>
        <v>0</v>
      </c>
      <c r="O619" s="18">
        <f>IF(Exit_Details[[#This Row],[ExitType]]="Voluntary",1,0)</f>
        <v>1</v>
      </c>
      <c r="P619" s="16" t="s">
        <v>2480</v>
      </c>
      <c r="Q619" s="16" t="s">
        <v>2481</v>
      </c>
      <c r="R619" s="15">
        <v>3</v>
      </c>
      <c r="S619" s="15" t="s">
        <v>2397</v>
      </c>
      <c r="T619" s="19">
        <v>4.28</v>
      </c>
      <c r="U619" s="15" t="s">
        <v>2997</v>
      </c>
      <c r="V619" s="15" t="s">
        <v>2409</v>
      </c>
      <c r="W619" s="17">
        <v>44747</v>
      </c>
      <c r="X619" s="17">
        <v>45016</v>
      </c>
      <c r="Y619" s="15">
        <v>295000</v>
      </c>
      <c r="Z619" s="15" t="s">
        <v>2465</v>
      </c>
      <c r="AA619" s="15" t="s">
        <v>2466</v>
      </c>
      <c r="AB619" s="15" t="s">
        <v>2402</v>
      </c>
      <c r="AC619" s="20" t="s">
        <v>2403</v>
      </c>
    </row>
    <row r="620" spans="1:29" x14ac:dyDescent="0.3">
      <c r="A620" s="15" t="s">
        <v>3739</v>
      </c>
      <c r="B620" s="15" t="s">
        <v>1327</v>
      </c>
      <c r="C620" s="16" t="s">
        <v>3740</v>
      </c>
      <c r="D620" s="15" t="s">
        <v>7</v>
      </c>
      <c r="E620" s="16" t="s">
        <v>29</v>
      </c>
      <c r="F620" s="16" t="s">
        <v>3045</v>
      </c>
      <c r="G620" s="17">
        <v>44564</v>
      </c>
      <c r="H620" s="17">
        <v>45212</v>
      </c>
      <c r="I620" s="28">
        <v>45272</v>
      </c>
      <c r="J620" s="28" t="str">
        <f t="shared" si="18"/>
        <v>December</v>
      </c>
      <c r="K620" s="18">
        <f t="shared" si="19"/>
        <v>2023</v>
      </c>
      <c r="L620" s="15" t="s">
        <v>2393</v>
      </c>
      <c r="M620" s="15" t="s">
        <v>2577</v>
      </c>
      <c r="N620" s="18">
        <f>IF(Exit_Details[[#This Row],[RegrettableAttrition]]="Yes",1,0)</f>
        <v>1</v>
      </c>
      <c r="O620" s="18">
        <f>IF(Exit_Details[[#This Row],[ExitType]]="Voluntary",1,0)</f>
        <v>1</v>
      </c>
      <c r="P620" s="16" t="s">
        <v>2407</v>
      </c>
      <c r="Q620" s="16" t="s">
        <v>2408</v>
      </c>
      <c r="R620" s="15">
        <v>4</v>
      </c>
      <c r="S620" s="15" t="s">
        <v>2397</v>
      </c>
      <c r="T620" s="19">
        <v>4.78</v>
      </c>
      <c r="U620" s="15" t="s">
        <v>2997</v>
      </c>
      <c r="V620" s="15" t="s">
        <v>2409</v>
      </c>
      <c r="W620" s="17">
        <v>44564</v>
      </c>
      <c r="X620" s="17">
        <v>45016</v>
      </c>
      <c r="Y620" s="15">
        <v>758000</v>
      </c>
      <c r="Z620" s="15" t="s">
        <v>2418</v>
      </c>
      <c r="AA620" s="15" t="s">
        <v>2419</v>
      </c>
      <c r="AB620" s="15" t="s">
        <v>2412</v>
      </c>
      <c r="AC620" s="20" t="s">
        <v>2403</v>
      </c>
    </row>
    <row r="621" spans="1:29" x14ac:dyDescent="0.3">
      <c r="A621" s="15" t="s">
        <v>3741</v>
      </c>
      <c r="B621" s="15" t="s">
        <v>255</v>
      </c>
      <c r="C621" s="16" t="s">
        <v>3742</v>
      </c>
      <c r="D621" s="15" t="s">
        <v>7</v>
      </c>
      <c r="E621" s="16" t="s">
        <v>22</v>
      </c>
      <c r="F621" s="16" t="s">
        <v>2970</v>
      </c>
      <c r="G621" s="17">
        <v>43378</v>
      </c>
      <c r="H621" s="17">
        <v>45215</v>
      </c>
      <c r="I621" s="28">
        <v>45246</v>
      </c>
      <c r="J621" s="28" t="str">
        <f t="shared" si="18"/>
        <v>November</v>
      </c>
      <c r="K621" s="18">
        <f t="shared" si="19"/>
        <v>2023</v>
      </c>
      <c r="L621" s="15" t="s">
        <v>2393</v>
      </c>
      <c r="M621" s="15" t="s">
        <v>2577</v>
      </c>
      <c r="N621" s="18">
        <f>IF(Exit_Details[[#This Row],[RegrettableAttrition]]="Yes",1,0)</f>
        <v>1</v>
      </c>
      <c r="O621" s="18">
        <f>IF(Exit_Details[[#This Row],[ExitType]]="Voluntary",1,0)</f>
        <v>1</v>
      </c>
      <c r="P621" s="16" t="s">
        <v>2440</v>
      </c>
      <c r="Q621" s="16" t="s">
        <v>2417</v>
      </c>
      <c r="R621" s="15">
        <v>5</v>
      </c>
      <c r="S621" s="15" t="s">
        <v>2397</v>
      </c>
      <c r="T621" s="19">
        <v>8.0299999999999994</v>
      </c>
      <c r="U621" s="15" t="s">
        <v>2398</v>
      </c>
      <c r="V621" s="15" t="s">
        <v>2409</v>
      </c>
      <c r="W621" s="17">
        <v>44197</v>
      </c>
      <c r="X621" s="17">
        <v>44286</v>
      </c>
      <c r="Y621" s="15">
        <v>1488000</v>
      </c>
      <c r="Z621" s="15" t="s">
        <v>2400</v>
      </c>
      <c r="AA621" s="15" t="s">
        <v>2401</v>
      </c>
      <c r="AB621" s="15" t="s">
        <v>2402</v>
      </c>
      <c r="AC621" s="20" t="s">
        <v>2403</v>
      </c>
    </row>
    <row r="622" spans="1:29" x14ac:dyDescent="0.3">
      <c r="A622" s="15" t="s">
        <v>3743</v>
      </c>
      <c r="B622" s="15" t="s">
        <v>1420</v>
      </c>
      <c r="C622" s="16" t="s">
        <v>3744</v>
      </c>
      <c r="D622" s="15" t="s">
        <v>7</v>
      </c>
      <c r="E622" s="16" t="s">
        <v>9</v>
      </c>
      <c r="F622" s="16" t="s">
        <v>2528</v>
      </c>
      <c r="G622" s="17">
        <v>44655</v>
      </c>
      <c r="H622" s="17">
        <v>45215</v>
      </c>
      <c r="I622" s="28">
        <v>45254</v>
      </c>
      <c r="J622" s="28" t="str">
        <f t="shared" si="18"/>
        <v>November</v>
      </c>
      <c r="K622" s="18">
        <f t="shared" si="19"/>
        <v>2023</v>
      </c>
      <c r="L622" s="15" t="s">
        <v>2393</v>
      </c>
      <c r="M622" s="15" t="s">
        <v>2394</v>
      </c>
      <c r="N622" s="18">
        <f>IF(Exit_Details[[#This Row],[RegrettableAttrition]]="Yes",1,0)</f>
        <v>0</v>
      </c>
      <c r="O622" s="18">
        <f>IF(Exit_Details[[#This Row],[ExitType]]="Voluntary",1,0)</f>
        <v>1</v>
      </c>
      <c r="P622" s="16" t="s">
        <v>2474</v>
      </c>
      <c r="Q622" s="16" t="s">
        <v>2396</v>
      </c>
      <c r="R622" s="15">
        <v>3</v>
      </c>
      <c r="S622" s="15" t="s">
        <v>2397</v>
      </c>
      <c r="T622" s="19">
        <v>4.53</v>
      </c>
      <c r="U622" s="15" t="s">
        <v>2997</v>
      </c>
      <c r="V622" s="15" t="s">
        <v>2409</v>
      </c>
      <c r="W622" s="17">
        <v>44655</v>
      </c>
      <c r="X622" s="17">
        <v>45016</v>
      </c>
      <c r="Y622" s="15">
        <v>1346000</v>
      </c>
      <c r="Z622" s="15" t="s">
        <v>2434</v>
      </c>
      <c r="AA622" s="15" t="s">
        <v>2435</v>
      </c>
      <c r="AB622" s="15" t="s">
        <v>2436</v>
      </c>
      <c r="AC622" s="20" t="s">
        <v>2403</v>
      </c>
    </row>
    <row r="623" spans="1:29" x14ac:dyDescent="0.3">
      <c r="A623" s="15" t="s">
        <v>3745</v>
      </c>
      <c r="B623" s="15" t="s">
        <v>909</v>
      </c>
      <c r="C623" s="16" t="s">
        <v>3147</v>
      </c>
      <c r="D623" s="15" t="s">
        <v>7</v>
      </c>
      <c r="E623" s="16" t="s">
        <v>29</v>
      </c>
      <c r="F623" s="16" t="s">
        <v>2576</v>
      </c>
      <c r="G623" s="17">
        <v>44090</v>
      </c>
      <c r="H623" s="17">
        <v>45222</v>
      </c>
      <c r="I623" s="28">
        <v>45282</v>
      </c>
      <c r="J623" s="28" t="str">
        <f t="shared" si="18"/>
        <v>December</v>
      </c>
      <c r="K623" s="18">
        <f t="shared" si="19"/>
        <v>2023</v>
      </c>
      <c r="L623" s="15" t="s">
        <v>2393</v>
      </c>
      <c r="M623" s="15" t="s">
        <v>2394</v>
      </c>
      <c r="N623" s="18">
        <f>IF(Exit_Details[[#This Row],[RegrettableAttrition]]="Yes",1,0)</f>
        <v>0</v>
      </c>
      <c r="O623" s="18">
        <f>IF(Exit_Details[[#This Row],[ExitType]]="Voluntary",1,0)</f>
        <v>1</v>
      </c>
      <c r="P623" s="16" t="s">
        <v>2480</v>
      </c>
      <c r="Q623" s="16" t="s">
        <v>2481</v>
      </c>
      <c r="R623" s="15">
        <v>3</v>
      </c>
      <c r="S623" s="15" t="s">
        <v>2397</v>
      </c>
      <c r="T623" s="19">
        <v>6.08</v>
      </c>
      <c r="U623" s="15" t="s">
        <v>2398</v>
      </c>
      <c r="V623" s="15" t="s">
        <v>2409</v>
      </c>
      <c r="W623" s="17">
        <v>44197</v>
      </c>
      <c r="X623" s="17">
        <v>44286</v>
      </c>
      <c r="Y623" s="15">
        <v>294000</v>
      </c>
      <c r="Z623" s="15" t="s">
        <v>2400</v>
      </c>
      <c r="AA623" s="15" t="s">
        <v>2401</v>
      </c>
      <c r="AB623" s="15" t="s">
        <v>2402</v>
      </c>
      <c r="AC623" s="20" t="s">
        <v>2403</v>
      </c>
    </row>
    <row r="624" spans="1:29" x14ac:dyDescent="0.3">
      <c r="A624" s="15" t="s">
        <v>3746</v>
      </c>
      <c r="B624" s="15" t="s">
        <v>1299</v>
      </c>
      <c r="C624" s="16" t="s">
        <v>3747</v>
      </c>
      <c r="D624" s="15" t="s">
        <v>7</v>
      </c>
      <c r="E624" s="16" t="s">
        <v>33</v>
      </c>
      <c r="F624" s="16" t="s">
        <v>3075</v>
      </c>
      <c r="G624" s="17">
        <v>44557</v>
      </c>
      <c r="H624" s="17">
        <v>45222</v>
      </c>
      <c r="I624" s="28">
        <v>45264</v>
      </c>
      <c r="J624" s="28" t="str">
        <f t="shared" si="18"/>
        <v>December</v>
      </c>
      <c r="K624" s="18">
        <f t="shared" si="19"/>
        <v>2023</v>
      </c>
      <c r="L624" s="15" t="s">
        <v>2393</v>
      </c>
      <c r="M624" s="15" t="s">
        <v>2394</v>
      </c>
      <c r="N624" s="18">
        <f>IF(Exit_Details[[#This Row],[RegrettableAttrition]]="Yes",1,0)</f>
        <v>0</v>
      </c>
      <c r="O624" s="18">
        <f>IF(Exit_Details[[#This Row],[ExitType]]="Voluntary",1,0)</f>
        <v>1</v>
      </c>
      <c r="P624" s="16" t="s">
        <v>2463</v>
      </c>
      <c r="Q624" s="16" t="s">
        <v>2464</v>
      </c>
      <c r="R624" s="15">
        <v>3</v>
      </c>
      <c r="S624" s="15" t="s">
        <v>2397</v>
      </c>
      <c r="T624" s="19">
        <v>4.8</v>
      </c>
      <c r="U624" s="15" t="s">
        <v>2997</v>
      </c>
      <c r="V624" s="15" t="s">
        <v>2409</v>
      </c>
      <c r="W624" s="17">
        <v>44557</v>
      </c>
      <c r="X624" s="17">
        <v>45016</v>
      </c>
      <c r="Y624" s="15">
        <v>1162000</v>
      </c>
      <c r="Z624" s="15" t="s">
        <v>2465</v>
      </c>
      <c r="AA624" s="15" t="s">
        <v>2466</v>
      </c>
      <c r="AB624" s="15" t="s">
        <v>2402</v>
      </c>
      <c r="AC624" s="20" t="s">
        <v>2403</v>
      </c>
    </row>
    <row r="625" spans="1:29" x14ac:dyDescent="0.3">
      <c r="A625" s="15" t="s">
        <v>3748</v>
      </c>
      <c r="B625" s="15" t="s">
        <v>1432</v>
      </c>
      <c r="C625" s="16" t="s">
        <v>3749</v>
      </c>
      <c r="D625" s="15" t="s">
        <v>7</v>
      </c>
      <c r="E625" s="16" t="s">
        <v>37</v>
      </c>
      <c r="F625" s="16" t="s">
        <v>2477</v>
      </c>
      <c r="G625" s="17">
        <v>44662</v>
      </c>
      <c r="H625" s="17">
        <v>45222</v>
      </c>
      <c r="I625" s="28">
        <v>45282</v>
      </c>
      <c r="J625" s="28" t="str">
        <f t="shared" si="18"/>
        <v>December</v>
      </c>
      <c r="K625" s="18">
        <f t="shared" si="19"/>
        <v>2023</v>
      </c>
      <c r="L625" s="15" t="s">
        <v>2393</v>
      </c>
      <c r="M625" s="15" t="s">
        <v>2394</v>
      </c>
      <c r="N625" s="18">
        <f>IF(Exit_Details[[#This Row],[RegrettableAttrition]]="Yes",1,0)</f>
        <v>0</v>
      </c>
      <c r="O625" s="18">
        <f>IF(Exit_Details[[#This Row],[ExitType]]="Voluntary",1,0)</f>
        <v>1</v>
      </c>
      <c r="P625" s="16" t="s">
        <v>2480</v>
      </c>
      <c r="Q625" s="16" t="s">
        <v>2481</v>
      </c>
      <c r="R625" s="15">
        <v>3</v>
      </c>
      <c r="S625" s="15" t="s">
        <v>2397</v>
      </c>
      <c r="T625" s="19">
        <v>4.51</v>
      </c>
      <c r="U625" s="15" t="s">
        <v>2997</v>
      </c>
      <c r="V625" s="15" t="s">
        <v>2409</v>
      </c>
      <c r="W625" s="17">
        <v>44662</v>
      </c>
      <c r="X625" s="17">
        <v>45016</v>
      </c>
      <c r="Y625" s="15">
        <v>348000</v>
      </c>
      <c r="Z625" s="15" t="s">
        <v>2434</v>
      </c>
      <c r="AA625" s="15" t="s">
        <v>2435</v>
      </c>
      <c r="AB625" s="15" t="s">
        <v>2436</v>
      </c>
      <c r="AC625" s="20" t="s">
        <v>2403</v>
      </c>
    </row>
    <row r="626" spans="1:29" x14ac:dyDescent="0.3">
      <c r="A626" s="15" t="s">
        <v>3750</v>
      </c>
      <c r="B626" s="15" t="s">
        <v>1492</v>
      </c>
      <c r="C626" s="16" t="s">
        <v>3751</v>
      </c>
      <c r="D626" s="15" t="s">
        <v>7</v>
      </c>
      <c r="E626" s="16" t="s">
        <v>22</v>
      </c>
      <c r="F626" s="16" t="s">
        <v>2856</v>
      </c>
      <c r="G626" s="17">
        <v>44739</v>
      </c>
      <c r="H626" s="17">
        <v>45224</v>
      </c>
      <c r="I626" s="28">
        <v>45247</v>
      </c>
      <c r="J626" s="28" t="str">
        <f t="shared" si="18"/>
        <v>November</v>
      </c>
      <c r="K626" s="18">
        <f t="shared" si="19"/>
        <v>2023</v>
      </c>
      <c r="L626" s="15" t="s">
        <v>2393</v>
      </c>
      <c r="M626" s="15" t="s">
        <v>2394</v>
      </c>
      <c r="N626" s="18">
        <f>IF(Exit_Details[[#This Row],[RegrettableAttrition]]="Yes",1,0)</f>
        <v>0</v>
      </c>
      <c r="O626" s="18">
        <f>IF(Exit_Details[[#This Row],[ExitType]]="Voluntary",1,0)</f>
        <v>1</v>
      </c>
      <c r="P626" s="16" t="s">
        <v>2440</v>
      </c>
      <c r="Q626" s="16" t="s">
        <v>2417</v>
      </c>
      <c r="R626" s="15">
        <v>2</v>
      </c>
      <c r="S626" s="15" t="s">
        <v>2397</v>
      </c>
      <c r="T626" s="19">
        <v>4.3</v>
      </c>
      <c r="U626" s="15" t="s">
        <v>2997</v>
      </c>
      <c r="V626" s="15" t="s">
        <v>2409</v>
      </c>
      <c r="W626" s="17">
        <v>44739</v>
      </c>
      <c r="X626" s="17">
        <v>45016</v>
      </c>
      <c r="Y626" s="15">
        <v>1570000</v>
      </c>
      <c r="Z626" s="15" t="s">
        <v>2400</v>
      </c>
      <c r="AA626" s="15" t="s">
        <v>2401</v>
      </c>
      <c r="AB626" s="15" t="s">
        <v>2402</v>
      </c>
      <c r="AC626" s="20" t="s">
        <v>2403</v>
      </c>
    </row>
    <row r="627" spans="1:29" x14ac:dyDescent="0.3">
      <c r="A627" s="15" t="s">
        <v>3752</v>
      </c>
      <c r="B627" s="15" t="s">
        <v>949</v>
      </c>
      <c r="C627" s="16" t="s">
        <v>3753</v>
      </c>
      <c r="D627" s="15" t="s">
        <v>7</v>
      </c>
      <c r="E627" s="16" t="s">
        <v>9</v>
      </c>
      <c r="F627" s="16" t="s">
        <v>2430</v>
      </c>
      <c r="G627" s="17">
        <v>44116</v>
      </c>
      <c r="H627" s="17">
        <v>45226</v>
      </c>
      <c r="I627" s="28">
        <v>45256</v>
      </c>
      <c r="J627" s="28" t="str">
        <f t="shared" si="18"/>
        <v>November</v>
      </c>
      <c r="K627" s="18">
        <f t="shared" si="19"/>
        <v>2023</v>
      </c>
      <c r="L627" s="15" t="s">
        <v>2431</v>
      </c>
      <c r="M627" s="15" t="s">
        <v>2394</v>
      </c>
      <c r="N627" s="18">
        <f>IF(Exit_Details[[#This Row],[RegrettableAttrition]]="Yes",1,0)</f>
        <v>0</v>
      </c>
      <c r="O627" s="18">
        <f>IF(Exit_Details[[#This Row],[ExitType]]="Voluntary",1,0)</f>
        <v>0</v>
      </c>
      <c r="P627" s="16" t="s">
        <v>2583</v>
      </c>
      <c r="Q627" s="16" t="s">
        <v>2433</v>
      </c>
      <c r="R627" s="15">
        <v>2</v>
      </c>
      <c r="S627" s="15" t="s">
        <v>2397</v>
      </c>
      <c r="T627" s="19">
        <v>6.01</v>
      </c>
      <c r="U627" s="15" t="s">
        <v>2398</v>
      </c>
      <c r="V627" s="15" t="s">
        <v>2409</v>
      </c>
      <c r="W627" s="17">
        <v>44197</v>
      </c>
      <c r="X627" s="17">
        <v>44651</v>
      </c>
      <c r="Y627" s="15">
        <v>381000</v>
      </c>
      <c r="Z627" s="15" t="s">
        <v>2465</v>
      </c>
      <c r="AA627" s="15" t="s">
        <v>2466</v>
      </c>
      <c r="AB627" s="15" t="s">
        <v>2402</v>
      </c>
      <c r="AC627" s="20" t="s">
        <v>2403</v>
      </c>
    </row>
    <row r="628" spans="1:29" x14ac:dyDescent="0.3">
      <c r="A628" s="15" t="s">
        <v>3754</v>
      </c>
      <c r="B628" s="15" t="s">
        <v>75</v>
      </c>
      <c r="C628" s="16" t="s">
        <v>3755</v>
      </c>
      <c r="D628" s="15" t="s">
        <v>7</v>
      </c>
      <c r="E628" s="16" t="s">
        <v>22</v>
      </c>
      <c r="F628" s="16" t="s">
        <v>3033</v>
      </c>
      <c r="G628" s="17">
        <v>42646</v>
      </c>
      <c r="H628" s="17">
        <v>45229</v>
      </c>
      <c r="I628" s="28">
        <v>45319</v>
      </c>
      <c r="J628" s="28" t="str">
        <f t="shared" si="18"/>
        <v>January</v>
      </c>
      <c r="K628" s="18">
        <f t="shared" si="19"/>
        <v>2024</v>
      </c>
      <c r="L628" s="15" t="s">
        <v>2393</v>
      </c>
      <c r="M628" s="15" t="s">
        <v>2394</v>
      </c>
      <c r="N628" s="18">
        <f>IF(Exit_Details[[#This Row],[RegrettableAttrition]]="Yes",1,0)</f>
        <v>0</v>
      </c>
      <c r="O628" s="18">
        <f>IF(Exit_Details[[#This Row],[ExitType]]="Voluntary",1,0)</f>
        <v>1</v>
      </c>
      <c r="P628" s="16" t="s">
        <v>2501</v>
      </c>
      <c r="Q628" s="16" t="s">
        <v>2464</v>
      </c>
      <c r="R628" s="15">
        <v>3</v>
      </c>
      <c r="S628" s="15" t="s">
        <v>2397</v>
      </c>
      <c r="T628" s="19">
        <v>10.029999999999999</v>
      </c>
      <c r="U628" s="15" t="s">
        <v>2661</v>
      </c>
      <c r="V628" s="15" t="s">
        <v>2409</v>
      </c>
      <c r="W628" s="17">
        <v>44197</v>
      </c>
      <c r="X628" s="17">
        <v>44286</v>
      </c>
      <c r="Y628" s="15">
        <v>2837000</v>
      </c>
      <c r="Z628" s="15" t="s">
        <v>2426</v>
      </c>
      <c r="AA628" s="15" t="s">
        <v>2427</v>
      </c>
      <c r="AB628" s="15" t="s">
        <v>2402</v>
      </c>
      <c r="AC628" s="20" t="s">
        <v>2403</v>
      </c>
    </row>
    <row r="629" spans="1:29" x14ac:dyDescent="0.3">
      <c r="A629" s="15" t="s">
        <v>3756</v>
      </c>
      <c r="B629" s="15" t="s">
        <v>1294</v>
      </c>
      <c r="C629" s="16" t="s">
        <v>3757</v>
      </c>
      <c r="D629" s="15" t="s">
        <v>7</v>
      </c>
      <c r="E629" s="16" t="s">
        <v>9</v>
      </c>
      <c r="F629" s="16" t="s">
        <v>2643</v>
      </c>
      <c r="G629" s="17">
        <v>44543</v>
      </c>
      <c r="H629" s="17">
        <v>45229</v>
      </c>
      <c r="I629" s="28">
        <v>45289</v>
      </c>
      <c r="J629" s="28" t="str">
        <f t="shared" si="18"/>
        <v>December</v>
      </c>
      <c r="K629" s="18">
        <f t="shared" si="19"/>
        <v>2023</v>
      </c>
      <c r="L629" s="15" t="s">
        <v>2393</v>
      </c>
      <c r="M629" s="15" t="s">
        <v>2394</v>
      </c>
      <c r="N629" s="18">
        <f>IF(Exit_Details[[#This Row],[RegrettableAttrition]]="Yes",1,0)</f>
        <v>0</v>
      </c>
      <c r="O629" s="18">
        <f>IF(Exit_Details[[#This Row],[ExitType]]="Voluntary",1,0)</f>
        <v>1</v>
      </c>
      <c r="P629" s="16" t="s">
        <v>2515</v>
      </c>
      <c r="Q629" s="16" t="s">
        <v>2464</v>
      </c>
      <c r="R629" s="15">
        <v>3</v>
      </c>
      <c r="S629" s="15" t="s">
        <v>2397</v>
      </c>
      <c r="T629" s="19">
        <v>4.84</v>
      </c>
      <c r="U629" s="15" t="s">
        <v>2997</v>
      </c>
      <c r="V629" s="15" t="s">
        <v>2409</v>
      </c>
      <c r="W629" s="17">
        <v>44543</v>
      </c>
      <c r="X629" s="17">
        <v>45016</v>
      </c>
      <c r="Y629" s="15">
        <v>636000</v>
      </c>
      <c r="Z629" s="15" t="s">
        <v>2465</v>
      </c>
      <c r="AA629" s="15" t="s">
        <v>2466</v>
      </c>
      <c r="AB629" s="15" t="s">
        <v>2402</v>
      </c>
      <c r="AC629" s="20" t="s">
        <v>2403</v>
      </c>
    </row>
    <row r="630" spans="1:29" x14ac:dyDescent="0.3">
      <c r="A630" s="15" t="s">
        <v>3758</v>
      </c>
      <c r="B630" s="15" t="s">
        <v>619</v>
      </c>
      <c r="C630" s="16" t="s">
        <v>3759</v>
      </c>
      <c r="D630" s="15" t="s">
        <v>11</v>
      </c>
      <c r="E630" s="16" t="s">
        <v>22</v>
      </c>
      <c r="F630" s="16" t="s">
        <v>2856</v>
      </c>
      <c r="G630" s="17">
        <v>43864</v>
      </c>
      <c r="H630" s="17">
        <v>45236</v>
      </c>
      <c r="I630" s="28">
        <v>45296</v>
      </c>
      <c r="J630" s="28" t="str">
        <f t="shared" si="18"/>
        <v>January</v>
      </c>
      <c r="K630" s="18">
        <f t="shared" si="19"/>
        <v>2024</v>
      </c>
      <c r="L630" s="15" t="s">
        <v>2393</v>
      </c>
      <c r="M630" s="15" t="s">
        <v>2394</v>
      </c>
      <c r="N630" s="18">
        <f>IF(Exit_Details[[#This Row],[RegrettableAttrition]]="Yes",1,0)</f>
        <v>0</v>
      </c>
      <c r="O630" s="18">
        <f>IF(Exit_Details[[#This Row],[ExitType]]="Voluntary",1,0)</f>
        <v>1</v>
      </c>
      <c r="P630" s="16" t="s">
        <v>2416</v>
      </c>
      <c r="Q630" s="16" t="s">
        <v>2417</v>
      </c>
      <c r="R630" s="15">
        <v>3</v>
      </c>
      <c r="S630" s="15" t="s">
        <v>2397</v>
      </c>
      <c r="T630" s="19">
        <v>6.7</v>
      </c>
      <c r="U630" s="15" t="s">
        <v>2398</v>
      </c>
      <c r="V630" s="15" t="s">
        <v>2409</v>
      </c>
      <c r="W630" s="17">
        <v>44197</v>
      </c>
      <c r="X630" s="17">
        <v>44286</v>
      </c>
      <c r="Y630" s="15">
        <v>1127000</v>
      </c>
      <c r="Z630" s="15" t="s">
        <v>2400</v>
      </c>
      <c r="AA630" s="15" t="s">
        <v>2401</v>
      </c>
      <c r="AB630" s="15" t="s">
        <v>2402</v>
      </c>
      <c r="AC630" s="20" t="s">
        <v>2403</v>
      </c>
    </row>
    <row r="631" spans="1:29" x14ac:dyDescent="0.3">
      <c r="A631" s="15" t="s">
        <v>3760</v>
      </c>
      <c r="B631" s="15" t="s">
        <v>728</v>
      </c>
      <c r="C631" s="16" t="s">
        <v>3761</v>
      </c>
      <c r="D631" s="15" t="s">
        <v>7</v>
      </c>
      <c r="E631" s="16" t="s">
        <v>9</v>
      </c>
      <c r="F631" s="16" t="s">
        <v>2643</v>
      </c>
      <c r="G631" s="17">
        <v>43962</v>
      </c>
      <c r="H631" s="17">
        <v>45236</v>
      </c>
      <c r="I631" s="28">
        <v>45262</v>
      </c>
      <c r="J631" s="28" t="str">
        <f t="shared" si="18"/>
        <v>December</v>
      </c>
      <c r="K631" s="18">
        <f t="shared" si="19"/>
        <v>2023</v>
      </c>
      <c r="L631" s="15" t="s">
        <v>2393</v>
      </c>
      <c r="M631" s="15" t="s">
        <v>2394</v>
      </c>
      <c r="N631" s="18">
        <f>IF(Exit_Details[[#This Row],[RegrettableAttrition]]="Yes",1,0)</f>
        <v>0</v>
      </c>
      <c r="O631" s="18">
        <f>IF(Exit_Details[[#This Row],[ExitType]]="Voluntary",1,0)</f>
        <v>1</v>
      </c>
      <c r="P631" s="16" t="s">
        <v>2395</v>
      </c>
      <c r="Q631" s="16" t="s">
        <v>2396</v>
      </c>
      <c r="R631" s="15">
        <v>2</v>
      </c>
      <c r="S631" s="15" t="s">
        <v>2397</v>
      </c>
      <c r="T631" s="19">
        <v>6.43</v>
      </c>
      <c r="U631" s="15" t="s">
        <v>2398</v>
      </c>
      <c r="V631" s="15" t="s">
        <v>2409</v>
      </c>
      <c r="W631" s="17">
        <v>44197</v>
      </c>
      <c r="X631" s="17">
        <v>44286</v>
      </c>
      <c r="Y631" s="15">
        <v>544000</v>
      </c>
      <c r="Z631" s="15" t="s">
        <v>2434</v>
      </c>
      <c r="AA631" s="15" t="s">
        <v>2435</v>
      </c>
      <c r="AB631" s="15" t="s">
        <v>2436</v>
      </c>
      <c r="AC631" s="20" t="s">
        <v>2403</v>
      </c>
    </row>
    <row r="632" spans="1:29" x14ac:dyDescent="0.3">
      <c r="A632" s="15" t="s">
        <v>3762</v>
      </c>
      <c r="B632" s="15" t="s">
        <v>618</v>
      </c>
      <c r="C632" s="16" t="s">
        <v>3763</v>
      </c>
      <c r="D632" s="15" t="s">
        <v>11</v>
      </c>
      <c r="E632" s="16" t="s">
        <v>33</v>
      </c>
      <c r="F632" s="16" t="s">
        <v>2425</v>
      </c>
      <c r="G632" s="17">
        <v>43864</v>
      </c>
      <c r="H632" s="17">
        <v>45237</v>
      </c>
      <c r="I632" s="28">
        <v>45297</v>
      </c>
      <c r="J632" s="28" t="str">
        <f t="shared" si="18"/>
        <v>January</v>
      </c>
      <c r="K632" s="18">
        <f t="shared" si="19"/>
        <v>2024</v>
      </c>
      <c r="L632" s="15" t="s">
        <v>2393</v>
      </c>
      <c r="M632" s="15" t="s">
        <v>2577</v>
      </c>
      <c r="N632" s="18">
        <f>IF(Exit_Details[[#This Row],[RegrettableAttrition]]="Yes",1,0)</f>
        <v>1</v>
      </c>
      <c r="O632" s="18">
        <f>IF(Exit_Details[[#This Row],[ExitType]]="Voluntary",1,0)</f>
        <v>1</v>
      </c>
      <c r="P632" s="16" t="s">
        <v>2515</v>
      </c>
      <c r="Q632" s="16" t="s">
        <v>2464</v>
      </c>
      <c r="R632" s="15">
        <v>5</v>
      </c>
      <c r="S632" s="15" t="s">
        <v>2397</v>
      </c>
      <c r="T632" s="19">
        <v>6.7</v>
      </c>
      <c r="U632" s="15" t="s">
        <v>2398</v>
      </c>
      <c r="V632" s="15" t="s">
        <v>2409</v>
      </c>
      <c r="W632" s="17">
        <v>44197</v>
      </c>
      <c r="X632" s="17">
        <v>44286</v>
      </c>
      <c r="Y632" s="15">
        <v>420000</v>
      </c>
      <c r="Z632" s="15" t="s">
        <v>2400</v>
      </c>
      <c r="AA632" s="15" t="s">
        <v>2401</v>
      </c>
      <c r="AB632" s="15" t="s">
        <v>2402</v>
      </c>
      <c r="AC632" s="20" t="s">
        <v>2403</v>
      </c>
    </row>
    <row r="633" spans="1:29" x14ac:dyDescent="0.3">
      <c r="A633" s="15" t="s">
        <v>3764</v>
      </c>
      <c r="B633" s="15" t="s">
        <v>1778</v>
      </c>
      <c r="C633" s="16" t="s">
        <v>3765</v>
      </c>
      <c r="D633" s="15" t="s">
        <v>11</v>
      </c>
      <c r="E633" s="16" t="s">
        <v>29</v>
      </c>
      <c r="F633" s="16" t="s">
        <v>3000</v>
      </c>
      <c r="G633" s="17">
        <v>45068</v>
      </c>
      <c r="H633" s="17">
        <v>45239</v>
      </c>
      <c r="I633" s="28">
        <v>45267</v>
      </c>
      <c r="J633" s="28" t="str">
        <f t="shared" si="18"/>
        <v>December</v>
      </c>
      <c r="K633" s="18">
        <f t="shared" si="19"/>
        <v>2023</v>
      </c>
      <c r="L633" s="15" t="s">
        <v>2393</v>
      </c>
      <c r="M633" s="15" t="s">
        <v>2394</v>
      </c>
      <c r="N633" s="18">
        <f>IF(Exit_Details[[#This Row],[RegrettableAttrition]]="Yes",1,0)</f>
        <v>0</v>
      </c>
      <c r="O633" s="18">
        <f>IF(Exit_Details[[#This Row],[ExitType]]="Voluntary",1,0)</f>
        <v>1</v>
      </c>
      <c r="P633" s="16" t="s">
        <v>2416</v>
      </c>
      <c r="Q633" s="16" t="s">
        <v>2417</v>
      </c>
      <c r="R633" s="15">
        <v>0</v>
      </c>
      <c r="S633" s="15" t="s">
        <v>2397</v>
      </c>
      <c r="T633" s="19">
        <v>3.4</v>
      </c>
      <c r="U633" s="15" t="s">
        <v>2997</v>
      </c>
      <c r="V633" s="15" t="s">
        <v>2409</v>
      </c>
      <c r="W633" s="17">
        <v>45068</v>
      </c>
      <c r="X633" s="17">
        <v>45267</v>
      </c>
      <c r="Y633" s="15">
        <v>688000</v>
      </c>
      <c r="Z633" s="15" t="s">
        <v>2465</v>
      </c>
      <c r="AA633" s="15" t="s">
        <v>2466</v>
      </c>
      <c r="AB633" s="15" t="s">
        <v>2402</v>
      </c>
      <c r="AC633" s="20" t="s">
        <v>2403</v>
      </c>
    </row>
    <row r="634" spans="1:29" x14ac:dyDescent="0.3">
      <c r="A634" s="15" t="s">
        <v>3766</v>
      </c>
      <c r="B634" s="15" t="s">
        <v>979</v>
      </c>
      <c r="C634" s="16" t="s">
        <v>3767</v>
      </c>
      <c r="D634" s="15" t="s">
        <v>7</v>
      </c>
      <c r="E634" s="16" t="s">
        <v>58</v>
      </c>
      <c r="F634" s="16" t="s">
        <v>2561</v>
      </c>
      <c r="G634" s="17">
        <v>44138</v>
      </c>
      <c r="H634" s="17">
        <v>45239</v>
      </c>
      <c r="I634" s="28">
        <v>45299</v>
      </c>
      <c r="J634" s="28" t="str">
        <f t="shared" si="18"/>
        <v>January</v>
      </c>
      <c r="K634" s="18">
        <f t="shared" si="19"/>
        <v>2024</v>
      </c>
      <c r="L634" s="15" t="s">
        <v>2393</v>
      </c>
      <c r="M634" s="15" t="s">
        <v>2577</v>
      </c>
      <c r="N634" s="18">
        <f>IF(Exit_Details[[#This Row],[RegrettableAttrition]]="Yes",1,0)</f>
        <v>1</v>
      </c>
      <c r="O634" s="18">
        <f>IF(Exit_Details[[#This Row],[ExitType]]="Voluntary",1,0)</f>
        <v>1</v>
      </c>
      <c r="P634" s="16" t="s">
        <v>2440</v>
      </c>
      <c r="Q634" s="16" t="s">
        <v>2417</v>
      </c>
      <c r="R634" s="15">
        <v>4</v>
      </c>
      <c r="S634" s="15" t="s">
        <v>2397</v>
      </c>
      <c r="T634" s="19">
        <v>5.95</v>
      </c>
      <c r="U634" s="15" t="s">
        <v>2398</v>
      </c>
      <c r="V634" s="15" t="s">
        <v>2409</v>
      </c>
      <c r="W634" s="17">
        <v>44197</v>
      </c>
      <c r="X634" s="17">
        <v>44651</v>
      </c>
      <c r="Y634" s="15">
        <v>563000</v>
      </c>
      <c r="Z634" s="15" t="s">
        <v>2465</v>
      </c>
      <c r="AA634" s="15" t="s">
        <v>2466</v>
      </c>
      <c r="AB634" s="15" t="s">
        <v>2402</v>
      </c>
      <c r="AC634" s="20" t="s">
        <v>2403</v>
      </c>
    </row>
    <row r="635" spans="1:29" x14ac:dyDescent="0.3">
      <c r="A635" s="15" t="s">
        <v>3768</v>
      </c>
      <c r="B635" s="15" t="s">
        <v>1232</v>
      </c>
      <c r="C635" s="16" t="s">
        <v>3769</v>
      </c>
      <c r="D635" s="15" t="s">
        <v>11</v>
      </c>
      <c r="E635" s="16" t="s">
        <v>9</v>
      </c>
      <c r="F635" s="16" t="s">
        <v>2518</v>
      </c>
      <c r="G635" s="17">
        <v>44487</v>
      </c>
      <c r="H635" s="17">
        <v>45244</v>
      </c>
      <c r="I635" s="28">
        <v>45280</v>
      </c>
      <c r="J635" s="28" t="str">
        <f t="shared" si="18"/>
        <v>December</v>
      </c>
      <c r="K635" s="18">
        <f t="shared" si="19"/>
        <v>2023</v>
      </c>
      <c r="L635" s="15" t="s">
        <v>2393</v>
      </c>
      <c r="M635" s="15" t="s">
        <v>2394</v>
      </c>
      <c r="N635" s="18">
        <f>IF(Exit_Details[[#This Row],[RegrettableAttrition]]="Yes",1,0)</f>
        <v>0</v>
      </c>
      <c r="O635" s="18">
        <f>IF(Exit_Details[[#This Row],[ExitType]]="Voluntary",1,0)</f>
        <v>1</v>
      </c>
      <c r="P635" s="16" t="s">
        <v>2416</v>
      </c>
      <c r="Q635" s="16" t="s">
        <v>2417</v>
      </c>
      <c r="R635" s="15">
        <v>2</v>
      </c>
      <c r="S635" s="15" t="s">
        <v>2397</v>
      </c>
      <c r="T635" s="19">
        <v>4.99</v>
      </c>
      <c r="U635" s="15" t="s">
        <v>2997</v>
      </c>
      <c r="V635" s="15" t="s">
        <v>2409</v>
      </c>
      <c r="W635" s="17">
        <v>44487</v>
      </c>
      <c r="X635" s="17">
        <v>45016</v>
      </c>
      <c r="Y635" s="15">
        <v>1250000</v>
      </c>
      <c r="Z635" s="15" t="s">
        <v>2400</v>
      </c>
      <c r="AA635" s="15" t="s">
        <v>2401</v>
      </c>
      <c r="AB635" s="15" t="s">
        <v>2402</v>
      </c>
      <c r="AC635" s="20" t="s">
        <v>2403</v>
      </c>
    </row>
    <row r="636" spans="1:29" x14ac:dyDescent="0.3">
      <c r="A636" s="15" t="s">
        <v>3770</v>
      </c>
      <c r="B636" s="15" t="s">
        <v>719</v>
      </c>
      <c r="C636" s="16" t="s">
        <v>3771</v>
      </c>
      <c r="D636" s="15" t="s">
        <v>7</v>
      </c>
      <c r="E636" s="16" t="s">
        <v>9</v>
      </c>
      <c r="F636" s="16" t="s">
        <v>2489</v>
      </c>
      <c r="G636" s="17">
        <v>43956</v>
      </c>
      <c r="H636" s="17">
        <v>45245</v>
      </c>
      <c r="I636" s="28">
        <v>45305</v>
      </c>
      <c r="J636" s="28" t="str">
        <f t="shared" si="18"/>
        <v>January</v>
      </c>
      <c r="K636" s="18">
        <f t="shared" si="19"/>
        <v>2024</v>
      </c>
      <c r="L636" s="15" t="s">
        <v>2393</v>
      </c>
      <c r="M636" s="15" t="s">
        <v>2577</v>
      </c>
      <c r="N636" s="18">
        <f>IF(Exit_Details[[#This Row],[RegrettableAttrition]]="Yes",1,0)</f>
        <v>1</v>
      </c>
      <c r="O636" s="18">
        <f>IF(Exit_Details[[#This Row],[ExitType]]="Voluntary",1,0)</f>
        <v>1</v>
      </c>
      <c r="P636" s="16" t="s">
        <v>2416</v>
      </c>
      <c r="Q636" s="16" t="s">
        <v>2417</v>
      </c>
      <c r="R636" s="15">
        <v>4</v>
      </c>
      <c r="S636" s="15" t="s">
        <v>2397</v>
      </c>
      <c r="T636" s="19">
        <v>6.44</v>
      </c>
      <c r="U636" s="15" t="s">
        <v>2398</v>
      </c>
      <c r="V636" s="15" t="s">
        <v>2409</v>
      </c>
      <c r="W636" s="17">
        <v>44197</v>
      </c>
      <c r="X636" s="17">
        <v>44286</v>
      </c>
      <c r="Y636" s="15">
        <v>594000</v>
      </c>
      <c r="Z636" s="15" t="s">
        <v>2426</v>
      </c>
      <c r="AA636" s="15" t="s">
        <v>2427</v>
      </c>
      <c r="AB636" s="15" t="s">
        <v>2402</v>
      </c>
      <c r="AC636" s="20" t="s">
        <v>2403</v>
      </c>
    </row>
    <row r="637" spans="1:29" x14ac:dyDescent="0.3">
      <c r="A637" s="15" t="s">
        <v>3772</v>
      </c>
      <c r="B637" s="15" t="s">
        <v>1734</v>
      </c>
      <c r="C637" s="16" t="s">
        <v>3773</v>
      </c>
      <c r="D637" s="15" t="s">
        <v>11</v>
      </c>
      <c r="E637" s="16" t="s">
        <v>20</v>
      </c>
      <c r="F637" s="16" t="s">
        <v>2615</v>
      </c>
      <c r="G637" s="17">
        <v>44977</v>
      </c>
      <c r="H637" s="17">
        <v>45246</v>
      </c>
      <c r="I637" s="28">
        <v>45306</v>
      </c>
      <c r="J637" s="28" t="str">
        <f t="shared" si="18"/>
        <v>January</v>
      </c>
      <c r="K637" s="18">
        <f t="shared" si="19"/>
        <v>2024</v>
      </c>
      <c r="L637" s="15" t="s">
        <v>2393</v>
      </c>
      <c r="M637" s="15" t="s">
        <v>2394</v>
      </c>
      <c r="N637" s="18">
        <f>IF(Exit_Details[[#This Row],[RegrettableAttrition]]="Yes",1,0)</f>
        <v>0</v>
      </c>
      <c r="O637" s="18">
        <f>IF(Exit_Details[[#This Row],[ExitType]]="Voluntary",1,0)</f>
        <v>1</v>
      </c>
      <c r="P637" s="16" t="s">
        <v>2407</v>
      </c>
      <c r="Q637" s="16" t="s">
        <v>2408</v>
      </c>
      <c r="R637" s="15">
        <v>0</v>
      </c>
      <c r="S637" s="15" t="s">
        <v>2397</v>
      </c>
      <c r="T637" s="19">
        <v>3.65</v>
      </c>
      <c r="U637" s="15" t="s">
        <v>2997</v>
      </c>
      <c r="V637" s="15" t="s">
        <v>2409</v>
      </c>
      <c r="W637" s="17">
        <v>44977</v>
      </c>
      <c r="X637" s="17">
        <v>45306</v>
      </c>
      <c r="Y637" s="15">
        <v>432000</v>
      </c>
      <c r="Z637" s="15" t="s">
        <v>2418</v>
      </c>
      <c r="AA637" s="15" t="s">
        <v>2419</v>
      </c>
      <c r="AB637" s="15" t="s">
        <v>2412</v>
      </c>
      <c r="AC637" s="20" t="s">
        <v>2403</v>
      </c>
    </row>
    <row r="638" spans="1:29" x14ac:dyDescent="0.3">
      <c r="A638" s="15" t="s">
        <v>3774</v>
      </c>
      <c r="B638" s="15" t="s">
        <v>1789</v>
      </c>
      <c r="C638" s="16" t="s">
        <v>3775</v>
      </c>
      <c r="D638" s="15" t="s">
        <v>7</v>
      </c>
      <c r="E638" s="16" t="s">
        <v>18</v>
      </c>
      <c r="F638" s="16" t="s">
        <v>2712</v>
      </c>
      <c r="G638" s="17">
        <v>45124</v>
      </c>
      <c r="H638" s="17">
        <v>45247</v>
      </c>
      <c r="I638" s="28">
        <v>45262</v>
      </c>
      <c r="J638" s="28" t="str">
        <f t="shared" si="18"/>
        <v>December</v>
      </c>
      <c r="K638" s="18">
        <f t="shared" si="19"/>
        <v>2023</v>
      </c>
      <c r="L638" s="15" t="s">
        <v>2431</v>
      </c>
      <c r="M638" s="15" t="s">
        <v>2394</v>
      </c>
      <c r="N638" s="18">
        <f>IF(Exit_Details[[#This Row],[RegrettableAttrition]]="Yes",1,0)</f>
        <v>0</v>
      </c>
      <c r="O638" s="18">
        <f>IF(Exit_Details[[#This Row],[ExitType]]="Voluntary",1,0)</f>
        <v>0</v>
      </c>
      <c r="P638" s="16" t="s">
        <v>2432</v>
      </c>
      <c r="Q638" s="16" t="s">
        <v>2433</v>
      </c>
      <c r="R638" s="15">
        <v>0</v>
      </c>
      <c r="S638" s="15" t="s">
        <v>2397</v>
      </c>
      <c r="T638" s="19">
        <v>3.25</v>
      </c>
      <c r="U638" s="15" t="s">
        <v>2997</v>
      </c>
      <c r="V638" s="15" t="s">
        <v>2409</v>
      </c>
      <c r="W638" s="17">
        <v>45124</v>
      </c>
      <c r="X638" s="17">
        <v>45262</v>
      </c>
      <c r="Y638" s="15">
        <v>1108000</v>
      </c>
      <c r="Z638" s="15" t="s">
        <v>2465</v>
      </c>
      <c r="AA638" s="15" t="s">
        <v>2466</v>
      </c>
      <c r="AB638" s="15" t="s">
        <v>2402</v>
      </c>
      <c r="AC638" s="20" t="s">
        <v>2403</v>
      </c>
    </row>
    <row r="639" spans="1:29" x14ac:dyDescent="0.3">
      <c r="A639" s="15" t="s">
        <v>3776</v>
      </c>
      <c r="B639" s="15" t="s">
        <v>1307</v>
      </c>
      <c r="C639" s="16" t="s">
        <v>3777</v>
      </c>
      <c r="D639" s="15" t="s">
        <v>7</v>
      </c>
      <c r="E639" s="16" t="s">
        <v>18</v>
      </c>
      <c r="F639" s="16" t="s">
        <v>3151</v>
      </c>
      <c r="G639" s="17">
        <v>44543</v>
      </c>
      <c r="H639" s="17">
        <v>45250</v>
      </c>
      <c r="I639" s="28">
        <v>45340</v>
      </c>
      <c r="J639" s="28" t="str">
        <f t="shared" si="18"/>
        <v>February</v>
      </c>
      <c r="K639" s="18">
        <f t="shared" si="19"/>
        <v>2024</v>
      </c>
      <c r="L639" s="15" t="s">
        <v>2393</v>
      </c>
      <c r="M639" s="15" t="s">
        <v>2394</v>
      </c>
      <c r="N639" s="18">
        <f>IF(Exit_Details[[#This Row],[RegrettableAttrition]]="Yes",1,0)</f>
        <v>0</v>
      </c>
      <c r="O639" s="18">
        <f>IF(Exit_Details[[#This Row],[ExitType]]="Voluntary",1,0)</f>
        <v>1</v>
      </c>
      <c r="P639" s="16" t="s">
        <v>2395</v>
      </c>
      <c r="Q639" s="16" t="s">
        <v>2396</v>
      </c>
      <c r="R639" s="15">
        <v>3</v>
      </c>
      <c r="S639" s="15" t="s">
        <v>2397</v>
      </c>
      <c r="T639" s="19">
        <v>4.84</v>
      </c>
      <c r="U639" s="15" t="s">
        <v>2997</v>
      </c>
      <c r="V639" s="15" t="s">
        <v>2409</v>
      </c>
      <c r="W639" s="17">
        <v>44543</v>
      </c>
      <c r="X639" s="17">
        <v>45016</v>
      </c>
      <c r="Y639" s="15">
        <v>1766000</v>
      </c>
      <c r="Z639" s="15" t="s">
        <v>2434</v>
      </c>
      <c r="AA639" s="15" t="s">
        <v>2435</v>
      </c>
      <c r="AB639" s="15" t="s">
        <v>2436</v>
      </c>
      <c r="AC639" s="20" t="s">
        <v>2403</v>
      </c>
    </row>
    <row r="640" spans="1:29" x14ac:dyDescent="0.3">
      <c r="A640" s="15" t="s">
        <v>3778</v>
      </c>
      <c r="B640" s="15" t="s">
        <v>1540</v>
      </c>
      <c r="C640" s="16" t="s">
        <v>3779</v>
      </c>
      <c r="D640" s="15" t="s">
        <v>7</v>
      </c>
      <c r="E640" s="16" t="s">
        <v>37</v>
      </c>
      <c r="F640" s="16" t="s">
        <v>2477</v>
      </c>
      <c r="G640" s="17">
        <v>44775</v>
      </c>
      <c r="H640" s="17">
        <v>45250</v>
      </c>
      <c r="I640" s="28">
        <v>45310</v>
      </c>
      <c r="J640" s="28" t="str">
        <f t="shared" si="18"/>
        <v>January</v>
      </c>
      <c r="K640" s="18">
        <f t="shared" si="19"/>
        <v>2024</v>
      </c>
      <c r="L640" s="15" t="s">
        <v>2393</v>
      </c>
      <c r="M640" s="15" t="s">
        <v>2394</v>
      </c>
      <c r="N640" s="18">
        <f>IF(Exit_Details[[#This Row],[RegrettableAttrition]]="Yes",1,0)</f>
        <v>0</v>
      </c>
      <c r="O640" s="18">
        <f>IF(Exit_Details[[#This Row],[ExitType]]="Voluntary",1,0)</f>
        <v>1</v>
      </c>
      <c r="P640" s="16" t="s">
        <v>2407</v>
      </c>
      <c r="Q640" s="16" t="s">
        <v>2408</v>
      </c>
      <c r="R640" s="15">
        <v>3</v>
      </c>
      <c r="S640" s="15" t="s">
        <v>2397</v>
      </c>
      <c r="T640" s="19">
        <v>4.2</v>
      </c>
      <c r="U640" s="15" t="s">
        <v>2997</v>
      </c>
      <c r="V640" s="15" t="s">
        <v>2399</v>
      </c>
      <c r="W640" s="17">
        <v>44775</v>
      </c>
      <c r="X640" s="17">
        <v>45016</v>
      </c>
      <c r="Y640" s="15">
        <v>296000</v>
      </c>
      <c r="Z640" s="15" t="s">
        <v>2410</v>
      </c>
      <c r="AA640" s="15" t="s">
        <v>2411</v>
      </c>
      <c r="AB640" s="15" t="s">
        <v>2412</v>
      </c>
      <c r="AC640" s="20" t="s">
        <v>2403</v>
      </c>
    </row>
    <row r="641" spans="1:29" x14ac:dyDescent="0.3">
      <c r="A641" s="15" t="s">
        <v>3780</v>
      </c>
      <c r="B641" s="15" t="s">
        <v>1604</v>
      </c>
      <c r="C641" s="16" t="s">
        <v>3781</v>
      </c>
      <c r="D641" s="15" t="s">
        <v>7</v>
      </c>
      <c r="E641" s="16" t="s">
        <v>9</v>
      </c>
      <c r="F641" s="16" t="s">
        <v>2528</v>
      </c>
      <c r="G641" s="17">
        <v>44809</v>
      </c>
      <c r="H641" s="17">
        <v>45252</v>
      </c>
      <c r="I641" s="28">
        <v>45312</v>
      </c>
      <c r="J641" s="28" t="str">
        <f t="shared" si="18"/>
        <v>January</v>
      </c>
      <c r="K641" s="18">
        <f t="shared" si="19"/>
        <v>2024</v>
      </c>
      <c r="L641" s="15" t="s">
        <v>2393</v>
      </c>
      <c r="M641" s="15" t="s">
        <v>2394</v>
      </c>
      <c r="N641" s="18">
        <f>IF(Exit_Details[[#This Row],[RegrettableAttrition]]="Yes",1,0)</f>
        <v>0</v>
      </c>
      <c r="O641" s="18">
        <f>IF(Exit_Details[[#This Row],[ExitType]]="Voluntary",1,0)</f>
        <v>1</v>
      </c>
      <c r="P641" s="16" t="s">
        <v>2416</v>
      </c>
      <c r="Q641" s="16" t="s">
        <v>2417</v>
      </c>
      <c r="R641" s="15">
        <v>3</v>
      </c>
      <c r="S641" s="15" t="s">
        <v>2397</v>
      </c>
      <c r="T641" s="19">
        <v>4.1100000000000003</v>
      </c>
      <c r="U641" s="15" t="s">
        <v>2997</v>
      </c>
      <c r="V641" s="15" t="s">
        <v>2409</v>
      </c>
      <c r="W641" s="17">
        <v>44809</v>
      </c>
      <c r="X641" s="17">
        <v>45016</v>
      </c>
      <c r="Y641" s="15">
        <v>1462000</v>
      </c>
      <c r="Z641" s="15" t="s">
        <v>2426</v>
      </c>
      <c r="AA641" s="15" t="s">
        <v>2427</v>
      </c>
      <c r="AB641" s="15" t="s">
        <v>2402</v>
      </c>
      <c r="AC641" s="20" t="s">
        <v>2403</v>
      </c>
    </row>
    <row r="642" spans="1:29" x14ac:dyDescent="0.3">
      <c r="A642" s="15" t="s">
        <v>3782</v>
      </c>
      <c r="B642" s="15" t="s">
        <v>317</v>
      </c>
      <c r="C642" s="16" t="s">
        <v>3783</v>
      </c>
      <c r="D642" s="15" t="s">
        <v>11</v>
      </c>
      <c r="E642" s="16" t="s">
        <v>37</v>
      </c>
      <c r="F642" s="16" t="s">
        <v>2600</v>
      </c>
      <c r="G642" s="17">
        <v>43475</v>
      </c>
      <c r="H642" s="17">
        <v>45253</v>
      </c>
      <c r="I642" s="28">
        <v>45321</v>
      </c>
      <c r="J642" s="28" t="str">
        <f t="shared" ref="J642:J705" si="20">TEXT(I642,"MMMM")</f>
        <v>January</v>
      </c>
      <c r="K642" s="18">
        <f t="shared" ref="K642:K705" si="21">YEAR(I642)</f>
        <v>2024</v>
      </c>
      <c r="L642" s="15" t="s">
        <v>2393</v>
      </c>
      <c r="M642" s="15" t="s">
        <v>2577</v>
      </c>
      <c r="N642" s="18">
        <f>IF(Exit_Details[[#This Row],[RegrettableAttrition]]="Yes",1,0)</f>
        <v>1</v>
      </c>
      <c r="O642" s="18">
        <f>IF(Exit_Details[[#This Row],[ExitType]]="Voluntary",1,0)</f>
        <v>1</v>
      </c>
      <c r="P642" s="16" t="s">
        <v>2407</v>
      </c>
      <c r="Q642" s="16" t="s">
        <v>2408</v>
      </c>
      <c r="R642" s="15">
        <v>4</v>
      </c>
      <c r="S642" s="15" t="s">
        <v>2397</v>
      </c>
      <c r="T642" s="19">
        <v>7.76</v>
      </c>
      <c r="U642" s="15" t="s">
        <v>2398</v>
      </c>
      <c r="V642" s="15" t="s">
        <v>2409</v>
      </c>
      <c r="W642" s="17">
        <v>44197</v>
      </c>
      <c r="X642" s="17">
        <v>44286</v>
      </c>
      <c r="Y642" s="15">
        <v>1155000</v>
      </c>
      <c r="Z642" s="15" t="s">
        <v>2426</v>
      </c>
      <c r="AA642" s="15" t="s">
        <v>2427</v>
      </c>
      <c r="AB642" s="15" t="s">
        <v>2402</v>
      </c>
      <c r="AC642" s="20" t="s">
        <v>2403</v>
      </c>
    </row>
    <row r="643" spans="1:29" x14ac:dyDescent="0.3">
      <c r="A643" s="15" t="s">
        <v>3784</v>
      </c>
      <c r="B643" s="15" t="s">
        <v>1608</v>
      </c>
      <c r="C643" s="16" t="s">
        <v>3785</v>
      </c>
      <c r="D643" s="15" t="s">
        <v>11</v>
      </c>
      <c r="E643" s="16" t="s">
        <v>58</v>
      </c>
      <c r="F643" s="16" t="s">
        <v>3066</v>
      </c>
      <c r="G643" s="17">
        <v>44827</v>
      </c>
      <c r="H643" s="17">
        <v>45254</v>
      </c>
      <c r="I643" s="28">
        <v>45254</v>
      </c>
      <c r="J643" s="28" t="str">
        <f t="shared" si="20"/>
        <v>November</v>
      </c>
      <c r="K643" s="18">
        <f t="shared" si="21"/>
        <v>2023</v>
      </c>
      <c r="L643" s="15" t="s">
        <v>2431</v>
      </c>
      <c r="M643" s="15" t="s">
        <v>2394</v>
      </c>
      <c r="N643" s="18">
        <f>IF(Exit_Details[[#This Row],[RegrettableAttrition]]="Yes",1,0)</f>
        <v>0</v>
      </c>
      <c r="O643" s="18">
        <f>IF(Exit_Details[[#This Row],[ExitType]]="Voluntary",1,0)</f>
        <v>0</v>
      </c>
      <c r="P643" s="16" t="s">
        <v>2529</v>
      </c>
      <c r="Q643" s="16" t="s">
        <v>2530</v>
      </c>
      <c r="R643" s="15">
        <v>2</v>
      </c>
      <c r="S643" s="15" t="s">
        <v>2397</v>
      </c>
      <c r="T643" s="19">
        <v>4.0599999999999996</v>
      </c>
      <c r="U643" s="15" t="s">
        <v>2997</v>
      </c>
      <c r="V643" s="15" t="s">
        <v>2409</v>
      </c>
      <c r="W643" s="17">
        <v>44827</v>
      </c>
      <c r="X643" s="17">
        <v>45016</v>
      </c>
      <c r="Y643" s="15">
        <v>356000</v>
      </c>
      <c r="Z643" s="15" t="s">
        <v>2434</v>
      </c>
      <c r="AA643" s="15" t="s">
        <v>2435</v>
      </c>
      <c r="AB643" s="15" t="s">
        <v>2436</v>
      </c>
      <c r="AC643" s="20" t="s">
        <v>2403</v>
      </c>
    </row>
    <row r="644" spans="1:29" x14ac:dyDescent="0.3">
      <c r="A644" s="15" t="s">
        <v>3786</v>
      </c>
      <c r="B644" s="15" t="s">
        <v>569</v>
      </c>
      <c r="C644" s="16" t="s">
        <v>3787</v>
      </c>
      <c r="D644" s="15" t="s">
        <v>7</v>
      </c>
      <c r="E644" s="16" t="s">
        <v>33</v>
      </c>
      <c r="F644" s="16" t="s">
        <v>2504</v>
      </c>
      <c r="G644" s="17">
        <v>43817</v>
      </c>
      <c r="H644" s="17">
        <v>45257</v>
      </c>
      <c r="I644" s="28">
        <v>45317</v>
      </c>
      <c r="J644" s="28" t="str">
        <f t="shared" si="20"/>
        <v>January</v>
      </c>
      <c r="K644" s="18">
        <f t="shared" si="21"/>
        <v>2024</v>
      </c>
      <c r="L644" s="15" t="s">
        <v>2393</v>
      </c>
      <c r="M644" s="15" t="s">
        <v>2577</v>
      </c>
      <c r="N644" s="18">
        <f>IF(Exit_Details[[#This Row],[RegrettableAttrition]]="Yes",1,0)</f>
        <v>1</v>
      </c>
      <c r="O644" s="18">
        <f>IF(Exit_Details[[#This Row],[ExitType]]="Voluntary",1,0)</f>
        <v>1</v>
      </c>
      <c r="P644" s="16" t="s">
        <v>2416</v>
      </c>
      <c r="Q644" s="16" t="s">
        <v>2417</v>
      </c>
      <c r="R644" s="15">
        <v>5</v>
      </c>
      <c r="S644" s="15" t="s">
        <v>2397</v>
      </c>
      <c r="T644" s="19">
        <v>6.83</v>
      </c>
      <c r="U644" s="15" t="s">
        <v>2398</v>
      </c>
      <c r="V644" s="15" t="s">
        <v>2409</v>
      </c>
      <c r="W644" s="17">
        <v>44197</v>
      </c>
      <c r="X644" s="17">
        <v>44286</v>
      </c>
      <c r="Y644" s="15">
        <v>364000</v>
      </c>
      <c r="Z644" s="15" t="s">
        <v>2400</v>
      </c>
      <c r="AA644" s="15" t="s">
        <v>2401</v>
      </c>
      <c r="AB644" s="15" t="s">
        <v>2402</v>
      </c>
      <c r="AC644" s="20" t="s">
        <v>2403</v>
      </c>
    </row>
    <row r="645" spans="1:29" x14ac:dyDescent="0.3">
      <c r="A645" s="15" t="s">
        <v>3788</v>
      </c>
      <c r="B645" s="15" t="s">
        <v>1152</v>
      </c>
      <c r="C645" s="16" t="s">
        <v>3789</v>
      </c>
      <c r="D645" s="15" t="s">
        <v>7</v>
      </c>
      <c r="E645" s="16" t="s">
        <v>22</v>
      </c>
      <c r="F645" s="16" t="s">
        <v>2657</v>
      </c>
      <c r="G645" s="17">
        <v>44396</v>
      </c>
      <c r="H645" s="17">
        <v>45257</v>
      </c>
      <c r="I645" s="28">
        <v>45291</v>
      </c>
      <c r="J645" s="28" t="str">
        <f t="shared" si="20"/>
        <v>December</v>
      </c>
      <c r="K645" s="18">
        <f t="shared" si="21"/>
        <v>2023</v>
      </c>
      <c r="L645" s="15" t="s">
        <v>2393</v>
      </c>
      <c r="M645" s="15" t="s">
        <v>2577</v>
      </c>
      <c r="N645" s="18">
        <f>IF(Exit_Details[[#This Row],[RegrettableAttrition]]="Yes",1,0)</f>
        <v>1</v>
      </c>
      <c r="O645" s="18">
        <f>IF(Exit_Details[[#This Row],[ExitType]]="Voluntary",1,0)</f>
        <v>1</v>
      </c>
      <c r="P645" s="16" t="s">
        <v>2407</v>
      </c>
      <c r="Q645" s="16" t="s">
        <v>2408</v>
      </c>
      <c r="R645" s="15">
        <v>4</v>
      </c>
      <c r="S645" s="15" t="s">
        <v>2397</v>
      </c>
      <c r="T645" s="19">
        <v>5.24</v>
      </c>
      <c r="U645" s="15" t="s">
        <v>2398</v>
      </c>
      <c r="V645" s="15" t="s">
        <v>2409</v>
      </c>
      <c r="W645" s="17">
        <v>44396</v>
      </c>
      <c r="X645" s="17">
        <v>44651</v>
      </c>
      <c r="Y645" s="15">
        <v>333000</v>
      </c>
      <c r="Z645" s="15" t="s">
        <v>2400</v>
      </c>
      <c r="AA645" s="15" t="s">
        <v>2401</v>
      </c>
      <c r="AB645" s="15" t="s">
        <v>2402</v>
      </c>
      <c r="AC645" s="20" t="s">
        <v>2403</v>
      </c>
    </row>
    <row r="646" spans="1:29" x14ac:dyDescent="0.3">
      <c r="A646" s="15" t="s">
        <v>3790</v>
      </c>
      <c r="B646" s="15" t="s">
        <v>1765</v>
      </c>
      <c r="C646" s="16" t="s">
        <v>3791</v>
      </c>
      <c r="D646" s="15" t="s">
        <v>7</v>
      </c>
      <c r="E646" s="16" t="s">
        <v>9</v>
      </c>
      <c r="F646" s="16" t="s">
        <v>2458</v>
      </c>
      <c r="G646" s="17">
        <v>45037</v>
      </c>
      <c r="H646" s="17">
        <v>45258</v>
      </c>
      <c r="I646" s="28">
        <v>45318</v>
      </c>
      <c r="J646" s="28" t="str">
        <f t="shared" si="20"/>
        <v>January</v>
      </c>
      <c r="K646" s="18">
        <f t="shared" si="21"/>
        <v>2024</v>
      </c>
      <c r="L646" s="15" t="s">
        <v>2393</v>
      </c>
      <c r="M646" s="15" t="s">
        <v>2394</v>
      </c>
      <c r="N646" s="18">
        <f>IF(Exit_Details[[#This Row],[RegrettableAttrition]]="Yes",1,0)</f>
        <v>0</v>
      </c>
      <c r="O646" s="18">
        <f>IF(Exit_Details[[#This Row],[ExitType]]="Voluntary",1,0)</f>
        <v>1</v>
      </c>
      <c r="P646" s="16" t="s">
        <v>2395</v>
      </c>
      <c r="Q646" s="16" t="s">
        <v>2396</v>
      </c>
      <c r="R646" s="15">
        <v>0</v>
      </c>
      <c r="S646" s="15" t="s">
        <v>2397</v>
      </c>
      <c r="T646" s="19">
        <v>3.49</v>
      </c>
      <c r="U646" s="15" t="s">
        <v>2997</v>
      </c>
      <c r="V646" s="15" t="s">
        <v>2409</v>
      </c>
      <c r="W646" s="17">
        <v>45037</v>
      </c>
      <c r="X646" s="17">
        <v>45318</v>
      </c>
      <c r="Y646" s="15">
        <v>838000</v>
      </c>
      <c r="Z646" s="15" t="s">
        <v>2434</v>
      </c>
      <c r="AA646" s="15" t="s">
        <v>2435</v>
      </c>
      <c r="AB646" s="15" t="s">
        <v>2436</v>
      </c>
      <c r="AC646" s="20" t="s">
        <v>2403</v>
      </c>
    </row>
    <row r="647" spans="1:29" x14ac:dyDescent="0.3">
      <c r="A647" s="15" t="s">
        <v>3792</v>
      </c>
      <c r="B647" s="15" t="s">
        <v>729</v>
      </c>
      <c r="C647" s="16" t="s">
        <v>3274</v>
      </c>
      <c r="D647" s="15" t="s">
        <v>11</v>
      </c>
      <c r="E647" s="16" t="s">
        <v>9</v>
      </c>
      <c r="F647" s="16" t="s">
        <v>2430</v>
      </c>
      <c r="G647" s="17">
        <v>43962</v>
      </c>
      <c r="H647" s="17">
        <v>45264</v>
      </c>
      <c r="I647" s="28">
        <v>45324</v>
      </c>
      <c r="J647" s="28" t="str">
        <f t="shared" si="20"/>
        <v>February</v>
      </c>
      <c r="K647" s="18">
        <f t="shared" si="21"/>
        <v>2024</v>
      </c>
      <c r="L647" s="15" t="s">
        <v>2393</v>
      </c>
      <c r="M647" s="15" t="s">
        <v>2394</v>
      </c>
      <c r="N647" s="18">
        <f>IF(Exit_Details[[#This Row],[RegrettableAttrition]]="Yes",1,0)</f>
        <v>0</v>
      </c>
      <c r="O647" s="18">
        <f>IF(Exit_Details[[#This Row],[ExitType]]="Voluntary",1,0)</f>
        <v>1</v>
      </c>
      <c r="P647" s="16" t="s">
        <v>2463</v>
      </c>
      <c r="Q647" s="16" t="s">
        <v>2464</v>
      </c>
      <c r="R647" s="15">
        <v>3</v>
      </c>
      <c r="S647" s="15" t="s">
        <v>2397</v>
      </c>
      <c r="T647" s="19">
        <v>6.43</v>
      </c>
      <c r="U647" s="15" t="s">
        <v>2398</v>
      </c>
      <c r="V647" s="15" t="s">
        <v>2409</v>
      </c>
      <c r="W647" s="17">
        <v>44197</v>
      </c>
      <c r="X647" s="17">
        <v>44286</v>
      </c>
      <c r="Y647" s="15">
        <v>418000</v>
      </c>
      <c r="Z647" s="15" t="s">
        <v>2400</v>
      </c>
      <c r="AA647" s="15" t="s">
        <v>2401</v>
      </c>
      <c r="AB647" s="15" t="s">
        <v>2402</v>
      </c>
      <c r="AC647" s="20" t="s">
        <v>2403</v>
      </c>
    </row>
    <row r="648" spans="1:29" x14ac:dyDescent="0.3">
      <c r="A648" s="15" t="s">
        <v>3793</v>
      </c>
      <c r="B648" s="15" t="s">
        <v>1767</v>
      </c>
      <c r="C648" s="16" t="s">
        <v>3794</v>
      </c>
      <c r="D648" s="15" t="s">
        <v>7</v>
      </c>
      <c r="E648" s="16" t="s">
        <v>9</v>
      </c>
      <c r="F648" s="16" t="s">
        <v>2458</v>
      </c>
      <c r="G648" s="17">
        <v>45026</v>
      </c>
      <c r="H648" s="17">
        <v>45264</v>
      </c>
      <c r="I648" s="28">
        <v>45324</v>
      </c>
      <c r="J648" s="28" t="str">
        <f t="shared" si="20"/>
        <v>February</v>
      </c>
      <c r="K648" s="18">
        <f t="shared" si="21"/>
        <v>2024</v>
      </c>
      <c r="L648" s="15" t="s">
        <v>2393</v>
      </c>
      <c r="M648" s="15" t="s">
        <v>2394</v>
      </c>
      <c r="N648" s="18">
        <f>IF(Exit_Details[[#This Row],[RegrettableAttrition]]="Yes",1,0)</f>
        <v>0</v>
      </c>
      <c r="O648" s="18">
        <f>IF(Exit_Details[[#This Row],[ExitType]]="Voluntary",1,0)</f>
        <v>1</v>
      </c>
      <c r="P648" s="16" t="s">
        <v>2474</v>
      </c>
      <c r="Q648" s="16" t="s">
        <v>2396</v>
      </c>
      <c r="R648" s="15">
        <v>0</v>
      </c>
      <c r="S648" s="15" t="s">
        <v>2397</v>
      </c>
      <c r="T648" s="19">
        <v>3.52</v>
      </c>
      <c r="U648" s="15" t="s">
        <v>2997</v>
      </c>
      <c r="V648" s="15" t="s">
        <v>2409</v>
      </c>
      <c r="W648" s="17">
        <v>45026</v>
      </c>
      <c r="X648" s="17">
        <v>45324</v>
      </c>
      <c r="Y648" s="15">
        <v>720000</v>
      </c>
      <c r="Z648" s="15" t="s">
        <v>2400</v>
      </c>
      <c r="AA648" s="15" t="s">
        <v>2401</v>
      </c>
      <c r="AB648" s="15" t="s">
        <v>2402</v>
      </c>
      <c r="AC648" s="20" t="s">
        <v>2403</v>
      </c>
    </row>
    <row r="649" spans="1:29" x14ac:dyDescent="0.3">
      <c r="A649" s="15" t="s">
        <v>3795</v>
      </c>
      <c r="B649" s="15" t="s">
        <v>465</v>
      </c>
      <c r="C649" s="16" t="s">
        <v>3796</v>
      </c>
      <c r="D649" s="15" t="s">
        <v>11</v>
      </c>
      <c r="E649" s="16" t="s">
        <v>20</v>
      </c>
      <c r="F649" s="16" t="s">
        <v>3445</v>
      </c>
      <c r="G649" s="17">
        <v>43703</v>
      </c>
      <c r="H649" s="17">
        <v>45267</v>
      </c>
      <c r="I649" s="28">
        <v>45357</v>
      </c>
      <c r="J649" s="28" t="str">
        <f t="shared" si="20"/>
        <v>March</v>
      </c>
      <c r="K649" s="18">
        <f t="shared" si="21"/>
        <v>2024</v>
      </c>
      <c r="L649" s="15" t="s">
        <v>2393</v>
      </c>
      <c r="M649" s="15" t="s">
        <v>2394</v>
      </c>
      <c r="N649" s="18">
        <f>IF(Exit_Details[[#This Row],[RegrettableAttrition]]="Yes",1,0)</f>
        <v>0</v>
      </c>
      <c r="O649" s="18">
        <f>IF(Exit_Details[[#This Row],[ExitType]]="Voluntary",1,0)</f>
        <v>1</v>
      </c>
      <c r="P649" s="16" t="s">
        <v>2407</v>
      </c>
      <c r="Q649" s="16" t="s">
        <v>2408</v>
      </c>
      <c r="R649" s="15">
        <v>2</v>
      </c>
      <c r="S649" s="15" t="s">
        <v>2397</v>
      </c>
      <c r="T649" s="19">
        <v>7.14</v>
      </c>
      <c r="U649" s="15" t="s">
        <v>2398</v>
      </c>
      <c r="V649" s="15" t="s">
        <v>2409</v>
      </c>
      <c r="W649" s="17">
        <v>44197</v>
      </c>
      <c r="X649" s="17">
        <v>44286</v>
      </c>
      <c r="Y649" s="15">
        <v>1265000</v>
      </c>
      <c r="Z649" s="15" t="s">
        <v>2434</v>
      </c>
      <c r="AA649" s="15" t="s">
        <v>2435</v>
      </c>
      <c r="AB649" s="15" t="s">
        <v>2436</v>
      </c>
      <c r="AC649" s="20" t="s">
        <v>2403</v>
      </c>
    </row>
    <row r="650" spans="1:29" x14ac:dyDescent="0.3">
      <c r="A650" s="15" t="s">
        <v>3797</v>
      </c>
      <c r="B650" s="15" t="s">
        <v>658</v>
      </c>
      <c r="C650" s="16" t="s">
        <v>3798</v>
      </c>
      <c r="D650" s="15" t="s">
        <v>11</v>
      </c>
      <c r="E650" s="16" t="s">
        <v>9</v>
      </c>
      <c r="F650" s="16" t="s">
        <v>2458</v>
      </c>
      <c r="G650" s="17">
        <v>43902</v>
      </c>
      <c r="H650" s="17">
        <v>45272</v>
      </c>
      <c r="I650" s="28">
        <v>45332</v>
      </c>
      <c r="J650" s="28" t="str">
        <f t="shared" si="20"/>
        <v>February</v>
      </c>
      <c r="K650" s="18">
        <f t="shared" si="21"/>
        <v>2024</v>
      </c>
      <c r="L650" s="15" t="s">
        <v>2393</v>
      </c>
      <c r="M650" s="15" t="s">
        <v>2577</v>
      </c>
      <c r="N650" s="18">
        <f>IF(Exit_Details[[#This Row],[RegrettableAttrition]]="Yes",1,0)</f>
        <v>1</v>
      </c>
      <c r="O650" s="18">
        <f>IF(Exit_Details[[#This Row],[ExitType]]="Voluntary",1,0)</f>
        <v>1</v>
      </c>
      <c r="P650" s="16" t="s">
        <v>2407</v>
      </c>
      <c r="Q650" s="16" t="s">
        <v>2408</v>
      </c>
      <c r="R650" s="15">
        <v>4</v>
      </c>
      <c r="S650" s="15" t="s">
        <v>2397</v>
      </c>
      <c r="T650" s="19">
        <v>6.59</v>
      </c>
      <c r="U650" s="15" t="s">
        <v>2398</v>
      </c>
      <c r="V650" s="15" t="s">
        <v>2409</v>
      </c>
      <c r="W650" s="17">
        <v>44197</v>
      </c>
      <c r="X650" s="17">
        <v>44286</v>
      </c>
      <c r="Y650" s="15">
        <v>603000</v>
      </c>
      <c r="Z650" s="15" t="s">
        <v>2434</v>
      </c>
      <c r="AA650" s="15" t="s">
        <v>2435</v>
      </c>
      <c r="AB650" s="15" t="s">
        <v>2436</v>
      </c>
      <c r="AC650" s="20" t="s">
        <v>2403</v>
      </c>
    </row>
    <row r="651" spans="1:29" x14ac:dyDescent="0.3">
      <c r="A651" s="15" t="s">
        <v>3799</v>
      </c>
      <c r="B651" s="15" t="s">
        <v>272</v>
      </c>
      <c r="C651" s="16" t="s">
        <v>3800</v>
      </c>
      <c r="D651" s="15" t="s">
        <v>7</v>
      </c>
      <c r="E651" s="16" t="s">
        <v>29</v>
      </c>
      <c r="F651" s="16" t="s">
        <v>3000</v>
      </c>
      <c r="G651" s="17">
        <v>43416</v>
      </c>
      <c r="H651" s="17">
        <v>45275</v>
      </c>
      <c r="I651" s="28">
        <v>45335</v>
      </c>
      <c r="J651" s="28" t="str">
        <f t="shared" si="20"/>
        <v>February</v>
      </c>
      <c r="K651" s="18">
        <f t="shared" si="21"/>
        <v>2024</v>
      </c>
      <c r="L651" s="15" t="s">
        <v>2393</v>
      </c>
      <c r="M651" s="15" t="s">
        <v>2394</v>
      </c>
      <c r="N651" s="18">
        <f>IF(Exit_Details[[#This Row],[RegrettableAttrition]]="Yes",1,0)</f>
        <v>0</v>
      </c>
      <c r="O651" s="18">
        <f>IF(Exit_Details[[#This Row],[ExitType]]="Voluntary",1,0)</f>
        <v>1</v>
      </c>
      <c r="P651" s="16" t="s">
        <v>2416</v>
      </c>
      <c r="Q651" s="16" t="s">
        <v>2417</v>
      </c>
      <c r="R651" s="15">
        <v>3</v>
      </c>
      <c r="S651" s="15" t="s">
        <v>2397</v>
      </c>
      <c r="T651" s="19">
        <v>7.92</v>
      </c>
      <c r="U651" s="15" t="s">
        <v>2398</v>
      </c>
      <c r="V651" s="15" t="s">
        <v>2409</v>
      </c>
      <c r="W651" s="17">
        <v>44197</v>
      </c>
      <c r="X651" s="17">
        <v>44286</v>
      </c>
      <c r="Y651" s="15">
        <v>609000</v>
      </c>
      <c r="Z651" s="15" t="s">
        <v>2434</v>
      </c>
      <c r="AA651" s="15" t="s">
        <v>2435</v>
      </c>
      <c r="AB651" s="15" t="s">
        <v>2436</v>
      </c>
      <c r="AC651" s="20" t="s">
        <v>2403</v>
      </c>
    </row>
    <row r="652" spans="1:29" x14ac:dyDescent="0.3">
      <c r="A652" s="15" t="s">
        <v>3801</v>
      </c>
      <c r="B652" s="15" t="s">
        <v>231</v>
      </c>
      <c r="C652" s="16" t="s">
        <v>2866</v>
      </c>
      <c r="D652" s="15" t="s">
        <v>7</v>
      </c>
      <c r="E652" s="16" t="s">
        <v>37</v>
      </c>
      <c r="F652" s="16" t="s">
        <v>2525</v>
      </c>
      <c r="G652" s="17">
        <v>43321</v>
      </c>
      <c r="H652" s="17">
        <v>45275</v>
      </c>
      <c r="I652" s="28">
        <v>45275</v>
      </c>
      <c r="J652" s="28" t="str">
        <f t="shared" si="20"/>
        <v>December</v>
      </c>
      <c r="K652" s="18">
        <f t="shared" si="21"/>
        <v>2023</v>
      </c>
      <c r="L652" s="15" t="s">
        <v>2431</v>
      </c>
      <c r="M652" s="15" t="s">
        <v>2394</v>
      </c>
      <c r="N652" s="18">
        <f>IF(Exit_Details[[#This Row],[RegrettableAttrition]]="Yes",1,0)</f>
        <v>0</v>
      </c>
      <c r="O652" s="18">
        <f>IF(Exit_Details[[#This Row],[ExitType]]="Voluntary",1,0)</f>
        <v>0</v>
      </c>
      <c r="P652" s="16" t="s">
        <v>2586</v>
      </c>
      <c r="Q652" s="16" t="s">
        <v>2530</v>
      </c>
      <c r="R652" s="15">
        <v>4</v>
      </c>
      <c r="S652" s="15" t="s">
        <v>2397</v>
      </c>
      <c r="T652" s="19">
        <v>8.18</v>
      </c>
      <c r="U652" s="15" t="s">
        <v>2398</v>
      </c>
      <c r="V652" s="15" t="s">
        <v>2409</v>
      </c>
      <c r="W652" s="17">
        <v>44197</v>
      </c>
      <c r="X652" s="17">
        <v>44286</v>
      </c>
      <c r="Y652" s="15">
        <v>594000</v>
      </c>
      <c r="Z652" s="15" t="s">
        <v>2434</v>
      </c>
      <c r="AA652" s="15" t="s">
        <v>2435</v>
      </c>
      <c r="AB652" s="15" t="s">
        <v>2436</v>
      </c>
      <c r="AC652" s="20" t="s">
        <v>2403</v>
      </c>
    </row>
    <row r="653" spans="1:29" x14ac:dyDescent="0.3">
      <c r="A653" s="15" t="s">
        <v>3802</v>
      </c>
      <c r="B653" s="15" t="s">
        <v>1352</v>
      </c>
      <c r="C653" s="16" t="s">
        <v>3803</v>
      </c>
      <c r="D653" s="15" t="s">
        <v>7</v>
      </c>
      <c r="E653" s="16" t="s">
        <v>37</v>
      </c>
      <c r="F653" s="16" t="s">
        <v>3804</v>
      </c>
      <c r="G653" s="17">
        <v>44606</v>
      </c>
      <c r="H653" s="17">
        <v>45275</v>
      </c>
      <c r="I653" s="28">
        <v>45365</v>
      </c>
      <c r="J653" s="28" t="str">
        <f t="shared" si="20"/>
        <v>March</v>
      </c>
      <c r="K653" s="18">
        <f t="shared" si="21"/>
        <v>2024</v>
      </c>
      <c r="L653" s="15" t="s">
        <v>2393</v>
      </c>
      <c r="M653" s="15" t="s">
        <v>2394</v>
      </c>
      <c r="N653" s="18">
        <f>IF(Exit_Details[[#This Row],[RegrettableAttrition]]="Yes",1,0)</f>
        <v>0</v>
      </c>
      <c r="O653" s="18">
        <f>IF(Exit_Details[[#This Row],[ExitType]]="Voluntary",1,0)</f>
        <v>1</v>
      </c>
      <c r="P653" s="16" t="s">
        <v>2515</v>
      </c>
      <c r="Q653" s="16" t="s">
        <v>2464</v>
      </c>
      <c r="R653" s="15">
        <v>3</v>
      </c>
      <c r="S653" s="15" t="s">
        <v>2397</v>
      </c>
      <c r="T653" s="19">
        <v>4.67</v>
      </c>
      <c r="U653" s="15" t="s">
        <v>2997</v>
      </c>
      <c r="V653" s="15" t="s">
        <v>2409</v>
      </c>
      <c r="W653" s="17">
        <v>44606</v>
      </c>
      <c r="X653" s="17">
        <v>45016</v>
      </c>
      <c r="Y653" s="15">
        <v>2728000</v>
      </c>
      <c r="Z653" s="15" t="s">
        <v>2465</v>
      </c>
      <c r="AA653" s="15" t="s">
        <v>2466</v>
      </c>
      <c r="AB653" s="15" t="s">
        <v>2402</v>
      </c>
      <c r="AC653" s="20" t="s">
        <v>2403</v>
      </c>
    </row>
    <row r="654" spans="1:29" x14ac:dyDescent="0.3">
      <c r="A654" s="15" t="s">
        <v>3805</v>
      </c>
      <c r="B654" s="15" t="s">
        <v>1651</v>
      </c>
      <c r="C654" s="16" t="s">
        <v>3806</v>
      </c>
      <c r="D654" s="15" t="s">
        <v>7</v>
      </c>
      <c r="E654" s="16" t="s">
        <v>33</v>
      </c>
      <c r="F654" s="16" t="s">
        <v>2686</v>
      </c>
      <c r="G654" s="17">
        <v>44879</v>
      </c>
      <c r="H654" s="17">
        <v>45276</v>
      </c>
      <c r="I654" s="28">
        <v>45276</v>
      </c>
      <c r="J654" s="28" t="str">
        <f t="shared" si="20"/>
        <v>December</v>
      </c>
      <c r="K654" s="18">
        <f t="shared" si="21"/>
        <v>2023</v>
      </c>
      <c r="L654" s="15" t="s">
        <v>2431</v>
      </c>
      <c r="M654" s="15" t="s">
        <v>2394</v>
      </c>
      <c r="N654" s="18">
        <f>IF(Exit_Details[[#This Row],[RegrettableAttrition]]="Yes",1,0)</f>
        <v>0</v>
      </c>
      <c r="O654" s="18">
        <f>IF(Exit_Details[[#This Row],[ExitType]]="Voluntary",1,0)</f>
        <v>0</v>
      </c>
      <c r="P654" s="16" t="s">
        <v>2529</v>
      </c>
      <c r="Q654" s="16" t="s">
        <v>2530</v>
      </c>
      <c r="R654" s="15">
        <v>0</v>
      </c>
      <c r="S654" s="15" t="s">
        <v>2397</v>
      </c>
      <c r="T654" s="19">
        <v>3.92</v>
      </c>
      <c r="U654" s="15" t="s">
        <v>2997</v>
      </c>
      <c r="V654" s="15" t="s">
        <v>2409</v>
      </c>
      <c r="W654" s="17">
        <v>44879</v>
      </c>
      <c r="X654" s="17">
        <v>45276</v>
      </c>
      <c r="Y654" s="15">
        <v>825000</v>
      </c>
      <c r="Z654" s="15" t="s">
        <v>2400</v>
      </c>
      <c r="AA654" s="15" t="s">
        <v>2401</v>
      </c>
      <c r="AB654" s="15" t="s">
        <v>2402</v>
      </c>
      <c r="AC654" s="20" t="s">
        <v>2403</v>
      </c>
    </row>
    <row r="655" spans="1:29" x14ac:dyDescent="0.3">
      <c r="A655" s="15" t="s">
        <v>3807</v>
      </c>
      <c r="B655" s="15" t="s">
        <v>1388</v>
      </c>
      <c r="C655" s="16" t="s">
        <v>3808</v>
      </c>
      <c r="D655" s="15" t="s">
        <v>11</v>
      </c>
      <c r="E655" s="16" t="s">
        <v>9</v>
      </c>
      <c r="F655" s="16" t="s">
        <v>2697</v>
      </c>
      <c r="G655" s="17">
        <v>44627</v>
      </c>
      <c r="H655" s="17">
        <v>45278</v>
      </c>
      <c r="I655" s="28">
        <v>45368</v>
      </c>
      <c r="J655" s="28" t="str">
        <f t="shared" si="20"/>
        <v>March</v>
      </c>
      <c r="K655" s="18">
        <f t="shared" si="21"/>
        <v>2024</v>
      </c>
      <c r="L655" s="15" t="s">
        <v>2393</v>
      </c>
      <c r="M655" s="15" t="s">
        <v>2394</v>
      </c>
      <c r="N655" s="18">
        <f>IF(Exit_Details[[#This Row],[RegrettableAttrition]]="Yes",1,0)</f>
        <v>0</v>
      </c>
      <c r="O655" s="18">
        <f>IF(Exit_Details[[#This Row],[ExitType]]="Voluntary",1,0)</f>
        <v>1</v>
      </c>
      <c r="P655" s="16" t="s">
        <v>2515</v>
      </c>
      <c r="Q655" s="16" t="s">
        <v>2464</v>
      </c>
      <c r="R655" s="15">
        <v>1</v>
      </c>
      <c r="S655" s="15" t="s">
        <v>2397</v>
      </c>
      <c r="T655" s="19">
        <v>4.6100000000000003</v>
      </c>
      <c r="U655" s="15" t="s">
        <v>2997</v>
      </c>
      <c r="V655" s="15" t="s">
        <v>2409</v>
      </c>
      <c r="W655" s="17">
        <v>44627</v>
      </c>
      <c r="X655" s="17">
        <v>45368</v>
      </c>
      <c r="Y655" s="15">
        <v>2206000</v>
      </c>
      <c r="Z655" s="15" t="s">
        <v>2465</v>
      </c>
      <c r="AA655" s="15" t="s">
        <v>2466</v>
      </c>
      <c r="AB655" s="15" t="s">
        <v>2402</v>
      </c>
      <c r="AC655" s="20" t="s">
        <v>2403</v>
      </c>
    </row>
    <row r="656" spans="1:29" x14ac:dyDescent="0.3">
      <c r="A656" s="15" t="s">
        <v>3809</v>
      </c>
      <c r="B656" s="15" t="s">
        <v>1433</v>
      </c>
      <c r="C656" s="16" t="s">
        <v>3810</v>
      </c>
      <c r="D656" s="15" t="s">
        <v>7</v>
      </c>
      <c r="E656" s="16" t="s">
        <v>18</v>
      </c>
      <c r="F656" s="16" t="s">
        <v>3151</v>
      </c>
      <c r="G656" s="17">
        <v>44671</v>
      </c>
      <c r="H656" s="17">
        <v>45278</v>
      </c>
      <c r="I656" s="28">
        <v>45368</v>
      </c>
      <c r="J656" s="28" t="str">
        <f t="shared" si="20"/>
        <v>March</v>
      </c>
      <c r="K656" s="18">
        <f t="shared" si="21"/>
        <v>2024</v>
      </c>
      <c r="L656" s="15" t="s">
        <v>2393</v>
      </c>
      <c r="M656" s="15" t="s">
        <v>2577</v>
      </c>
      <c r="N656" s="18">
        <f>IF(Exit_Details[[#This Row],[RegrettableAttrition]]="Yes",1,0)</f>
        <v>1</v>
      </c>
      <c r="O656" s="18">
        <f>IF(Exit_Details[[#This Row],[ExitType]]="Voluntary",1,0)</f>
        <v>1</v>
      </c>
      <c r="P656" s="16" t="s">
        <v>2440</v>
      </c>
      <c r="Q656" s="16" t="s">
        <v>2417</v>
      </c>
      <c r="R656" s="15">
        <v>4</v>
      </c>
      <c r="S656" s="15" t="s">
        <v>2397</v>
      </c>
      <c r="T656" s="19">
        <v>4.49</v>
      </c>
      <c r="U656" s="15" t="s">
        <v>2997</v>
      </c>
      <c r="V656" s="15" t="s">
        <v>2409</v>
      </c>
      <c r="W656" s="17">
        <v>44671</v>
      </c>
      <c r="X656" s="17">
        <v>45016</v>
      </c>
      <c r="Y656" s="15">
        <v>2087000</v>
      </c>
      <c r="Z656" s="15" t="s">
        <v>2465</v>
      </c>
      <c r="AA656" s="15" t="s">
        <v>2466</v>
      </c>
      <c r="AB656" s="15" t="s">
        <v>2402</v>
      </c>
      <c r="AC656" s="20" t="s">
        <v>2403</v>
      </c>
    </row>
    <row r="657" spans="1:29" x14ac:dyDescent="0.3">
      <c r="A657" s="15" t="s">
        <v>3811</v>
      </c>
      <c r="B657" s="15" t="s">
        <v>1501</v>
      </c>
      <c r="C657" s="16" t="s">
        <v>3812</v>
      </c>
      <c r="D657" s="15" t="s">
        <v>7</v>
      </c>
      <c r="E657" s="16" t="s">
        <v>9</v>
      </c>
      <c r="F657" s="16" t="s">
        <v>2643</v>
      </c>
      <c r="G657" s="17">
        <v>44725</v>
      </c>
      <c r="H657" s="17">
        <v>45286</v>
      </c>
      <c r="I657" s="28">
        <v>45334</v>
      </c>
      <c r="J657" s="28" t="str">
        <f t="shared" si="20"/>
        <v>February</v>
      </c>
      <c r="K657" s="18">
        <f t="shared" si="21"/>
        <v>2024</v>
      </c>
      <c r="L657" s="15" t="s">
        <v>2393</v>
      </c>
      <c r="M657" s="15" t="s">
        <v>2394</v>
      </c>
      <c r="N657" s="18">
        <f>IF(Exit_Details[[#This Row],[RegrettableAttrition]]="Yes",1,0)</f>
        <v>0</v>
      </c>
      <c r="O657" s="18">
        <f>IF(Exit_Details[[#This Row],[ExitType]]="Voluntary",1,0)</f>
        <v>1</v>
      </c>
      <c r="P657" s="16" t="s">
        <v>2480</v>
      </c>
      <c r="Q657" s="16" t="s">
        <v>2481</v>
      </c>
      <c r="R657" s="15">
        <v>3</v>
      </c>
      <c r="S657" s="15" t="s">
        <v>2397</v>
      </c>
      <c r="T657" s="19">
        <v>4.34</v>
      </c>
      <c r="U657" s="15" t="s">
        <v>2997</v>
      </c>
      <c r="V657" s="15" t="s">
        <v>2409</v>
      </c>
      <c r="W657" s="17">
        <v>44725</v>
      </c>
      <c r="X657" s="17">
        <v>45016</v>
      </c>
      <c r="Y657" s="15">
        <v>720000</v>
      </c>
      <c r="Z657" s="15" t="s">
        <v>2400</v>
      </c>
      <c r="AA657" s="15" t="s">
        <v>2401</v>
      </c>
      <c r="AB657" s="15" t="s">
        <v>2402</v>
      </c>
      <c r="AC657" s="20" t="s">
        <v>2403</v>
      </c>
    </row>
    <row r="658" spans="1:29" x14ac:dyDescent="0.3">
      <c r="A658" s="15" t="s">
        <v>3813</v>
      </c>
      <c r="B658" s="15" t="s">
        <v>216</v>
      </c>
      <c r="C658" s="16" t="s">
        <v>3814</v>
      </c>
      <c r="D658" s="15" t="s">
        <v>11</v>
      </c>
      <c r="E658" s="16" t="s">
        <v>24</v>
      </c>
      <c r="F658" s="16" t="s">
        <v>2648</v>
      </c>
      <c r="G658" s="17">
        <v>43300</v>
      </c>
      <c r="H658" s="17">
        <v>45288</v>
      </c>
      <c r="I658" s="28">
        <v>45330</v>
      </c>
      <c r="J658" s="28" t="str">
        <f t="shared" si="20"/>
        <v>February</v>
      </c>
      <c r="K658" s="18">
        <f t="shared" si="21"/>
        <v>2024</v>
      </c>
      <c r="L658" s="15" t="s">
        <v>2393</v>
      </c>
      <c r="M658" s="15" t="s">
        <v>2577</v>
      </c>
      <c r="N658" s="18">
        <f>IF(Exit_Details[[#This Row],[RegrettableAttrition]]="Yes",1,0)</f>
        <v>1</v>
      </c>
      <c r="O658" s="18">
        <f>IF(Exit_Details[[#This Row],[ExitType]]="Voluntary",1,0)</f>
        <v>1</v>
      </c>
      <c r="P658" s="16" t="s">
        <v>3385</v>
      </c>
      <c r="Q658" s="16" t="s">
        <v>2396</v>
      </c>
      <c r="R658" s="15">
        <v>4</v>
      </c>
      <c r="S658" s="15" t="s">
        <v>2397</v>
      </c>
      <c r="T658" s="19">
        <v>8.24</v>
      </c>
      <c r="U658" s="15" t="s">
        <v>2398</v>
      </c>
      <c r="V658" s="15" t="s">
        <v>2409</v>
      </c>
      <c r="W658" s="17">
        <v>44197</v>
      </c>
      <c r="X658" s="17">
        <v>44286</v>
      </c>
      <c r="Y658" s="15">
        <v>1426000</v>
      </c>
      <c r="Z658" s="15" t="s">
        <v>2410</v>
      </c>
      <c r="AA658" s="15" t="s">
        <v>2411</v>
      </c>
      <c r="AB658" s="15" t="s">
        <v>2412</v>
      </c>
      <c r="AC658" s="20" t="s">
        <v>2403</v>
      </c>
    </row>
    <row r="659" spans="1:29" x14ac:dyDescent="0.3">
      <c r="A659" s="15" t="s">
        <v>3815</v>
      </c>
      <c r="B659" s="15" t="s">
        <v>1475</v>
      </c>
      <c r="C659" s="16" t="s">
        <v>3816</v>
      </c>
      <c r="D659" s="15" t="s">
        <v>11</v>
      </c>
      <c r="E659" s="16" t="s">
        <v>9</v>
      </c>
      <c r="F659" s="16" t="s">
        <v>2439</v>
      </c>
      <c r="G659" s="17">
        <v>44685</v>
      </c>
      <c r="H659" s="17">
        <v>45289</v>
      </c>
      <c r="I659" s="28">
        <v>45379</v>
      </c>
      <c r="J659" s="28" t="str">
        <f t="shared" si="20"/>
        <v>March</v>
      </c>
      <c r="K659" s="18">
        <f t="shared" si="21"/>
        <v>2024</v>
      </c>
      <c r="L659" s="15" t="s">
        <v>2393</v>
      </c>
      <c r="M659" s="15" t="s">
        <v>2394</v>
      </c>
      <c r="N659" s="18">
        <f>IF(Exit_Details[[#This Row],[RegrettableAttrition]]="Yes",1,0)</f>
        <v>0</v>
      </c>
      <c r="O659" s="18">
        <f>IF(Exit_Details[[#This Row],[ExitType]]="Voluntary",1,0)</f>
        <v>1</v>
      </c>
      <c r="P659" s="16" t="s">
        <v>2515</v>
      </c>
      <c r="Q659" s="16" t="s">
        <v>2464</v>
      </c>
      <c r="R659" s="15">
        <v>3</v>
      </c>
      <c r="S659" s="15" t="s">
        <v>2397</v>
      </c>
      <c r="T659" s="19">
        <v>4.45</v>
      </c>
      <c r="U659" s="15" t="s">
        <v>2997</v>
      </c>
      <c r="V659" s="15" t="s">
        <v>2409</v>
      </c>
      <c r="W659" s="17">
        <v>44685</v>
      </c>
      <c r="X659" s="17">
        <v>45016</v>
      </c>
      <c r="Y659" s="15">
        <v>2264000</v>
      </c>
      <c r="Z659" s="15" t="s">
        <v>2400</v>
      </c>
      <c r="AA659" s="15" t="s">
        <v>2401</v>
      </c>
      <c r="AB659" s="15" t="s">
        <v>2402</v>
      </c>
      <c r="AC659" s="20" t="s">
        <v>2403</v>
      </c>
    </row>
    <row r="660" spans="1:29" x14ac:dyDescent="0.3">
      <c r="A660" s="15" t="s">
        <v>3817</v>
      </c>
      <c r="B660" s="15" t="s">
        <v>808</v>
      </c>
      <c r="C660" s="16" t="s">
        <v>3818</v>
      </c>
      <c r="D660" s="15" t="s">
        <v>7</v>
      </c>
      <c r="E660" s="16" t="s">
        <v>50</v>
      </c>
      <c r="F660" s="16" t="s">
        <v>2406</v>
      </c>
      <c r="G660" s="17">
        <v>44018</v>
      </c>
      <c r="H660" s="17">
        <v>45289</v>
      </c>
      <c r="I660" s="28">
        <v>45319</v>
      </c>
      <c r="J660" s="28" t="str">
        <f t="shared" si="20"/>
        <v>January</v>
      </c>
      <c r="K660" s="18">
        <f t="shared" si="21"/>
        <v>2024</v>
      </c>
      <c r="L660" s="15" t="s">
        <v>2431</v>
      </c>
      <c r="M660" s="15" t="s">
        <v>2394</v>
      </c>
      <c r="N660" s="18">
        <f>IF(Exit_Details[[#This Row],[RegrettableAttrition]]="Yes",1,0)</f>
        <v>0</v>
      </c>
      <c r="O660" s="18">
        <f>IF(Exit_Details[[#This Row],[ExitType]]="Voluntary",1,0)</f>
        <v>0</v>
      </c>
      <c r="P660" s="16" t="s">
        <v>2583</v>
      </c>
      <c r="Q660" s="16" t="s">
        <v>2433</v>
      </c>
      <c r="R660" s="15">
        <v>1</v>
      </c>
      <c r="S660" s="15" t="s">
        <v>2397</v>
      </c>
      <c r="T660" s="19">
        <v>6.27</v>
      </c>
      <c r="U660" s="15" t="s">
        <v>2398</v>
      </c>
      <c r="V660" s="15" t="s">
        <v>2409</v>
      </c>
      <c r="W660" s="17">
        <v>44197</v>
      </c>
      <c r="X660" s="17">
        <v>44286</v>
      </c>
      <c r="Y660" s="15">
        <v>1122000</v>
      </c>
      <c r="Z660" s="15" t="s">
        <v>2434</v>
      </c>
      <c r="AA660" s="15" t="s">
        <v>2435</v>
      </c>
      <c r="AB660" s="15" t="s">
        <v>2436</v>
      </c>
      <c r="AC660" s="20" t="s">
        <v>2403</v>
      </c>
    </row>
    <row r="661" spans="1:29" x14ac:dyDescent="0.3">
      <c r="A661" s="15" t="s">
        <v>3819</v>
      </c>
      <c r="B661" s="15" t="s">
        <v>1106</v>
      </c>
      <c r="C661" s="16" t="s">
        <v>3820</v>
      </c>
      <c r="D661" s="15" t="s">
        <v>7</v>
      </c>
      <c r="E661" s="16" t="s">
        <v>9</v>
      </c>
      <c r="F661" s="16" t="s">
        <v>2518</v>
      </c>
      <c r="G661" s="17">
        <v>44340</v>
      </c>
      <c r="H661" s="17">
        <v>45290</v>
      </c>
      <c r="I661" s="28">
        <v>45290</v>
      </c>
      <c r="J661" s="28" t="str">
        <f t="shared" si="20"/>
        <v>December</v>
      </c>
      <c r="K661" s="18">
        <f t="shared" si="21"/>
        <v>2023</v>
      </c>
      <c r="L661" s="15" t="s">
        <v>2431</v>
      </c>
      <c r="M661" s="15" t="s">
        <v>2394</v>
      </c>
      <c r="N661" s="18">
        <f>IF(Exit_Details[[#This Row],[RegrettableAttrition]]="Yes",1,0)</f>
        <v>0</v>
      </c>
      <c r="O661" s="18">
        <f>IF(Exit_Details[[#This Row],[ExitType]]="Voluntary",1,0)</f>
        <v>0</v>
      </c>
      <c r="P661" s="16" t="s">
        <v>2529</v>
      </c>
      <c r="Q661" s="16" t="s">
        <v>2530</v>
      </c>
      <c r="R661" s="15">
        <v>3</v>
      </c>
      <c r="S661" s="15" t="s">
        <v>2397</v>
      </c>
      <c r="T661" s="19">
        <v>5.39</v>
      </c>
      <c r="U661" s="15" t="s">
        <v>2398</v>
      </c>
      <c r="V661" s="15" t="s">
        <v>2409</v>
      </c>
      <c r="W661" s="17">
        <v>44340</v>
      </c>
      <c r="X661" s="17">
        <v>44651</v>
      </c>
      <c r="Y661" s="15">
        <v>1368000</v>
      </c>
      <c r="Z661" s="15" t="s">
        <v>2400</v>
      </c>
      <c r="AA661" s="15" t="s">
        <v>2401</v>
      </c>
      <c r="AB661" s="15" t="s">
        <v>2402</v>
      </c>
      <c r="AC661" s="20" t="s">
        <v>2403</v>
      </c>
    </row>
    <row r="662" spans="1:29" x14ac:dyDescent="0.3">
      <c r="A662" s="15" t="s">
        <v>3821</v>
      </c>
      <c r="B662" s="15" t="s">
        <v>1460</v>
      </c>
      <c r="C662" s="16" t="s">
        <v>3822</v>
      </c>
      <c r="D662" s="15" t="s">
        <v>7</v>
      </c>
      <c r="E662" s="16" t="s">
        <v>92</v>
      </c>
      <c r="F662" s="16" t="s">
        <v>2905</v>
      </c>
      <c r="G662" s="17">
        <v>44707</v>
      </c>
      <c r="H662" s="17">
        <v>45293</v>
      </c>
      <c r="I662" s="28">
        <v>45344</v>
      </c>
      <c r="J662" s="28" t="str">
        <f t="shared" si="20"/>
        <v>February</v>
      </c>
      <c r="K662" s="18">
        <f t="shared" si="21"/>
        <v>2024</v>
      </c>
      <c r="L662" s="15" t="s">
        <v>2393</v>
      </c>
      <c r="M662" s="15" t="s">
        <v>2577</v>
      </c>
      <c r="N662" s="18">
        <f>IF(Exit_Details[[#This Row],[RegrettableAttrition]]="Yes",1,0)</f>
        <v>1</v>
      </c>
      <c r="O662" s="18">
        <f>IF(Exit_Details[[#This Row],[ExitType]]="Voluntary",1,0)</f>
        <v>1</v>
      </c>
      <c r="P662" s="16" t="s">
        <v>2515</v>
      </c>
      <c r="Q662" s="16" t="s">
        <v>2464</v>
      </c>
      <c r="R662" s="15">
        <v>4</v>
      </c>
      <c r="S662" s="15" t="s">
        <v>2397</v>
      </c>
      <c r="T662" s="19">
        <v>4.3899999999999997</v>
      </c>
      <c r="U662" s="15" t="s">
        <v>2997</v>
      </c>
      <c r="V662" s="15" t="s">
        <v>2409</v>
      </c>
      <c r="W662" s="17">
        <v>44707</v>
      </c>
      <c r="X662" s="17">
        <v>45016</v>
      </c>
      <c r="Y662" s="15">
        <v>1398000</v>
      </c>
      <c r="Z662" s="15" t="s">
        <v>2400</v>
      </c>
      <c r="AA662" s="15" t="s">
        <v>2401</v>
      </c>
      <c r="AB662" s="15" t="s">
        <v>2402</v>
      </c>
      <c r="AC662" s="20" t="s">
        <v>2403</v>
      </c>
    </row>
    <row r="663" spans="1:29" x14ac:dyDescent="0.3">
      <c r="A663" s="15" t="s">
        <v>3823</v>
      </c>
      <c r="B663" s="15" t="s">
        <v>165</v>
      </c>
      <c r="C663" s="16" t="s">
        <v>3824</v>
      </c>
      <c r="D663" s="15" t="s">
        <v>7</v>
      </c>
      <c r="E663" s="16" t="s">
        <v>18</v>
      </c>
      <c r="F663" s="16" t="s">
        <v>2712</v>
      </c>
      <c r="G663" s="17">
        <v>43154</v>
      </c>
      <c r="H663" s="17">
        <v>45294</v>
      </c>
      <c r="I663" s="28">
        <v>45354</v>
      </c>
      <c r="J663" s="28" t="str">
        <f t="shared" si="20"/>
        <v>March</v>
      </c>
      <c r="K663" s="18">
        <f t="shared" si="21"/>
        <v>2024</v>
      </c>
      <c r="L663" s="15" t="s">
        <v>2393</v>
      </c>
      <c r="M663" s="15" t="s">
        <v>2394</v>
      </c>
      <c r="N663" s="18">
        <f>IF(Exit_Details[[#This Row],[RegrettableAttrition]]="Yes",1,0)</f>
        <v>0</v>
      </c>
      <c r="O663" s="18">
        <f>IF(Exit_Details[[#This Row],[ExitType]]="Voluntary",1,0)</f>
        <v>1</v>
      </c>
      <c r="P663" s="16" t="s">
        <v>2416</v>
      </c>
      <c r="Q663" s="16" t="s">
        <v>2417</v>
      </c>
      <c r="R663" s="15">
        <v>2</v>
      </c>
      <c r="S663" s="15" t="s">
        <v>2397</v>
      </c>
      <c r="T663" s="19">
        <v>8.64</v>
      </c>
      <c r="U663" s="15" t="s">
        <v>2398</v>
      </c>
      <c r="V663" s="15" t="s">
        <v>2409</v>
      </c>
      <c r="W663" s="17">
        <v>44197</v>
      </c>
      <c r="X663" s="17">
        <v>44286</v>
      </c>
      <c r="Y663" s="15">
        <v>948000</v>
      </c>
      <c r="Z663" s="15" t="s">
        <v>2426</v>
      </c>
      <c r="AA663" s="15" t="s">
        <v>2427</v>
      </c>
      <c r="AB663" s="15" t="s">
        <v>2402</v>
      </c>
      <c r="AC663" s="20" t="s">
        <v>2403</v>
      </c>
    </row>
    <row r="664" spans="1:29" x14ac:dyDescent="0.3">
      <c r="A664" s="15" t="s">
        <v>3825</v>
      </c>
      <c r="B664" s="15" t="s">
        <v>676</v>
      </c>
      <c r="C664" s="16" t="s">
        <v>3826</v>
      </c>
      <c r="D664" s="15" t="s">
        <v>7</v>
      </c>
      <c r="E664" s="16" t="s">
        <v>33</v>
      </c>
      <c r="F664" s="16" t="s">
        <v>2686</v>
      </c>
      <c r="G664" s="17">
        <v>43917</v>
      </c>
      <c r="H664" s="17">
        <v>45299</v>
      </c>
      <c r="I664" s="28">
        <v>45359</v>
      </c>
      <c r="J664" s="28" t="str">
        <f t="shared" si="20"/>
        <v>March</v>
      </c>
      <c r="K664" s="18">
        <f t="shared" si="21"/>
        <v>2024</v>
      </c>
      <c r="L664" s="15" t="s">
        <v>2393</v>
      </c>
      <c r="M664" s="15" t="s">
        <v>2394</v>
      </c>
      <c r="N664" s="18">
        <f>IF(Exit_Details[[#This Row],[RegrettableAttrition]]="Yes",1,0)</f>
        <v>0</v>
      </c>
      <c r="O664" s="18">
        <f>IF(Exit_Details[[#This Row],[ExitType]]="Voluntary",1,0)</f>
        <v>1</v>
      </c>
      <c r="P664" s="16" t="s">
        <v>2407</v>
      </c>
      <c r="Q664" s="16" t="s">
        <v>2408</v>
      </c>
      <c r="R664" s="15">
        <v>3</v>
      </c>
      <c r="S664" s="15" t="s">
        <v>2397</v>
      </c>
      <c r="T664" s="19">
        <v>6.55</v>
      </c>
      <c r="U664" s="15" t="s">
        <v>2398</v>
      </c>
      <c r="V664" s="15" t="s">
        <v>2399</v>
      </c>
      <c r="W664" s="17">
        <v>44197</v>
      </c>
      <c r="X664" s="17">
        <v>44286</v>
      </c>
      <c r="Y664" s="15">
        <v>436000</v>
      </c>
      <c r="Z664" s="15" t="s">
        <v>2410</v>
      </c>
      <c r="AA664" s="15" t="s">
        <v>2411</v>
      </c>
      <c r="AB664" s="15" t="s">
        <v>2412</v>
      </c>
      <c r="AC664" s="20" t="s">
        <v>2403</v>
      </c>
    </row>
    <row r="665" spans="1:29" x14ac:dyDescent="0.3">
      <c r="A665" s="15" t="s">
        <v>3827</v>
      </c>
      <c r="B665" s="15" t="s">
        <v>1439</v>
      </c>
      <c r="C665" s="16" t="s">
        <v>3828</v>
      </c>
      <c r="D665" s="15" t="s">
        <v>11</v>
      </c>
      <c r="E665" s="16" t="s">
        <v>33</v>
      </c>
      <c r="F665" s="16" t="s">
        <v>2486</v>
      </c>
      <c r="G665" s="17">
        <v>44669</v>
      </c>
      <c r="H665" s="17">
        <v>45301</v>
      </c>
      <c r="I665" s="28">
        <v>45326</v>
      </c>
      <c r="J665" s="28" t="str">
        <f t="shared" si="20"/>
        <v>February</v>
      </c>
      <c r="K665" s="18">
        <f t="shared" si="21"/>
        <v>2024</v>
      </c>
      <c r="L665" s="15" t="s">
        <v>2393</v>
      </c>
      <c r="M665" s="15" t="s">
        <v>2577</v>
      </c>
      <c r="N665" s="18">
        <f>IF(Exit_Details[[#This Row],[RegrettableAttrition]]="Yes",1,0)</f>
        <v>1</v>
      </c>
      <c r="O665" s="18">
        <f>IF(Exit_Details[[#This Row],[ExitType]]="Voluntary",1,0)</f>
        <v>1</v>
      </c>
      <c r="P665" s="16" t="s">
        <v>2480</v>
      </c>
      <c r="Q665" s="16" t="s">
        <v>2481</v>
      </c>
      <c r="R665" s="15">
        <v>4</v>
      </c>
      <c r="S665" s="15" t="s">
        <v>2397</v>
      </c>
      <c r="T665" s="19">
        <v>4.49</v>
      </c>
      <c r="U665" s="15" t="s">
        <v>2997</v>
      </c>
      <c r="V665" s="15" t="s">
        <v>2409</v>
      </c>
      <c r="W665" s="17">
        <v>44669</v>
      </c>
      <c r="X665" s="17">
        <v>45016</v>
      </c>
      <c r="Y665" s="15">
        <v>455000</v>
      </c>
      <c r="Z665" s="15" t="s">
        <v>2426</v>
      </c>
      <c r="AA665" s="15" t="s">
        <v>2427</v>
      </c>
      <c r="AB665" s="15" t="s">
        <v>2402</v>
      </c>
      <c r="AC665" s="20" t="s">
        <v>2403</v>
      </c>
    </row>
    <row r="666" spans="1:29" x14ac:dyDescent="0.3">
      <c r="A666" s="15" t="s">
        <v>3829</v>
      </c>
      <c r="B666" s="15" t="s">
        <v>1746</v>
      </c>
      <c r="C666" s="16" t="s">
        <v>3830</v>
      </c>
      <c r="D666" s="15" t="s">
        <v>7</v>
      </c>
      <c r="E666" s="16" t="s">
        <v>22</v>
      </c>
      <c r="F666" s="16" t="s">
        <v>2446</v>
      </c>
      <c r="G666" s="17">
        <v>44991</v>
      </c>
      <c r="H666" s="17">
        <v>45302</v>
      </c>
      <c r="I666" s="28">
        <v>45362</v>
      </c>
      <c r="J666" s="28" t="str">
        <f t="shared" si="20"/>
        <v>March</v>
      </c>
      <c r="K666" s="18">
        <f t="shared" si="21"/>
        <v>2024</v>
      </c>
      <c r="L666" s="15" t="s">
        <v>2393</v>
      </c>
      <c r="M666" s="15" t="s">
        <v>2394</v>
      </c>
      <c r="N666" s="18">
        <f>IF(Exit_Details[[#This Row],[RegrettableAttrition]]="Yes",1,0)</f>
        <v>0</v>
      </c>
      <c r="O666" s="18">
        <f>IF(Exit_Details[[#This Row],[ExitType]]="Voluntary",1,0)</f>
        <v>1</v>
      </c>
      <c r="P666" s="16" t="s">
        <v>2407</v>
      </c>
      <c r="Q666" s="16" t="s">
        <v>2408</v>
      </c>
      <c r="R666" s="15">
        <v>0</v>
      </c>
      <c r="S666" s="15" t="s">
        <v>2397</v>
      </c>
      <c r="T666" s="19">
        <v>3.61</v>
      </c>
      <c r="U666" s="15" t="s">
        <v>2997</v>
      </c>
      <c r="V666" s="15" t="s">
        <v>2409</v>
      </c>
      <c r="W666" s="17">
        <v>44991</v>
      </c>
      <c r="X666" s="17">
        <v>45362</v>
      </c>
      <c r="Y666" s="15">
        <v>1675000</v>
      </c>
      <c r="Z666" s="15" t="s">
        <v>2418</v>
      </c>
      <c r="AA666" s="15" t="s">
        <v>2419</v>
      </c>
      <c r="AB666" s="15" t="s">
        <v>2412</v>
      </c>
      <c r="AC666" s="20" t="s">
        <v>2403</v>
      </c>
    </row>
    <row r="667" spans="1:29" x14ac:dyDescent="0.3">
      <c r="A667" s="15" t="s">
        <v>3831</v>
      </c>
      <c r="B667" s="15" t="s">
        <v>948</v>
      </c>
      <c r="C667" s="16" t="s">
        <v>3832</v>
      </c>
      <c r="D667" s="15" t="s">
        <v>11</v>
      </c>
      <c r="E667" s="16" t="s">
        <v>9</v>
      </c>
      <c r="F667" s="16" t="s">
        <v>2430</v>
      </c>
      <c r="G667" s="17">
        <v>44116</v>
      </c>
      <c r="H667" s="17">
        <v>45315</v>
      </c>
      <c r="I667" s="28">
        <v>45375</v>
      </c>
      <c r="J667" s="28" t="str">
        <f t="shared" si="20"/>
        <v>March</v>
      </c>
      <c r="K667" s="18">
        <f t="shared" si="21"/>
        <v>2024</v>
      </c>
      <c r="L667" s="15" t="s">
        <v>2393</v>
      </c>
      <c r="M667" s="15" t="s">
        <v>2394</v>
      </c>
      <c r="N667" s="18">
        <f>IF(Exit_Details[[#This Row],[RegrettableAttrition]]="Yes",1,0)</f>
        <v>0</v>
      </c>
      <c r="O667" s="18">
        <f>IF(Exit_Details[[#This Row],[ExitType]]="Voluntary",1,0)</f>
        <v>1</v>
      </c>
      <c r="P667" s="16" t="s">
        <v>2395</v>
      </c>
      <c r="Q667" s="16" t="s">
        <v>2396</v>
      </c>
      <c r="R667" s="15">
        <v>3</v>
      </c>
      <c r="S667" s="15" t="s">
        <v>2397</v>
      </c>
      <c r="T667" s="19">
        <v>6.01</v>
      </c>
      <c r="U667" s="15" t="s">
        <v>2398</v>
      </c>
      <c r="V667" s="15" t="s">
        <v>2409</v>
      </c>
      <c r="W667" s="17">
        <v>44197</v>
      </c>
      <c r="X667" s="17">
        <v>44651</v>
      </c>
      <c r="Y667" s="15">
        <v>360000</v>
      </c>
      <c r="Z667" s="15" t="s">
        <v>2465</v>
      </c>
      <c r="AA667" s="15" t="s">
        <v>2466</v>
      </c>
      <c r="AB667" s="15" t="s">
        <v>2402</v>
      </c>
      <c r="AC667" s="20" t="s">
        <v>2403</v>
      </c>
    </row>
    <row r="668" spans="1:29" x14ac:dyDescent="0.3">
      <c r="A668" s="15" t="s">
        <v>3833</v>
      </c>
      <c r="B668" s="15" t="s">
        <v>994</v>
      </c>
      <c r="C668" s="16" t="s">
        <v>3834</v>
      </c>
      <c r="D668" s="15" t="s">
        <v>7</v>
      </c>
      <c r="E668" s="16" t="s">
        <v>33</v>
      </c>
      <c r="F668" s="16" t="s">
        <v>2498</v>
      </c>
      <c r="G668" s="17">
        <v>44197</v>
      </c>
      <c r="H668" s="17">
        <v>45320</v>
      </c>
      <c r="I668" s="28">
        <v>45380</v>
      </c>
      <c r="J668" s="28" t="str">
        <f t="shared" si="20"/>
        <v>March</v>
      </c>
      <c r="K668" s="18">
        <f t="shared" si="21"/>
        <v>2024</v>
      </c>
      <c r="L668" s="15" t="s">
        <v>2393</v>
      </c>
      <c r="M668" s="15" t="s">
        <v>2394</v>
      </c>
      <c r="N668" s="18">
        <f>IF(Exit_Details[[#This Row],[RegrettableAttrition]]="Yes",1,0)</f>
        <v>0</v>
      </c>
      <c r="O668" s="18">
        <f>IF(Exit_Details[[#This Row],[ExitType]]="Voluntary",1,0)</f>
        <v>1</v>
      </c>
      <c r="P668" s="16" t="s">
        <v>2395</v>
      </c>
      <c r="Q668" s="16" t="s">
        <v>2396</v>
      </c>
      <c r="R668" s="15">
        <v>3</v>
      </c>
      <c r="S668" s="15" t="s">
        <v>2397</v>
      </c>
      <c r="T668" s="19">
        <v>5.79</v>
      </c>
      <c r="U668" s="15" t="s">
        <v>2398</v>
      </c>
      <c r="V668" s="15" t="s">
        <v>2409</v>
      </c>
      <c r="W668" s="17">
        <v>44197</v>
      </c>
      <c r="X668" s="17">
        <v>44651</v>
      </c>
      <c r="Y668" s="15">
        <v>214000</v>
      </c>
      <c r="Z668" s="15" t="s">
        <v>2465</v>
      </c>
      <c r="AA668" s="15" t="s">
        <v>2466</v>
      </c>
      <c r="AB668" s="15" t="s">
        <v>2402</v>
      </c>
      <c r="AC668" s="20" t="s">
        <v>2403</v>
      </c>
    </row>
    <row r="669" spans="1:29" x14ac:dyDescent="0.3">
      <c r="A669" s="15" t="s">
        <v>3835</v>
      </c>
      <c r="B669" s="15" t="s">
        <v>1800</v>
      </c>
      <c r="C669" s="16" t="s">
        <v>3836</v>
      </c>
      <c r="D669" s="15" t="s">
        <v>11</v>
      </c>
      <c r="E669" s="16" t="s">
        <v>33</v>
      </c>
      <c r="F669" s="16" t="s">
        <v>2504</v>
      </c>
      <c r="G669" s="17">
        <v>45128</v>
      </c>
      <c r="H669" s="17">
        <v>45323</v>
      </c>
      <c r="I669" s="28">
        <v>45349</v>
      </c>
      <c r="J669" s="28" t="str">
        <f t="shared" si="20"/>
        <v>February</v>
      </c>
      <c r="K669" s="18">
        <f t="shared" si="21"/>
        <v>2024</v>
      </c>
      <c r="L669" s="15" t="s">
        <v>2393</v>
      </c>
      <c r="M669" s="15" t="s">
        <v>2394</v>
      </c>
      <c r="N669" s="18">
        <f>IF(Exit_Details[[#This Row],[RegrettableAttrition]]="Yes",1,0)</f>
        <v>0</v>
      </c>
      <c r="O669" s="18">
        <f>IF(Exit_Details[[#This Row],[ExitType]]="Voluntary",1,0)</f>
        <v>1</v>
      </c>
      <c r="P669" s="16" t="s">
        <v>2416</v>
      </c>
      <c r="Q669" s="16" t="s">
        <v>2417</v>
      </c>
      <c r="R669" s="15">
        <v>0</v>
      </c>
      <c r="S669" s="15" t="s">
        <v>2397</v>
      </c>
      <c r="T669" s="19">
        <v>3.24</v>
      </c>
      <c r="U669" s="15" t="s">
        <v>2997</v>
      </c>
      <c r="V669" s="15" t="s">
        <v>2409</v>
      </c>
      <c r="W669" s="17">
        <v>45128</v>
      </c>
      <c r="X669" s="17">
        <v>45349</v>
      </c>
      <c r="Y669" s="15">
        <v>804000</v>
      </c>
      <c r="Z669" s="15" t="s">
        <v>2426</v>
      </c>
      <c r="AA669" s="15" t="s">
        <v>2427</v>
      </c>
      <c r="AB669" s="15" t="s">
        <v>2402</v>
      </c>
      <c r="AC669" s="20" t="s">
        <v>2403</v>
      </c>
    </row>
    <row r="670" spans="1:29" x14ac:dyDescent="0.3">
      <c r="A670" s="15" t="s">
        <v>3837</v>
      </c>
      <c r="B670" s="15" t="s">
        <v>1544</v>
      </c>
      <c r="C670" s="16" t="s">
        <v>3838</v>
      </c>
      <c r="D670" s="15" t="s">
        <v>7</v>
      </c>
      <c r="E670" s="16" t="s">
        <v>9</v>
      </c>
      <c r="F670" s="16" t="s">
        <v>2430</v>
      </c>
      <c r="G670" s="17">
        <v>44747</v>
      </c>
      <c r="H670" s="17">
        <v>45327</v>
      </c>
      <c r="I670" s="28">
        <v>45378</v>
      </c>
      <c r="J670" s="28" t="str">
        <f t="shared" si="20"/>
        <v>March</v>
      </c>
      <c r="K670" s="18">
        <f t="shared" si="21"/>
        <v>2024</v>
      </c>
      <c r="L670" s="15" t="s">
        <v>2393</v>
      </c>
      <c r="M670" s="15" t="s">
        <v>2394</v>
      </c>
      <c r="N670" s="18">
        <f>IF(Exit_Details[[#This Row],[RegrettableAttrition]]="Yes",1,0)</f>
        <v>0</v>
      </c>
      <c r="O670" s="18">
        <f>IF(Exit_Details[[#This Row],[ExitType]]="Voluntary",1,0)</f>
        <v>1</v>
      </c>
      <c r="P670" s="16" t="s">
        <v>2416</v>
      </c>
      <c r="Q670" s="16" t="s">
        <v>2417</v>
      </c>
      <c r="R670" s="15">
        <v>3</v>
      </c>
      <c r="S670" s="15" t="s">
        <v>2397</v>
      </c>
      <c r="T670" s="19">
        <v>4.28</v>
      </c>
      <c r="U670" s="15" t="s">
        <v>2997</v>
      </c>
      <c r="V670" s="15" t="s">
        <v>2409</v>
      </c>
      <c r="W670" s="17">
        <v>44747</v>
      </c>
      <c r="X670" s="17">
        <v>45016</v>
      </c>
      <c r="Y670" s="15">
        <v>348000</v>
      </c>
      <c r="Z670" s="15" t="s">
        <v>2410</v>
      </c>
      <c r="AA670" s="15" t="s">
        <v>2411</v>
      </c>
      <c r="AB670" s="15" t="s">
        <v>2412</v>
      </c>
      <c r="AC670" s="20" t="s">
        <v>2403</v>
      </c>
    </row>
    <row r="671" spans="1:29" x14ac:dyDescent="0.3">
      <c r="A671" s="15" t="s">
        <v>3839</v>
      </c>
      <c r="B671" s="15" t="s">
        <v>1762</v>
      </c>
      <c r="C671" s="16" t="s">
        <v>3840</v>
      </c>
      <c r="D671" s="15" t="s">
        <v>7</v>
      </c>
      <c r="E671" s="16" t="s">
        <v>33</v>
      </c>
      <c r="F671" s="16" t="s">
        <v>2498</v>
      </c>
      <c r="G671" s="17">
        <v>45019</v>
      </c>
      <c r="H671" s="17">
        <v>45330</v>
      </c>
      <c r="I671" s="28">
        <v>45330</v>
      </c>
      <c r="J671" s="28" t="str">
        <f t="shared" si="20"/>
        <v>February</v>
      </c>
      <c r="K671" s="18">
        <f t="shared" si="21"/>
        <v>2024</v>
      </c>
      <c r="L671" s="15" t="s">
        <v>2431</v>
      </c>
      <c r="M671" s="15" t="s">
        <v>2394</v>
      </c>
      <c r="N671" s="18">
        <f>IF(Exit_Details[[#This Row],[RegrettableAttrition]]="Yes",1,0)</f>
        <v>0</v>
      </c>
      <c r="O671" s="18">
        <f>IF(Exit_Details[[#This Row],[ExitType]]="Voluntary",1,0)</f>
        <v>0</v>
      </c>
      <c r="P671" s="16" t="s">
        <v>2529</v>
      </c>
      <c r="Q671" s="16" t="s">
        <v>2530</v>
      </c>
      <c r="R671" s="15">
        <v>0</v>
      </c>
      <c r="S671" s="15" t="s">
        <v>2397</v>
      </c>
      <c r="T671" s="19">
        <v>3.53</v>
      </c>
      <c r="U671" s="15" t="s">
        <v>2997</v>
      </c>
      <c r="V671" s="15" t="s">
        <v>2409</v>
      </c>
      <c r="W671" s="17">
        <v>45019</v>
      </c>
      <c r="X671" s="17">
        <v>45330</v>
      </c>
      <c r="Y671" s="15">
        <v>267000</v>
      </c>
      <c r="Z671" s="15" t="s">
        <v>2426</v>
      </c>
      <c r="AA671" s="15" t="s">
        <v>2427</v>
      </c>
      <c r="AB671" s="15" t="s">
        <v>2402</v>
      </c>
      <c r="AC671" s="20" t="s">
        <v>2403</v>
      </c>
    </row>
    <row r="672" spans="1:29" x14ac:dyDescent="0.3">
      <c r="A672" s="15" t="s">
        <v>3841</v>
      </c>
      <c r="B672" s="15" t="s">
        <v>970</v>
      </c>
      <c r="C672" s="16" t="s">
        <v>3842</v>
      </c>
      <c r="D672" s="15" t="s">
        <v>7</v>
      </c>
      <c r="E672" s="16" t="s">
        <v>58</v>
      </c>
      <c r="F672" s="16" t="s">
        <v>3300</v>
      </c>
      <c r="G672" s="17">
        <v>44130</v>
      </c>
      <c r="H672" s="17">
        <v>45331</v>
      </c>
      <c r="I672" s="28">
        <v>45361</v>
      </c>
      <c r="J672" s="28" t="str">
        <f t="shared" si="20"/>
        <v>March</v>
      </c>
      <c r="K672" s="18">
        <f t="shared" si="21"/>
        <v>2024</v>
      </c>
      <c r="L672" s="15" t="s">
        <v>2431</v>
      </c>
      <c r="M672" s="15" t="s">
        <v>2394</v>
      </c>
      <c r="N672" s="18">
        <f>IF(Exit_Details[[#This Row],[RegrettableAttrition]]="Yes",1,0)</f>
        <v>0</v>
      </c>
      <c r="O672" s="18">
        <f>IF(Exit_Details[[#This Row],[ExitType]]="Voluntary",1,0)</f>
        <v>0</v>
      </c>
      <c r="P672" s="16" t="s">
        <v>2583</v>
      </c>
      <c r="Q672" s="16" t="s">
        <v>2433</v>
      </c>
      <c r="R672" s="15">
        <v>1</v>
      </c>
      <c r="S672" s="15" t="s">
        <v>2397</v>
      </c>
      <c r="T672" s="19">
        <v>5.97</v>
      </c>
      <c r="U672" s="15" t="s">
        <v>2398</v>
      </c>
      <c r="V672" s="15" t="s">
        <v>2409</v>
      </c>
      <c r="W672" s="17">
        <v>44197</v>
      </c>
      <c r="X672" s="17">
        <v>44651</v>
      </c>
      <c r="Y672" s="15">
        <v>1442000</v>
      </c>
      <c r="Z672" s="15" t="s">
        <v>2400</v>
      </c>
      <c r="AA672" s="15" t="s">
        <v>2401</v>
      </c>
      <c r="AB672" s="15" t="s">
        <v>2402</v>
      </c>
      <c r="AC672" s="20" t="s">
        <v>2403</v>
      </c>
    </row>
    <row r="673" spans="1:29" x14ac:dyDescent="0.3">
      <c r="A673" s="15" t="s">
        <v>3843</v>
      </c>
      <c r="B673" s="15" t="s">
        <v>1320</v>
      </c>
      <c r="C673" s="16" t="s">
        <v>3844</v>
      </c>
      <c r="D673" s="15" t="s">
        <v>11</v>
      </c>
      <c r="E673" s="16" t="s">
        <v>33</v>
      </c>
      <c r="F673" s="16" t="s">
        <v>2486</v>
      </c>
      <c r="G673" s="17">
        <v>44578</v>
      </c>
      <c r="H673" s="17">
        <v>45333</v>
      </c>
      <c r="I673" s="28">
        <v>45363</v>
      </c>
      <c r="J673" s="28" t="str">
        <f t="shared" si="20"/>
        <v>March</v>
      </c>
      <c r="K673" s="18">
        <f t="shared" si="21"/>
        <v>2024</v>
      </c>
      <c r="L673" s="15" t="s">
        <v>2431</v>
      </c>
      <c r="M673" s="15" t="s">
        <v>2394</v>
      </c>
      <c r="N673" s="18">
        <f>IF(Exit_Details[[#This Row],[RegrettableAttrition]]="Yes",1,0)</f>
        <v>0</v>
      </c>
      <c r="O673" s="18">
        <f>IF(Exit_Details[[#This Row],[ExitType]]="Voluntary",1,0)</f>
        <v>0</v>
      </c>
      <c r="P673" s="16" t="s">
        <v>2583</v>
      </c>
      <c r="Q673" s="16" t="s">
        <v>2433</v>
      </c>
      <c r="R673" s="15">
        <v>1</v>
      </c>
      <c r="S673" s="15" t="s">
        <v>2397</v>
      </c>
      <c r="T673" s="19">
        <v>4.74</v>
      </c>
      <c r="U673" s="15" t="s">
        <v>2997</v>
      </c>
      <c r="V673" s="15" t="s">
        <v>2409</v>
      </c>
      <c r="W673" s="17">
        <v>44578</v>
      </c>
      <c r="X673" s="17">
        <v>45363</v>
      </c>
      <c r="Y673" s="15">
        <v>448000</v>
      </c>
      <c r="Z673" s="15" t="s">
        <v>2400</v>
      </c>
      <c r="AA673" s="15" t="s">
        <v>2401</v>
      </c>
      <c r="AB673" s="15" t="s">
        <v>2402</v>
      </c>
      <c r="AC673" s="20" t="s">
        <v>2403</v>
      </c>
    </row>
    <row r="674" spans="1:29" x14ac:dyDescent="0.3">
      <c r="A674" s="15" t="s">
        <v>3845</v>
      </c>
      <c r="B674" s="15" t="s">
        <v>51</v>
      </c>
      <c r="C674" s="16" t="s">
        <v>3846</v>
      </c>
      <c r="D674" s="15" t="s">
        <v>7</v>
      </c>
      <c r="E674" s="16" t="s">
        <v>33</v>
      </c>
      <c r="F674" s="16" t="s">
        <v>2492</v>
      </c>
      <c r="G674" s="17">
        <v>42383</v>
      </c>
      <c r="H674" s="17">
        <v>45334</v>
      </c>
      <c r="I674" s="28">
        <v>45385</v>
      </c>
      <c r="J674" s="28" t="str">
        <f t="shared" si="20"/>
        <v>April</v>
      </c>
      <c r="K674" s="18">
        <f t="shared" si="21"/>
        <v>2024</v>
      </c>
      <c r="L674" s="15" t="s">
        <v>2393</v>
      </c>
      <c r="M674" s="15" t="s">
        <v>2577</v>
      </c>
      <c r="N674" s="18">
        <f>IF(Exit_Details[[#This Row],[RegrettableAttrition]]="Yes",1,0)</f>
        <v>1</v>
      </c>
      <c r="O674" s="18">
        <f>IF(Exit_Details[[#This Row],[ExitType]]="Voluntary",1,0)</f>
        <v>1</v>
      </c>
      <c r="P674" s="16" t="s">
        <v>2395</v>
      </c>
      <c r="Q674" s="16" t="s">
        <v>2396</v>
      </c>
      <c r="R674" s="15">
        <v>4</v>
      </c>
      <c r="S674" s="15" t="s">
        <v>2397</v>
      </c>
      <c r="T674" s="19">
        <v>10.75</v>
      </c>
      <c r="U674" s="15" t="s">
        <v>2661</v>
      </c>
      <c r="V674" s="15" t="s">
        <v>2409</v>
      </c>
      <c r="W674" s="17">
        <v>44197</v>
      </c>
      <c r="X674" s="17">
        <v>44286</v>
      </c>
      <c r="Y674" s="15">
        <v>1114000</v>
      </c>
      <c r="Z674" s="15" t="s">
        <v>2426</v>
      </c>
      <c r="AA674" s="15" t="s">
        <v>2427</v>
      </c>
      <c r="AB674" s="15" t="s">
        <v>2402</v>
      </c>
      <c r="AC674" s="20" t="s">
        <v>2403</v>
      </c>
    </row>
    <row r="675" spans="1:29" x14ac:dyDescent="0.3">
      <c r="A675" s="15" t="s">
        <v>3847</v>
      </c>
      <c r="B675" s="15" t="s">
        <v>329</v>
      </c>
      <c r="C675" s="16" t="s">
        <v>3848</v>
      </c>
      <c r="D675" s="15" t="s">
        <v>7</v>
      </c>
      <c r="E675" s="16" t="s">
        <v>33</v>
      </c>
      <c r="F675" s="16" t="s">
        <v>3075</v>
      </c>
      <c r="G675" s="17">
        <v>43495</v>
      </c>
      <c r="H675" s="17">
        <v>45338</v>
      </c>
      <c r="I675" s="28">
        <v>45428</v>
      </c>
      <c r="J675" s="28" t="str">
        <f t="shared" si="20"/>
        <v>May</v>
      </c>
      <c r="K675" s="18">
        <f t="shared" si="21"/>
        <v>2024</v>
      </c>
      <c r="L675" s="15" t="s">
        <v>2393</v>
      </c>
      <c r="M675" s="15" t="s">
        <v>2577</v>
      </c>
      <c r="N675" s="18">
        <f>IF(Exit_Details[[#This Row],[RegrettableAttrition]]="Yes",1,0)</f>
        <v>1</v>
      </c>
      <c r="O675" s="18">
        <f>IF(Exit_Details[[#This Row],[ExitType]]="Voluntary",1,0)</f>
        <v>1</v>
      </c>
      <c r="P675" s="16" t="s">
        <v>2407</v>
      </c>
      <c r="Q675" s="16" t="s">
        <v>2408</v>
      </c>
      <c r="R675" s="15">
        <v>4</v>
      </c>
      <c r="S675" s="15" t="s">
        <v>2397</v>
      </c>
      <c r="T675" s="19">
        <v>7.71</v>
      </c>
      <c r="U675" s="15" t="s">
        <v>2398</v>
      </c>
      <c r="V675" s="15" t="s">
        <v>2409</v>
      </c>
      <c r="W675" s="17">
        <v>44197</v>
      </c>
      <c r="X675" s="17">
        <v>44286</v>
      </c>
      <c r="Y675" s="15">
        <v>703000</v>
      </c>
      <c r="Z675" s="15" t="s">
        <v>2465</v>
      </c>
      <c r="AA675" s="15" t="s">
        <v>2466</v>
      </c>
      <c r="AB675" s="15" t="s">
        <v>2402</v>
      </c>
      <c r="AC675" s="20" t="s">
        <v>2403</v>
      </c>
    </row>
    <row r="676" spans="1:29" x14ac:dyDescent="0.3">
      <c r="A676" s="15" t="s">
        <v>3849</v>
      </c>
      <c r="B676" s="15" t="s">
        <v>739</v>
      </c>
      <c r="C676" s="16" t="s">
        <v>3850</v>
      </c>
      <c r="D676" s="15" t="s">
        <v>7</v>
      </c>
      <c r="E676" s="16" t="s">
        <v>37</v>
      </c>
      <c r="F676" s="16" t="s">
        <v>2525</v>
      </c>
      <c r="G676" s="17">
        <v>43973</v>
      </c>
      <c r="H676" s="17">
        <v>45341</v>
      </c>
      <c r="I676" s="28">
        <v>45383</v>
      </c>
      <c r="J676" s="28" t="str">
        <f t="shared" si="20"/>
        <v>April</v>
      </c>
      <c r="K676" s="18">
        <f t="shared" si="21"/>
        <v>2024</v>
      </c>
      <c r="L676" s="15" t="s">
        <v>2393</v>
      </c>
      <c r="M676" s="15" t="s">
        <v>2577</v>
      </c>
      <c r="N676" s="18">
        <f>IF(Exit_Details[[#This Row],[RegrettableAttrition]]="Yes",1,0)</f>
        <v>1</v>
      </c>
      <c r="O676" s="18">
        <f>IF(Exit_Details[[#This Row],[ExitType]]="Voluntary",1,0)</f>
        <v>1</v>
      </c>
      <c r="P676" s="16" t="s">
        <v>2395</v>
      </c>
      <c r="Q676" s="16" t="s">
        <v>2396</v>
      </c>
      <c r="R676" s="15">
        <v>5</v>
      </c>
      <c r="S676" s="15" t="s">
        <v>2397</v>
      </c>
      <c r="T676" s="19">
        <v>6.4</v>
      </c>
      <c r="U676" s="15" t="s">
        <v>2398</v>
      </c>
      <c r="V676" s="15" t="s">
        <v>2409</v>
      </c>
      <c r="W676" s="17">
        <v>44197</v>
      </c>
      <c r="X676" s="17">
        <v>44286</v>
      </c>
      <c r="Y676" s="15">
        <v>309000</v>
      </c>
      <c r="Z676" s="15" t="s">
        <v>2410</v>
      </c>
      <c r="AA676" s="15" t="s">
        <v>2411</v>
      </c>
      <c r="AB676" s="15" t="s">
        <v>2412</v>
      </c>
      <c r="AC676" s="20" t="s">
        <v>2403</v>
      </c>
    </row>
    <row r="677" spans="1:29" x14ac:dyDescent="0.3">
      <c r="A677" s="15" t="s">
        <v>3851</v>
      </c>
      <c r="B677" s="15" t="s">
        <v>1453</v>
      </c>
      <c r="C677" s="16" t="s">
        <v>3852</v>
      </c>
      <c r="D677" s="15" t="s">
        <v>7</v>
      </c>
      <c r="E677" s="16" t="s">
        <v>33</v>
      </c>
      <c r="F677" s="16" t="s">
        <v>2504</v>
      </c>
      <c r="G677" s="17">
        <v>44697</v>
      </c>
      <c r="H677" s="17">
        <v>45341</v>
      </c>
      <c r="I677" s="28">
        <v>45401</v>
      </c>
      <c r="J677" s="28" t="str">
        <f t="shared" si="20"/>
        <v>April</v>
      </c>
      <c r="K677" s="18">
        <f t="shared" si="21"/>
        <v>2024</v>
      </c>
      <c r="L677" s="15" t="s">
        <v>2393</v>
      </c>
      <c r="M677" s="15" t="s">
        <v>2394</v>
      </c>
      <c r="N677" s="18">
        <f>IF(Exit_Details[[#This Row],[RegrettableAttrition]]="Yes",1,0)</f>
        <v>0</v>
      </c>
      <c r="O677" s="18">
        <f>IF(Exit_Details[[#This Row],[ExitType]]="Voluntary",1,0)</f>
        <v>1</v>
      </c>
      <c r="P677" s="16" t="s">
        <v>2416</v>
      </c>
      <c r="Q677" s="16" t="s">
        <v>2417</v>
      </c>
      <c r="R677" s="15">
        <v>3</v>
      </c>
      <c r="S677" s="15" t="s">
        <v>2397</v>
      </c>
      <c r="T677" s="19">
        <v>4.42</v>
      </c>
      <c r="U677" s="15" t="s">
        <v>2997</v>
      </c>
      <c r="V677" s="15" t="s">
        <v>2409</v>
      </c>
      <c r="W677" s="17">
        <v>44697</v>
      </c>
      <c r="X677" s="17">
        <v>45016</v>
      </c>
      <c r="Y677" s="15">
        <v>836000</v>
      </c>
      <c r="Z677" s="15" t="s">
        <v>2400</v>
      </c>
      <c r="AA677" s="15" t="s">
        <v>2401</v>
      </c>
      <c r="AB677" s="15" t="s">
        <v>2402</v>
      </c>
      <c r="AC677" s="20" t="s">
        <v>2403</v>
      </c>
    </row>
    <row r="678" spans="1:29" x14ac:dyDescent="0.3">
      <c r="A678" s="15" t="s">
        <v>3853</v>
      </c>
      <c r="B678" s="15" t="s">
        <v>161</v>
      </c>
      <c r="C678" s="16" t="s">
        <v>3854</v>
      </c>
      <c r="D678" s="15" t="s">
        <v>11</v>
      </c>
      <c r="E678" s="16" t="s">
        <v>20</v>
      </c>
      <c r="F678" s="16" t="s">
        <v>3445</v>
      </c>
      <c r="G678" s="17">
        <v>43143</v>
      </c>
      <c r="H678" s="17">
        <v>45341</v>
      </c>
      <c r="I678" s="28">
        <v>45431</v>
      </c>
      <c r="J678" s="28" t="str">
        <f t="shared" si="20"/>
        <v>May</v>
      </c>
      <c r="K678" s="18">
        <f t="shared" si="21"/>
        <v>2024</v>
      </c>
      <c r="L678" s="15" t="s">
        <v>2393</v>
      </c>
      <c r="M678" s="15" t="s">
        <v>2394</v>
      </c>
      <c r="N678" s="18">
        <f>IF(Exit_Details[[#This Row],[RegrettableAttrition]]="Yes",1,0)</f>
        <v>0</v>
      </c>
      <c r="O678" s="18">
        <f>IF(Exit_Details[[#This Row],[ExitType]]="Voluntary",1,0)</f>
        <v>1</v>
      </c>
      <c r="P678" s="16" t="s">
        <v>2395</v>
      </c>
      <c r="Q678" s="16" t="s">
        <v>2396</v>
      </c>
      <c r="R678" s="15">
        <v>3</v>
      </c>
      <c r="S678" s="15" t="s">
        <v>2397</v>
      </c>
      <c r="T678" s="19">
        <v>8.67</v>
      </c>
      <c r="U678" s="15" t="s">
        <v>2398</v>
      </c>
      <c r="V678" s="15" t="s">
        <v>2409</v>
      </c>
      <c r="W678" s="17">
        <v>44197</v>
      </c>
      <c r="X678" s="17">
        <v>44286</v>
      </c>
      <c r="Y678" s="15">
        <v>1555000</v>
      </c>
      <c r="Z678" s="15" t="s">
        <v>2400</v>
      </c>
      <c r="AA678" s="15" t="s">
        <v>2401</v>
      </c>
      <c r="AB678" s="15" t="s">
        <v>2402</v>
      </c>
      <c r="AC678" s="20" t="s">
        <v>2403</v>
      </c>
    </row>
    <row r="679" spans="1:29" x14ac:dyDescent="0.3">
      <c r="A679" s="15" t="s">
        <v>3855</v>
      </c>
      <c r="B679" s="15" t="s">
        <v>1372</v>
      </c>
      <c r="C679" s="16" t="s">
        <v>3856</v>
      </c>
      <c r="D679" s="15" t="s">
        <v>11</v>
      </c>
      <c r="E679" s="16" t="s">
        <v>58</v>
      </c>
      <c r="F679" s="16" t="s">
        <v>3857</v>
      </c>
      <c r="G679" s="17">
        <v>44643</v>
      </c>
      <c r="H679" s="17">
        <v>45342</v>
      </c>
      <c r="I679" s="28">
        <v>45432</v>
      </c>
      <c r="J679" s="28" t="str">
        <f t="shared" si="20"/>
        <v>May</v>
      </c>
      <c r="K679" s="18">
        <f t="shared" si="21"/>
        <v>2024</v>
      </c>
      <c r="L679" s="15" t="s">
        <v>2393</v>
      </c>
      <c r="M679" s="15" t="s">
        <v>2394</v>
      </c>
      <c r="N679" s="18">
        <f>IF(Exit_Details[[#This Row],[RegrettableAttrition]]="Yes",1,0)</f>
        <v>0</v>
      </c>
      <c r="O679" s="18">
        <f>IF(Exit_Details[[#This Row],[ExitType]]="Voluntary",1,0)</f>
        <v>1</v>
      </c>
      <c r="P679" s="16" t="s">
        <v>2407</v>
      </c>
      <c r="Q679" s="16" t="s">
        <v>2408</v>
      </c>
      <c r="R679" s="15">
        <v>3</v>
      </c>
      <c r="S679" s="15" t="s">
        <v>2397</v>
      </c>
      <c r="T679" s="19">
        <v>4.5599999999999996</v>
      </c>
      <c r="U679" s="15" t="s">
        <v>2997</v>
      </c>
      <c r="V679" s="15" t="s">
        <v>2409</v>
      </c>
      <c r="W679" s="17">
        <v>44643</v>
      </c>
      <c r="X679" s="17">
        <v>45016</v>
      </c>
      <c r="Y679" s="15">
        <v>3129000</v>
      </c>
      <c r="Z679" s="15" t="s">
        <v>2400</v>
      </c>
      <c r="AA679" s="15" t="s">
        <v>2401</v>
      </c>
      <c r="AB679" s="15" t="s">
        <v>2402</v>
      </c>
      <c r="AC679" s="20" t="s">
        <v>2403</v>
      </c>
    </row>
    <row r="680" spans="1:29" x14ac:dyDescent="0.3">
      <c r="A680" s="15" t="s">
        <v>3858</v>
      </c>
      <c r="B680" s="15" t="s">
        <v>1452</v>
      </c>
      <c r="C680" s="16" t="s">
        <v>3859</v>
      </c>
      <c r="D680" s="15" t="s">
        <v>7</v>
      </c>
      <c r="E680" s="16" t="s">
        <v>22</v>
      </c>
      <c r="F680" s="16" t="s">
        <v>2856</v>
      </c>
      <c r="G680" s="17">
        <v>44697</v>
      </c>
      <c r="H680" s="17">
        <v>45342</v>
      </c>
      <c r="I680" s="28">
        <v>45402</v>
      </c>
      <c r="J680" s="28" t="str">
        <f t="shared" si="20"/>
        <v>April</v>
      </c>
      <c r="K680" s="18">
        <f t="shared" si="21"/>
        <v>2024</v>
      </c>
      <c r="L680" s="15" t="s">
        <v>2393</v>
      </c>
      <c r="M680" s="15" t="s">
        <v>2394</v>
      </c>
      <c r="N680" s="18">
        <f>IF(Exit_Details[[#This Row],[RegrettableAttrition]]="Yes",1,0)</f>
        <v>0</v>
      </c>
      <c r="O680" s="18">
        <f>IF(Exit_Details[[#This Row],[ExitType]]="Voluntary",1,0)</f>
        <v>1</v>
      </c>
      <c r="P680" s="16" t="s">
        <v>2463</v>
      </c>
      <c r="Q680" s="16" t="s">
        <v>2464</v>
      </c>
      <c r="R680" s="15">
        <v>3</v>
      </c>
      <c r="S680" s="15" t="s">
        <v>2397</v>
      </c>
      <c r="T680" s="19">
        <v>4.42</v>
      </c>
      <c r="U680" s="15" t="s">
        <v>2997</v>
      </c>
      <c r="V680" s="15" t="s">
        <v>2409</v>
      </c>
      <c r="W680" s="17">
        <v>44697</v>
      </c>
      <c r="X680" s="17">
        <v>45016</v>
      </c>
      <c r="Y680" s="15">
        <v>1554000</v>
      </c>
      <c r="Z680" s="15" t="s">
        <v>2400</v>
      </c>
      <c r="AA680" s="15" t="s">
        <v>2401</v>
      </c>
      <c r="AB680" s="15" t="s">
        <v>2402</v>
      </c>
      <c r="AC680" s="20" t="s">
        <v>2403</v>
      </c>
    </row>
    <row r="681" spans="1:29" x14ac:dyDescent="0.3">
      <c r="A681" s="15" t="s">
        <v>3860</v>
      </c>
      <c r="B681" s="15" t="s">
        <v>1310</v>
      </c>
      <c r="C681" s="16" t="s">
        <v>3861</v>
      </c>
      <c r="D681" s="15" t="s">
        <v>11</v>
      </c>
      <c r="E681" s="16" t="s">
        <v>9</v>
      </c>
      <c r="F681" s="16" t="s">
        <v>2458</v>
      </c>
      <c r="G681" s="17">
        <v>44557</v>
      </c>
      <c r="H681" s="17">
        <v>45344</v>
      </c>
      <c r="I681" s="28">
        <v>45404</v>
      </c>
      <c r="J681" s="28" t="str">
        <f t="shared" si="20"/>
        <v>April</v>
      </c>
      <c r="K681" s="18">
        <f t="shared" si="21"/>
        <v>2024</v>
      </c>
      <c r="L681" s="15" t="s">
        <v>2393</v>
      </c>
      <c r="M681" s="15" t="s">
        <v>2394</v>
      </c>
      <c r="N681" s="18">
        <f>IF(Exit_Details[[#This Row],[RegrettableAttrition]]="Yes",1,0)</f>
        <v>0</v>
      </c>
      <c r="O681" s="18">
        <f>IF(Exit_Details[[#This Row],[ExitType]]="Voluntary",1,0)</f>
        <v>1</v>
      </c>
      <c r="P681" s="16" t="s">
        <v>2440</v>
      </c>
      <c r="Q681" s="16" t="s">
        <v>2417</v>
      </c>
      <c r="R681" s="15">
        <v>1</v>
      </c>
      <c r="S681" s="15" t="s">
        <v>2397</v>
      </c>
      <c r="T681" s="19">
        <v>4.8</v>
      </c>
      <c r="U681" s="15" t="s">
        <v>2997</v>
      </c>
      <c r="V681" s="15" t="s">
        <v>2409</v>
      </c>
      <c r="W681" s="17">
        <v>44557</v>
      </c>
      <c r="X681" s="17">
        <v>45404</v>
      </c>
      <c r="Y681" s="15">
        <v>610000</v>
      </c>
      <c r="Z681" s="15" t="s">
        <v>2434</v>
      </c>
      <c r="AA681" s="15" t="s">
        <v>2435</v>
      </c>
      <c r="AB681" s="15" t="s">
        <v>2436</v>
      </c>
      <c r="AC681" s="20" t="s">
        <v>2403</v>
      </c>
    </row>
    <row r="682" spans="1:29" x14ac:dyDescent="0.3">
      <c r="A682" s="15" t="s">
        <v>3862</v>
      </c>
      <c r="B682" s="15" t="s">
        <v>933</v>
      </c>
      <c r="C682" s="16" t="s">
        <v>3863</v>
      </c>
      <c r="D682" s="15" t="s">
        <v>7</v>
      </c>
      <c r="E682" s="16" t="s">
        <v>9</v>
      </c>
      <c r="F682" s="16" t="s">
        <v>2430</v>
      </c>
      <c r="G682" s="17">
        <v>44104</v>
      </c>
      <c r="H682" s="17">
        <v>45344</v>
      </c>
      <c r="I682" s="28">
        <v>45374</v>
      </c>
      <c r="J682" s="28" t="str">
        <f t="shared" si="20"/>
        <v>March</v>
      </c>
      <c r="K682" s="18">
        <f t="shared" si="21"/>
        <v>2024</v>
      </c>
      <c r="L682" s="15" t="s">
        <v>2431</v>
      </c>
      <c r="M682" s="15" t="s">
        <v>2394</v>
      </c>
      <c r="N682" s="18">
        <f>IF(Exit_Details[[#This Row],[RegrettableAttrition]]="Yes",1,0)</f>
        <v>0</v>
      </c>
      <c r="O682" s="18">
        <f>IF(Exit_Details[[#This Row],[ExitType]]="Voluntary",1,0)</f>
        <v>0</v>
      </c>
      <c r="P682" s="16" t="s">
        <v>2583</v>
      </c>
      <c r="Q682" s="16" t="s">
        <v>2433</v>
      </c>
      <c r="R682" s="15">
        <v>1</v>
      </c>
      <c r="S682" s="15" t="s">
        <v>2397</v>
      </c>
      <c r="T682" s="19">
        <v>6.04</v>
      </c>
      <c r="U682" s="15" t="s">
        <v>2398</v>
      </c>
      <c r="V682" s="15" t="s">
        <v>2409</v>
      </c>
      <c r="W682" s="17">
        <v>44197</v>
      </c>
      <c r="X682" s="17">
        <v>44286</v>
      </c>
      <c r="Y682" s="15">
        <v>415000</v>
      </c>
      <c r="Z682" s="15" t="s">
        <v>2434</v>
      </c>
      <c r="AA682" s="15" t="s">
        <v>2435</v>
      </c>
      <c r="AB682" s="15" t="s">
        <v>2436</v>
      </c>
      <c r="AC682" s="20" t="s">
        <v>2403</v>
      </c>
    </row>
    <row r="683" spans="1:29" x14ac:dyDescent="0.3">
      <c r="A683" s="15" t="s">
        <v>3864</v>
      </c>
      <c r="B683" s="15" t="s">
        <v>145</v>
      </c>
      <c r="C683" s="16" t="s">
        <v>3865</v>
      </c>
      <c r="D683" s="15" t="s">
        <v>7</v>
      </c>
      <c r="E683" s="16" t="s">
        <v>22</v>
      </c>
      <c r="F683" s="16" t="s">
        <v>2446</v>
      </c>
      <c r="G683" s="17">
        <v>43075</v>
      </c>
      <c r="H683" s="17">
        <v>45355</v>
      </c>
      <c r="I683" s="28">
        <v>45390</v>
      </c>
      <c r="J683" s="28" t="str">
        <f t="shared" si="20"/>
        <v>April</v>
      </c>
      <c r="K683" s="18">
        <f t="shared" si="21"/>
        <v>2024</v>
      </c>
      <c r="L683" s="15" t="s">
        <v>2393</v>
      </c>
      <c r="M683" s="15" t="s">
        <v>2394</v>
      </c>
      <c r="N683" s="18">
        <f>IF(Exit_Details[[#This Row],[RegrettableAttrition]]="Yes",1,0)</f>
        <v>0</v>
      </c>
      <c r="O683" s="18">
        <f>IF(Exit_Details[[#This Row],[ExitType]]="Voluntary",1,0)</f>
        <v>1</v>
      </c>
      <c r="P683" s="16" t="s">
        <v>2407</v>
      </c>
      <c r="Q683" s="16" t="s">
        <v>2408</v>
      </c>
      <c r="R683" s="15">
        <v>3</v>
      </c>
      <c r="S683" s="15" t="s">
        <v>2397</v>
      </c>
      <c r="T683" s="19">
        <v>8.86</v>
      </c>
      <c r="U683" s="15" t="s">
        <v>2398</v>
      </c>
      <c r="V683" s="15" t="s">
        <v>2409</v>
      </c>
      <c r="W683" s="17">
        <v>44197</v>
      </c>
      <c r="X683" s="17">
        <v>44286</v>
      </c>
      <c r="Y683" s="15">
        <v>1060000</v>
      </c>
      <c r="Z683" s="15" t="s">
        <v>2400</v>
      </c>
      <c r="AA683" s="15" t="s">
        <v>2401</v>
      </c>
      <c r="AB683" s="15" t="s">
        <v>2402</v>
      </c>
      <c r="AC683" s="20" t="s">
        <v>2403</v>
      </c>
    </row>
    <row r="684" spans="1:29" x14ac:dyDescent="0.3">
      <c r="A684" s="15" t="s">
        <v>3866</v>
      </c>
      <c r="B684" s="15" t="s">
        <v>1677</v>
      </c>
      <c r="C684" s="16" t="s">
        <v>3867</v>
      </c>
      <c r="D684" s="15" t="s">
        <v>7</v>
      </c>
      <c r="E684" s="16" t="s">
        <v>29</v>
      </c>
      <c r="F684" s="16" t="s">
        <v>2589</v>
      </c>
      <c r="G684" s="17">
        <v>44900</v>
      </c>
      <c r="H684" s="17">
        <v>45355</v>
      </c>
      <c r="I684" s="28">
        <v>45378</v>
      </c>
      <c r="J684" s="28" t="str">
        <f t="shared" si="20"/>
        <v>March</v>
      </c>
      <c r="K684" s="18">
        <f t="shared" si="21"/>
        <v>2024</v>
      </c>
      <c r="L684" s="15" t="s">
        <v>2393</v>
      </c>
      <c r="M684" s="15" t="s">
        <v>2394</v>
      </c>
      <c r="N684" s="18">
        <f>IF(Exit_Details[[#This Row],[RegrettableAttrition]]="Yes",1,0)</f>
        <v>0</v>
      </c>
      <c r="O684" s="18">
        <f>IF(Exit_Details[[#This Row],[ExitType]]="Voluntary",1,0)</f>
        <v>1</v>
      </c>
      <c r="P684" s="16" t="s">
        <v>2407</v>
      </c>
      <c r="Q684" s="16" t="s">
        <v>2408</v>
      </c>
      <c r="R684" s="15">
        <v>0</v>
      </c>
      <c r="S684" s="15" t="s">
        <v>2397</v>
      </c>
      <c r="T684" s="19">
        <v>3.86</v>
      </c>
      <c r="U684" s="15" t="s">
        <v>2997</v>
      </c>
      <c r="V684" s="15" t="s">
        <v>2409</v>
      </c>
      <c r="W684" s="17">
        <v>44900</v>
      </c>
      <c r="X684" s="17">
        <v>45378</v>
      </c>
      <c r="Y684" s="15">
        <v>1418000</v>
      </c>
      <c r="Z684" s="15" t="s">
        <v>2434</v>
      </c>
      <c r="AA684" s="15" t="s">
        <v>2435</v>
      </c>
      <c r="AB684" s="15" t="s">
        <v>2436</v>
      </c>
      <c r="AC684" s="20" t="s">
        <v>2403</v>
      </c>
    </row>
    <row r="685" spans="1:29" x14ac:dyDescent="0.3">
      <c r="A685" s="15" t="s">
        <v>3868</v>
      </c>
      <c r="B685" s="15" t="s">
        <v>400</v>
      </c>
      <c r="C685" s="16" t="s">
        <v>3869</v>
      </c>
      <c r="D685" s="15" t="s">
        <v>7</v>
      </c>
      <c r="E685" s="16" t="s">
        <v>24</v>
      </c>
      <c r="F685" s="16" t="s">
        <v>2449</v>
      </c>
      <c r="G685" s="17">
        <v>43612</v>
      </c>
      <c r="H685" s="17">
        <v>45356</v>
      </c>
      <c r="I685" s="28">
        <v>45356</v>
      </c>
      <c r="J685" s="28" t="str">
        <f t="shared" si="20"/>
        <v>March</v>
      </c>
      <c r="K685" s="18">
        <f t="shared" si="21"/>
        <v>2024</v>
      </c>
      <c r="L685" s="15" t="s">
        <v>2431</v>
      </c>
      <c r="M685" s="15" t="s">
        <v>2394</v>
      </c>
      <c r="N685" s="18">
        <f>IF(Exit_Details[[#This Row],[RegrettableAttrition]]="Yes",1,0)</f>
        <v>0</v>
      </c>
      <c r="O685" s="18">
        <f>IF(Exit_Details[[#This Row],[ExitType]]="Voluntary",1,0)</f>
        <v>0</v>
      </c>
      <c r="P685" s="16" t="s">
        <v>2586</v>
      </c>
      <c r="Q685" s="16" t="s">
        <v>2530</v>
      </c>
      <c r="R685" s="15">
        <v>2</v>
      </c>
      <c r="S685" s="15" t="s">
        <v>2397</v>
      </c>
      <c r="T685" s="19">
        <v>7.39</v>
      </c>
      <c r="U685" s="15" t="s">
        <v>2398</v>
      </c>
      <c r="V685" s="15" t="s">
        <v>2409</v>
      </c>
      <c r="W685" s="17">
        <v>44197</v>
      </c>
      <c r="X685" s="17">
        <v>44286</v>
      </c>
      <c r="Y685" s="15">
        <v>588000</v>
      </c>
      <c r="Z685" s="15" t="s">
        <v>2418</v>
      </c>
      <c r="AA685" s="15" t="s">
        <v>2419</v>
      </c>
      <c r="AB685" s="15" t="s">
        <v>2412</v>
      </c>
      <c r="AC685" s="20" t="s">
        <v>2403</v>
      </c>
    </row>
    <row r="686" spans="1:29" x14ac:dyDescent="0.3">
      <c r="A686" s="15" t="s">
        <v>3870</v>
      </c>
      <c r="B686" s="15" t="s">
        <v>1517</v>
      </c>
      <c r="C686" s="16" t="s">
        <v>3871</v>
      </c>
      <c r="D686" s="15" t="s">
        <v>7</v>
      </c>
      <c r="E686" s="16" t="s">
        <v>22</v>
      </c>
      <c r="F686" s="16" t="s">
        <v>2657</v>
      </c>
      <c r="G686" s="17">
        <v>44747</v>
      </c>
      <c r="H686" s="17">
        <v>45357</v>
      </c>
      <c r="I686" s="28">
        <v>45396</v>
      </c>
      <c r="J686" s="28" t="str">
        <f t="shared" si="20"/>
        <v>April</v>
      </c>
      <c r="K686" s="18">
        <f t="shared" si="21"/>
        <v>2024</v>
      </c>
      <c r="L686" s="15" t="s">
        <v>2393</v>
      </c>
      <c r="M686" s="15" t="s">
        <v>2394</v>
      </c>
      <c r="N686" s="18">
        <f>IF(Exit_Details[[#This Row],[RegrettableAttrition]]="Yes",1,0)</f>
        <v>0</v>
      </c>
      <c r="O686" s="18">
        <f>IF(Exit_Details[[#This Row],[ExitType]]="Voluntary",1,0)</f>
        <v>1</v>
      </c>
      <c r="P686" s="16" t="s">
        <v>2480</v>
      </c>
      <c r="Q686" s="16" t="s">
        <v>2481</v>
      </c>
      <c r="R686" s="15">
        <v>3</v>
      </c>
      <c r="S686" s="15" t="s">
        <v>2397</v>
      </c>
      <c r="T686" s="19">
        <v>4.28</v>
      </c>
      <c r="U686" s="15" t="s">
        <v>2997</v>
      </c>
      <c r="V686" s="15" t="s">
        <v>2409</v>
      </c>
      <c r="W686" s="17">
        <v>44747</v>
      </c>
      <c r="X686" s="17">
        <v>45016</v>
      </c>
      <c r="Y686" s="15">
        <v>366000</v>
      </c>
      <c r="Z686" s="15" t="s">
        <v>2426</v>
      </c>
      <c r="AA686" s="15" t="s">
        <v>2427</v>
      </c>
      <c r="AB686" s="15" t="s">
        <v>2402</v>
      </c>
      <c r="AC686" s="20" t="s">
        <v>2403</v>
      </c>
    </row>
    <row r="687" spans="1:29" x14ac:dyDescent="0.3">
      <c r="A687" s="15" t="s">
        <v>3872</v>
      </c>
      <c r="B687" s="15" t="s">
        <v>10</v>
      </c>
      <c r="C687" s="16" t="s">
        <v>3873</v>
      </c>
      <c r="D687" s="15" t="s">
        <v>11</v>
      </c>
      <c r="E687" s="16" t="s">
        <v>9</v>
      </c>
      <c r="F687" s="16" t="s">
        <v>2540</v>
      </c>
      <c r="G687" s="17">
        <v>41057</v>
      </c>
      <c r="H687" s="17">
        <v>45361</v>
      </c>
      <c r="I687" s="28">
        <v>45391</v>
      </c>
      <c r="J687" s="28" t="str">
        <f t="shared" si="20"/>
        <v>April</v>
      </c>
      <c r="K687" s="18">
        <f t="shared" si="21"/>
        <v>2024</v>
      </c>
      <c r="L687" s="15" t="s">
        <v>2431</v>
      </c>
      <c r="M687" s="15" t="s">
        <v>2394</v>
      </c>
      <c r="N687" s="18">
        <f>IF(Exit_Details[[#This Row],[RegrettableAttrition]]="Yes",1,0)</f>
        <v>0</v>
      </c>
      <c r="O687" s="18">
        <f>IF(Exit_Details[[#This Row],[ExitType]]="Voluntary",1,0)</f>
        <v>0</v>
      </c>
      <c r="P687" s="16" t="s">
        <v>2583</v>
      </c>
      <c r="Q687" s="16" t="s">
        <v>2433</v>
      </c>
      <c r="R687" s="15">
        <v>2</v>
      </c>
      <c r="S687" s="15" t="s">
        <v>2397</v>
      </c>
      <c r="T687" s="19">
        <v>14.38</v>
      </c>
      <c r="U687" s="15" t="s">
        <v>2661</v>
      </c>
      <c r="V687" s="15" t="s">
        <v>2409</v>
      </c>
      <c r="W687" s="17">
        <v>44197</v>
      </c>
      <c r="X687" s="17">
        <v>44286</v>
      </c>
      <c r="Y687" s="15">
        <v>2604000</v>
      </c>
      <c r="Z687" s="15" t="s">
        <v>2434</v>
      </c>
      <c r="AA687" s="15" t="s">
        <v>2435</v>
      </c>
      <c r="AB687" s="15" t="s">
        <v>2436</v>
      </c>
      <c r="AC687" s="20" t="s">
        <v>2403</v>
      </c>
    </row>
    <row r="688" spans="1:29" x14ac:dyDescent="0.3">
      <c r="A688" s="15" t="s">
        <v>3874</v>
      </c>
      <c r="B688" s="15" t="s">
        <v>1705</v>
      </c>
      <c r="C688" s="16" t="s">
        <v>2880</v>
      </c>
      <c r="D688" s="15" t="s">
        <v>7</v>
      </c>
      <c r="E688" s="16" t="s">
        <v>9</v>
      </c>
      <c r="F688" s="16" t="s">
        <v>2430</v>
      </c>
      <c r="G688" s="17">
        <v>44943</v>
      </c>
      <c r="H688" s="17">
        <v>45362</v>
      </c>
      <c r="I688" s="28">
        <v>45422</v>
      </c>
      <c r="J688" s="28" t="str">
        <f t="shared" si="20"/>
        <v>May</v>
      </c>
      <c r="K688" s="18">
        <f t="shared" si="21"/>
        <v>2024</v>
      </c>
      <c r="L688" s="15" t="s">
        <v>2393</v>
      </c>
      <c r="M688" s="15" t="s">
        <v>2394</v>
      </c>
      <c r="N688" s="18">
        <f>IF(Exit_Details[[#This Row],[RegrettableAttrition]]="Yes",1,0)</f>
        <v>0</v>
      </c>
      <c r="O688" s="18">
        <f>IF(Exit_Details[[#This Row],[ExitType]]="Voluntary",1,0)</f>
        <v>1</v>
      </c>
      <c r="P688" s="16" t="s">
        <v>2395</v>
      </c>
      <c r="Q688" s="16" t="s">
        <v>2396</v>
      </c>
      <c r="R688" s="15">
        <v>0</v>
      </c>
      <c r="S688" s="15" t="s">
        <v>2397</v>
      </c>
      <c r="T688" s="19">
        <v>3.74</v>
      </c>
      <c r="U688" s="15" t="s">
        <v>2997</v>
      </c>
      <c r="V688" s="15" t="s">
        <v>2409</v>
      </c>
      <c r="W688" s="17">
        <v>44943</v>
      </c>
      <c r="X688" s="17">
        <v>45422</v>
      </c>
      <c r="Y688" s="15">
        <v>428000</v>
      </c>
      <c r="Z688" s="15" t="s">
        <v>2434</v>
      </c>
      <c r="AA688" s="15" t="s">
        <v>2435</v>
      </c>
      <c r="AB688" s="15" t="s">
        <v>2436</v>
      </c>
      <c r="AC688" s="20" t="s">
        <v>2403</v>
      </c>
    </row>
    <row r="689" spans="1:29" x14ac:dyDescent="0.3">
      <c r="A689" s="15" t="s">
        <v>3875</v>
      </c>
      <c r="B689" s="15" t="s">
        <v>1730</v>
      </c>
      <c r="C689" s="16" t="s">
        <v>2579</v>
      </c>
      <c r="D689" s="15" t="s">
        <v>7</v>
      </c>
      <c r="E689" s="16" t="s">
        <v>24</v>
      </c>
      <c r="F689" s="16" t="s">
        <v>2631</v>
      </c>
      <c r="G689" s="17">
        <v>44963</v>
      </c>
      <c r="H689" s="17">
        <v>45365</v>
      </c>
      <c r="I689" s="28">
        <v>45365</v>
      </c>
      <c r="J689" s="28" t="str">
        <f t="shared" si="20"/>
        <v>March</v>
      </c>
      <c r="K689" s="18">
        <f t="shared" si="21"/>
        <v>2024</v>
      </c>
      <c r="L689" s="15" t="s">
        <v>2431</v>
      </c>
      <c r="M689" s="15" t="s">
        <v>2394</v>
      </c>
      <c r="N689" s="18">
        <f>IF(Exit_Details[[#This Row],[RegrettableAttrition]]="Yes",1,0)</f>
        <v>0</v>
      </c>
      <c r="O689" s="18">
        <f>IF(Exit_Details[[#This Row],[ExitType]]="Voluntary",1,0)</f>
        <v>0</v>
      </c>
      <c r="P689" s="16" t="s">
        <v>2586</v>
      </c>
      <c r="Q689" s="16" t="s">
        <v>2530</v>
      </c>
      <c r="R689" s="15">
        <v>0</v>
      </c>
      <c r="S689" s="15" t="s">
        <v>2397</v>
      </c>
      <c r="T689" s="19">
        <v>3.69</v>
      </c>
      <c r="U689" s="15" t="s">
        <v>2997</v>
      </c>
      <c r="V689" s="15" t="s">
        <v>2409</v>
      </c>
      <c r="W689" s="17">
        <v>44963</v>
      </c>
      <c r="X689" s="17">
        <v>45365</v>
      </c>
      <c r="Y689" s="15">
        <v>1903000</v>
      </c>
      <c r="Z689" s="15" t="s">
        <v>2400</v>
      </c>
      <c r="AA689" s="15" t="s">
        <v>2401</v>
      </c>
      <c r="AB689" s="15" t="s">
        <v>2402</v>
      </c>
      <c r="AC689" s="20" t="s">
        <v>2403</v>
      </c>
    </row>
    <row r="690" spans="1:29" x14ac:dyDescent="0.3">
      <c r="A690" s="15" t="s">
        <v>3876</v>
      </c>
      <c r="B690" s="15" t="s">
        <v>1724</v>
      </c>
      <c r="C690" s="16" t="s">
        <v>3877</v>
      </c>
      <c r="D690" s="15" t="s">
        <v>7</v>
      </c>
      <c r="E690" s="16" t="s">
        <v>50</v>
      </c>
      <c r="F690" s="16" t="s">
        <v>2471</v>
      </c>
      <c r="G690" s="17">
        <v>44963</v>
      </c>
      <c r="H690" s="17">
        <v>45365</v>
      </c>
      <c r="I690" s="28">
        <v>45425</v>
      </c>
      <c r="J690" s="28" t="str">
        <f t="shared" si="20"/>
        <v>May</v>
      </c>
      <c r="K690" s="18">
        <f t="shared" si="21"/>
        <v>2024</v>
      </c>
      <c r="L690" s="15" t="s">
        <v>2393</v>
      </c>
      <c r="M690" s="15" t="s">
        <v>2394</v>
      </c>
      <c r="N690" s="18">
        <f>IF(Exit_Details[[#This Row],[RegrettableAttrition]]="Yes",1,0)</f>
        <v>0</v>
      </c>
      <c r="O690" s="18">
        <f>IF(Exit_Details[[#This Row],[ExitType]]="Voluntary",1,0)</f>
        <v>1</v>
      </c>
      <c r="P690" s="16" t="s">
        <v>2395</v>
      </c>
      <c r="Q690" s="16" t="s">
        <v>2396</v>
      </c>
      <c r="R690" s="15">
        <v>0</v>
      </c>
      <c r="S690" s="15" t="s">
        <v>2397</v>
      </c>
      <c r="T690" s="19">
        <v>3.69</v>
      </c>
      <c r="U690" s="15" t="s">
        <v>2997</v>
      </c>
      <c r="V690" s="15" t="s">
        <v>2409</v>
      </c>
      <c r="W690" s="17">
        <v>44963</v>
      </c>
      <c r="X690" s="17">
        <v>45425</v>
      </c>
      <c r="Y690" s="15">
        <v>485000</v>
      </c>
      <c r="Z690" s="15" t="s">
        <v>2400</v>
      </c>
      <c r="AA690" s="15" t="s">
        <v>2401</v>
      </c>
      <c r="AB690" s="15" t="s">
        <v>2402</v>
      </c>
      <c r="AC690" s="20" t="s">
        <v>2403</v>
      </c>
    </row>
    <row r="691" spans="1:29" x14ac:dyDescent="0.3">
      <c r="A691" s="15" t="s">
        <v>3878</v>
      </c>
      <c r="B691" s="15" t="s">
        <v>1005</v>
      </c>
      <c r="C691" s="16" t="s">
        <v>3879</v>
      </c>
      <c r="D691" s="15" t="s">
        <v>11</v>
      </c>
      <c r="E691" s="16" t="s">
        <v>9</v>
      </c>
      <c r="F691" s="16" t="s">
        <v>2458</v>
      </c>
      <c r="G691" s="17">
        <v>44207</v>
      </c>
      <c r="H691" s="17">
        <v>45368</v>
      </c>
      <c r="I691" s="28">
        <v>45368</v>
      </c>
      <c r="J691" s="28" t="str">
        <f t="shared" si="20"/>
        <v>March</v>
      </c>
      <c r="K691" s="18">
        <f t="shared" si="21"/>
        <v>2024</v>
      </c>
      <c r="L691" s="15" t="s">
        <v>2431</v>
      </c>
      <c r="M691" s="15" t="s">
        <v>2394</v>
      </c>
      <c r="N691" s="18">
        <f>IF(Exit_Details[[#This Row],[RegrettableAttrition]]="Yes",1,0)</f>
        <v>0</v>
      </c>
      <c r="O691" s="18">
        <f>IF(Exit_Details[[#This Row],[ExitType]]="Voluntary",1,0)</f>
        <v>0</v>
      </c>
      <c r="P691" s="16" t="s">
        <v>2586</v>
      </c>
      <c r="Q691" s="16" t="s">
        <v>2530</v>
      </c>
      <c r="R691" s="15">
        <v>1</v>
      </c>
      <c r="S691" s="15" t="s">
        <v>2397</v>
      </c>
      <c r="T691" s="19">
        <v>5.76</v>
      </c>
      <c r="U691" s="15" t="s">
        <v>2398</v>
      </c>
      <c r="V691" s="15" t="s">
        <v>2409</v>
      </c>
      <c r="W691" s="17">
        <v>44207</v>
      </c>
      <c r="X691" s="17">
        <v>45368</v>
      </c>
      <c r="Y691" s="15">
        <v>621000</v>
      </c>
      <c r="Z691" s="15" t="s">
        <v>2434</v>
      </c>
      <c r="AA691" s="15" t="s">
        <v>2435</v>
      </c>
      <c r="AB691" s="15" t="s">
        <v>2436</v>
      </c>
      <c r="AC691" s="20" t="s">
        <v>2403</v>
      </c>
    </row>
    <row r="692" spans="1:29" x14ac:dyDescent="0.3">
      <c r="A692" s="15" t="s">
        <v>3880</v>
      </c>
      <c r="B692" s="15" t="s">
        <v>1858</v>
      </c>
      <c r="C692" s="16" t="s">
        <v>3881</v>
      </c>
      <c r="D692" s="15" t="s">
        <v>7</v>
      </c>
      <c r="E692" s="16" t="s">
        <v>9</v>
      </c>
      <c r="F692" s="16" t="s">
        <v>2458</v>
      </c>
      <c r="G692" s="17">
        <v>45299</v>
      </c>
      <c r="H692" s="17">
        <v>45369</v>
      </c>
      <c r="I692" s="28">
        <v>45429</v>
      </c>
      <c r="J692" s="28" t="str">
        <f t="shared" si="20"/>
        <v>May</v>
      </c>
      <c r="K692" s="18">
        <f t="shared" si="21"/>
        <v>2024</v>
      </c>
      <c r="L692" s="15" t="s">
        <v>2393</v>
      </c>
      <c r="M692" s="15" t="s">
        <v>2394</v>
      </c>
      <c r="N692" s="18">
        <f>IF(Exit_Details[[#This Row],[RegrettableAttrition]]="Yes",1,0)</f>
        <v>0</v>
      </c>
      <c r="O692" s="18">
        <f>IF(Exit_Details[[#This Row],[ExitType]]="Voluntary",1,0)</f>
        <v>1</v>
      </c>
      <c r="P692" s="16" t="s">
        <v>2395</v>
      </c>
      <c r="Q692" s="16" t="s">
        <v>2396</v>
      </c>
      <c r="R692" s="15">
        <v>0</v>
      </c>
      <c r="S692" s="15" t="s">
        <v>2397</v>
      </c>
      <c r="T692" s="19">
        <v>2.77</v>
      </c>
      <c r="U692" s="15" t="s">
        <v>3882</v>
      </c>
      <c r="V692" s="15" t="s">
        <v>2409</v>
      </c>
      <c r="W692" s="17">
        <v>45299</v>
      </c>
      <c r="X692" s="17">
        <v>45429</v>
      </c>
      <c r="Y692" s="15">
        <v>947000</v>
      </c>
      <c r="Z692" s="15" t="s">
        <v>2410</v>
      </c>
      <c r="AA692" s="15" t="s">
        <v>2411</v>
      </c>
      <c r="AB692" s="15" t="s">
        <v>2412</v>
      </c>
      <c r="AC692" s="20" t="s">
        <v>2403</v>
      </c>
    </row>
    <row r="693" spans="1:29" x14ac:dyDescent="0.3">
      <c r="A693" s="15" t="s">
        <v>3883</v>
      </c>
      <c r="B693" s="15" t="s">
        <v>731</v>
      </c>
      <c r="C693" s="16" t="s">
        <v>3884</v>
      </c>
      <c r="D693" s="15" t="s">
        <v>11</v>
      </c>
      <c r="E693" s="16" t="s">
        <v>9</v>
      </c>
      <c r="F693" s="16" t="s">
        <v>2489</v>
      </c>
      <c r="G693" s="17">
        <v>43963</v>
      </c>
      <c r="H693" s="17">
        <v>45369</v>
      </c>
      <c r="I693" s="28">
        <v>45429</v>
      </c>
      <c r="J693" s="28" t="str">
        <f t="shared" si="20"/>
        <v>May</v>
      </c>
      <c r="K693" s="18">
        <f t="shared" si="21"/>
        <v>2024</v>
      </c>
      <c r="L693" s="15" t="s">
        <v>2393</v>
      </c>
      <c r="M693" s="15" t="s">
        <v>2577</v>
      </c>
      <c r="N693" s="18">
        <f>IF(Exit_Details[[#This Row],[RegrettableAttrition]]="Yes",1,0)</f>
        <v>1</v>
      </c>
      <c r="O693" s="18">
        <f>IF(Exit_Details[[#This Row],[ExitType]]="Voluntary",1,0)</f>
        <v>1</v>
      </c>
      <c r="P693" s="16" t="s">
        <v>2395</v>
      </c>
      <c r="Q693" s="16" t="s">
        <v>2396</v>
      </c>
      <c r="R693" s="15">
        <v>4</v>
      </c>
      <c r="S693" s="15" t="s">
        <v>2397</v>
      </c>
      <c r="T693" s="19">
        <v>6.43</v>
      </c>
      <c r="U693" s="15" t="s">
        <v>2398</v>
      </c>
      <c r="V693" s="15" t="s">
        <v>2409</v>
      </c>
      <c r="W693" s="17">
        <v>44197</v>
      </c>
      <c r="X693" s="17">
        <v>44286</v>
      </c>
      <c r="Y693" s="15">
        <v>543000</v>
      </c>
      <c r="Z693" s="15" t="s">
        <v>2410</v>
      </c>
      <c r="AA693" s="15" t="s">
        <v>2411</v>
      </c>
      <c r="AB693" s="15" t="s">
        <v>2412</v>
      </c>
      <c r="AC693" s="20" t="s">
        <v>2403</v>
      </c>
    </row>
    <row r="694" spans="1:29" x14ac:dyDescent="0.3">
      <c r="A694" s="15" t="s">
        <v>3885</v>
      </c>
      <c r="B694" s="15" t="s">
        <v>1447</v>
      </c>
      <c r="C694" s="16" t="s">
        <v>3886</v>
      </c>
      <c r="D694" s="15" t="s">
        <v>7</v>
      </c>
      <c r="E694" s="16" t="s">
        <v>9</v>
      </c>
      <c r="F694" s="16" t="s">
        <v>2430</v>
      </c>
      <c r="G694" s="17">
        <v>44690</v>
      </c>
      <c r="H694" s="17">
        <v>45372</v>
      </c>
      <c r="I694" s="28">
        <v>45413</v>
      </c>
      <c r="J694" s="28" t="str">
        <f t="shared" si="20"/>
        <v>May</v>
      </c>
      <c r="K694" s="18">
        <f t="shared" si="21"/>
        <v>2024</v>
      </c>
      <c r="L694" s="15" t="s">
        <v>2393</v>
      </c>
      <c r="M694" s="15" t="s">
        <v>2394</v>
      </c>
      <c r="N694" s="18">
        <f>IF(Exit_Details[[#This Row],[RegrettableAttrition]]="Yes",1,0)</f>
        <v>0</v>
      </c>
      <c r="O694" s="18">
        <f>IF(Exit_Details[[#This Row],[ExitType]]="Voluntary",1,0)</f>
        <v>1</v>
      </c>
      <c r="P694" s="16" t="s">
        <v>2480</v>
      </c>
      <c r="Q694" s="16" t="s">
        <v>2481</v>
      </c>
      <c r="R694" s="15">
        <v>3</v>
      </c>
      <c r="S694" s="15" t="s">
        <v>2397</v>
      </c>
      <c r="T694" s="19">
        <v>4.4400000000000004</v>
      </c>
      <c r="U694" s="15" t="s">
        <v>2997</v>
      </c>
      <c r="V694" s="15" t="s">
        <v>2409</v>
      </c>
      <c r="W694" s="17">
        <v>44690</v>
      </c>
      <c r="X694" s="17">
        <v>45016</v>
      </c>
      <c r="Y694" s="15">
        <v>417000</v>
      </c>
      <c r="Z694" s="15" t="s">
        <v>2410</v>
      </c>
      <c r="AA694" s="15" t="s">
        <v>2411</v>
      </c>
      <c r="AB694" s="15" t="s">
        <v>2412</v>
      </c>
      <c r="AC694" s="20" t="s">
        <v>2403</v>
      </c>
    </row>
    <row r="695" spans="1:29" x14ac:dyDescent="0.3">
      <c r="A695" s="15" t="s">
        <v>3887</v>
      </c>
      <c r="B695" s="15" t="s">
        <v>30</v>
      </c>
      <c r="C695" s="16" t="s">
        <v>3309</v>
      </c>
      <c r="D695" s="15" t="s">
        <v>7</v>
      </c>
      <c r="E695" s="16" t="s">
        <v>9</v>
      </c>
      <c r="F695" s="16" t="s">
        <v>2439</v>
      </c>
      <c r="G695" s="17">
        <v>41894</v>
      </c>
      <c r="H695" s="17">
        <v>45375</v>
      </c>
      <c r="I695" s="28">
        <v>45375</v>
      </c>
      <c r="J695" s="28" t="str">
        <f t="shared" si="20"/>
        <v>March</v>
      </c>
      <c r="K695" s="18">
        <f t="shared" si="21"/>
        <v>2024</v>
      </c>
      <c r="L695" s="15" t="s">
        <v>2431</v>
      </c>
      <c r="M695" s="15" t="s">
        <v>2394</v>
      </c>
      <c r="N695" s="18">
        <f>IF(Exit_Details[[#This Row],[RegrettableAttrition]]="Yes",1,0)</f>
        <v>0</v>
      </c>
      <c r="O695" s="18">
        <f>IF(Exit_Details[[#This Row],[ExitType]]="Voluntary",1,0)</f>
        <v>0</v>
      </c>
      <c r="P695" s="16" t="s">
        <v>2586</v>
      </c>
      <c r="Q695" s="16" t="s">
        <v>2530</v>
      </c>
      <c r="R695" s="15">
        <v>4</v>
      </c>
      <c r="S695" s="15" t="s">
        <v>2397</v>
      </c>
      <c r="T695" s="19">
        <v>12.09</v>
      </c>
      <c r="U695" s="15" t="s">
        <v>2661</v>
      </c>
      <c r="V695" s="15" t="s">
        <v>2409</v>
      </c>
      <c r="W695" s="17">
        <v>44197</v>
      </c>
      <c r="X695" s="17">
        <v>44286</v>
      </c>
      <c r="Y695" s="15">
        <v>2077000</v>
      </c>
      <c r="Z695" s="15" t="s">
        <v>2400</v>
      </c>
      <c r="AA695" s="15" t="s">
        <v>2401</v>
      </c>
      <c r="AB695" s="15" t="s">
        <v>2402</v>
      </c>
      <c r="AC695" s="20" t="s">
        <v>2403</v>
      </c>
    </row>
    <row r="696" spans="1:29" x14ac:dyDescent="0.3">
      <c r="A696" s="15" t="s">
        <v>3888</v>
      </c>
      <c r="B696" s="15" t="s">
        <v>1234</v>
      </c>
      <c r="C696" s="16" t="s">
        <v>3889</v>
      </c>
      <c r="D696" s="15" t="s">
        <v>7</v>
      </c>
      <c r="E696" s="16" t="s">
        <v>37</v>
      </c>
      <c r="F696" s="16" t="s">
        <v>3603</v>
      </c>
      <c r="G696" s="17">
        <v>44473</v>
      </c>
      <c r="H696" s="17">
        <v>45375</v>
      </c>
      <c r="I696" s="28">
        <v>45405</v>
      </c>
      <c r="J696" s="28" t="str">
        <f t="shared" si="20"/>
        <v>April</v>
      </c>
      <c r="K696" s="18">
        <f t="shared" si="21"/>
        <v>2024</v>
      </c>
      <c r="L696" s="15" t="s">
        <v>2431</v>
      </c>
      <c r="M696" s="15" t="s">
        <v>2394</v>
      </c>
      <c r="N696" s="18">
        <f>IF(Exit_Details[[#This Row],[RegrettableAttrition]]="Yes",1,0)</f>
        <v>0</v>
      </c>
      <c r="O696" s="18">
        <f>IF(Exit_Details[[#This Row],[ExitType]]="Voluntary",1,0)</f>
        <v>0</v>
      </c>
      <c r="P696" s="16" t="s">
        <v>2583</v>
      </c>
      <c r="Q696" s="16" t="s">
        <v>2433</v>
      </c>
      <c r="R696" s="15">
        <v>1</v>
      </c>
      <c r="S696" s="15" t="s">
        <v>2397</v>
      </c>
      <c r="T696" s="19">
        <v>5.03</v>
      </c>
      <c r="U696" s="15" t="s">
        <v>2398</v>
      </c>
      <c r="V696" s="15" t="s">
        <v>2409</v>
      </c>
      <c r="W696" s="17">
        <v>44473</v>
      </c>
      <c r="X696" s="17">
        <v>45405</v>
      </c>
      <c r="Y696" s="15">
        <v>4180000</v>
      </c>
      <c r="Z696" s="15" t="s">
        <v>2400</v>
      </c>
      <c r="AA696" s="15" t="s">
        <v>2401</v>
      </c>
      <c r="AB696" s="15" t="s">
        <v>2402</v>
      </c>
      <c r="AC696" s="20" t="s">
        <v>2403</v>
      </c>
    </row>
    <row r="697" spans="1:29" x14ac:dyDescent="0.3">
      <c r="A697" s="15" t="s">
        <v>3890</v>
      </c>
      <c r="B697" s="15" t="s">
        <v>895</v>
      </c>
      <c r="C697" s="16" t="s">
        <v>3891</v>
      </c>
      <c r="D697" s="15" t="s">
        <v>7</v>
      </c>
      <c r="E697" s="16" t="s">
        <v>9</v>
      </c>
      <c r="F697" s="16" t="s">
        <v>2489</v>
      </c>
      <c r="G697" s="17">
        <v>44082</v>
      </c>
      <c r="H697" s="17">
        <v>45377</v>
      </c>
      <c r="I697" s="28">
        <v>45401</v>
      </c>
      <c r="J697" s="28" t="str">
        <f t="shared" si="20"/>
        <v>April</v>
      </c>
      <c r="K697" s="18">
        <f t="shared" si="21"/>
        <v>2024</v>
      </c>
      <c r="L697" s="15" t="s">
        <v>2393</v>
      </c>
      <c r="M697" s="15" t="s">
        <v>2577</v>
      </c>
      <c r="N697" s="18">
        <f>IF(Exit_Details[[#This Row],[RegrettableAttrition]]="Yes",1,0)</f>
        <v>1</v>
      </c>
      <c r="O697" s="18">
        <f>IF(Exit_Details[[#This Row],[ExitType]]="Voluntary",1,0)</f>
        <v>1</v>
      </c>
      <c r="P697" s="16" t="s">
        <v>2395</v>
      </c>
      <c r="Q697" s="16" t="s">
        <v>2396</v>
      </c>
      <c r="R697" s="15">
        <v>4</v>
      </c>
      <c r="S697" s="15" t="s">
        <v>2397</v>
      </c>
      <c r="T697" s="19">
        <v>6.1</v>
      </c>
      <c r="U697" s="15" t="s">
        <v>2398</v>
      </c>
      <c r="V697" s="15" t="s">
        <v>2409</v>
      </c>
      <c r="W697" s="17">
        <v>44197</v>
      </c>
      <c r="X697" s="17">
        <v>44286</v>
      </c>
      <c r="Y697" s="15">
        <v>630000</v>
      </c>
      <c r="Z697" s="15" t="s">
        <v>2465</v>
      </c>
      <c r="AA697" s="15" t="s">
        <v>2466</v>
      </c>
      <c r="AB697" s="15" t="s">
        <v>2402</v>
      </c>
      <c r="AC697" s="20" t="s">
        <v>2403</v>
      </c>
    </row>
    <row r="698" spans="1:29" x14ac:dyDescent="0.3">
      <c r="A698" s="15" t="s">
        <v>3892</v>
      </c>
      <c r="B698" s="15" t="s">
        <v>1913</v>
      </c>
      <c r="C698" s="16" t="s">
        <v>3893</v>
      </c>
      <c r="D698" s="15" t="s">
        <v>7</v>
      </c>
      <c r="E698" s="16" t="s">
        <v>9</v>
      </c>
      <c r="F698" s="16" t="s">
        <v>2518</v>
      </c>
      <c r="G698" s="17">
        <v>45369</v>
      </c>
      <c r="H698" s="17">
        <v>45385</v>
      </c>
      <c r="I698" s="28">
        <v>45445</v>
      </c>
      <c r="J698" s="28" t="str">
        <f t="shared" si="20"/>
        <v>June</v>
      </c>
      <c r="K698" s="18">
        <f t="shared" si="21"/>
        <v>2024</v>
      </c>
      <c r="L698" s="15" t="s">
        <v>2393</v>
      </c>
      <c r="M698" s="15" t="s">
        <v>2394</v>
      </c>
      <c r="N698" s="18">
        <f>IF(Exit_Details[[#This Row],[RegrettableAttrition]]="Yes",1,0)</f>
        <v>0</v>
      </c>
      <c r="O698" s="18">
        <f>IF(Exit_Details[[#This Row],[ExitType]]="Voluntary",1,0)</f>
        <v>1</v>
      </c>
      <c r="P698" s="16" t="s">
        <v>2416</v>
      </c>
      <c r="Q698" s="16" t="s">
        <v>2417</v>
      </c>
      <c r="R698" s="15">
        <v>0</v>
      </c>
      <c r="S698" s="15" t="s">
        <v>2397</v>
      </c>
      <c r="T698" s="19">
        <v>2.58</v>
      </c>
      <c r="U698" s="15" t="s">
        <v>3882</v>
      </c>
      <c r="V698" s="15" t="s">
        <v>2409</v>
      </c>
      <c r="W698" s="17">
        <v>45369</v>
      </c>
      <c r="X698" s="17">
        <v>45445</v>
      </c>
      <c r="Y698" s="15">
        <v>1566000</v>
      </c>
      <c r="Z698" s="15" t="s">
        <v>2434</v>
      </c>
      <c r="AA698" s="15" t="s">
        <v>2435</v>
      </c>
      <c r="AB698" s="15" t="s">
        <v>2436</v>
      </c>
      <c r="AC698" s="20" t="s">
        <v>2403</v>
      </c>
    </row>
    <row r="699" spans="1:29" x14ac:dyDescent="0.3">
      <c r="A699" s="15" t="s">
        <v>3894</v>
      </c>
      <c r="B699" s="15" t="s">
        <v>1014</v>
      </c>
      <c r="C699" s="16" t="s">
        <v>3895</v>
      </c>
      <c r="D699" s="15" t="s">
        <v>7</v>
      </c>
      <c r="E699" s="16" t="s">
        <v>27</v>
      </c>
      <c r="F699" s="16" t="s">
        <v>2552</v>
      </c>
      <c r="G699" s="17">
        <v>44228</v>
      </c>
      <c r="H699" s="17">
        <v>45386</v>
      </c>
      <c r="I699" s="28">
        <v>45446</v>
      </c>
      <c r="J699" s="28" t="str">
        <f t="shared" si="20"/>
        <v>June</v>
      </c>
      <c r="K699" s="18">
        <f t="shared" si="21"/>
        <v>2024</v>
      </c>
      <c r="L699" s="15" t="s">
        <v>2393</v>
      </c>
      <c r="M699" s="15" t="s">
        <v>2394</v>
      </c>
      <c r="N699" s="18">
        <f>IF(Exit_Details[[#This Row],[RegrettableAttrition]]="Yes",1,0)</f>
        <v>0</v>
      </c>
      <c r="O699" s="18">
        <f>IF(Exit_Details[[#This Row],[ExitType]]="Voluntary",1,0)</f>
        <v>1</v>
      </c>
      <c r="P699" s="16" t="s">
        <v>2440</v>
      </c>
      <c r="Q699" s="16" t="s">
        <v>2417</v>
      </c>
      <c r="R699" s="15">
        <v>1</v>
      </c>
      <c r="S699" s="15" t="s">
        <v>2397</v>
      </c>
      <c r="T699" s="19">
        <v>5.7</v>
      </c>
      <c r="U699" s="15" t="s">
        <v>2398</v>
      </c>
      <c r="V699" s="15" t="s">
        <v>2399</v>
      </c>
      <c r="W699" s="17">
        <v>44228</v>
      </c>
      <c r="X699" s="17">
        <v>44651</v>
      </c>
      <c r="Y699" s="15">
        <v>372000</v>
      </c>
      <c r="Z699" s="15" t="s">
        <v>2465</v>
      </c>
      <c r="AA699" s="15" t="s">
        <v>2466</v>
      </c>
      <c r="AB699" s="15" t="s">
        <v>2402</v>
      </c>
      <c r="AC699" s="20" t="s">
        <v>2403</v>
      </c>
    </row>
    <row r="700" spans="1:29" x14ac:dyDescent="0.3">
      <c r="A700" s="15" t="s">
        <v>3896</v>
      </c>
      <c r="B700" s="15" t="s">
        <v>1506</v>
      </c>
      <c r="C700" s="16" t="s">
        <v>3897</v>
      </c>
      <c r="D700" s="15" t="s">
        <v>11</v>
      </c>
      <c r="E700" s="16" t="s">
        <v>9</v>
      </c>
      <c r="F700" s="16" t="s">
        <v>2439</v>
      </c>
      <c r="G700" s="17">
        <v>44718</v>
      </c>
      <c r="H700" s="17">
        <v>45390</v>
      </c>
      <c r="I700" s="28">
        <v>45480</v>
      </c>
      <c r="J700" s="28" t="str">
        <f t="shared" si="20"/>
        <v>July</v>
      </c>
      <c r="K700" s="18">
        <f t="shared" si="21"/>
        <v>2024</v>
      </c>
      <c r="L700" s="15" t="s">
        <v>2393</v>
      </c>
      <c r="M700" s="15" t="s">
        <v>2394</v>
      </c>
      <c r="N700" s="18">
        <f>IF(Exit_Details[[#This Row],[RegrettableAttrition]]="Yes",1,0)</f>
        <v>0</v>
      </c>
      <c r="O700" s="18">
        <f>IF(Exit_Details[[#This Row],[ExitType]]="Voluntary",1,0)</f>
        <v>1</v>
      </c>
      <c r="P700" s="16" t="s">
        <v>2474</v>
      </c>
      <c r="Q700" s="16" t="s">
        <v>2396</v>
      </c>
      <c r="R700" s="15">
        <v>2</v>
      </c>
      <c r="S700" s="15" t="s">
        <v>2397</v>
      </c>
      <c r="T700" s="19">
        <v>4.3600000000000003</v>
      </c>
      <c r="U700" s="15" t="s">
        <v>2997</v>
      </c>
      <c r="V700" s="15" t="s">
        <v>2409</v>
      </c>
      <c r="W700" s="17">
        <v>44718</v>
      </c>
      <c r="X700" s="17">
        <v>45016</v>
      </c>
      <c r="Y700" s="15">
        <v>2286000</v>
      </c>
      <c r="Z700" s="15" t="s">
        <v>2400</v>
      </c>
      <c r="AA700" s="15" t="s">
        <v>2401</v>
      </c>
      <c r="AB700" s="15" t="s">
        <v>2402</v>
      </c>
      <c r="AC700" s="20" t="s">
        <v>2403</v>
      </c>
    </row>
    <row r="701" spans="1:29" x14ac:dyDescent="0.3">
      <c r="A701" s="15" t="s">
        <v>3898</v>
      </c>
      <c r="B701" s="15" t="s">
        <v>1546</v>
      </c>
      <c r="C701" s="16" t="s">
        <v>3899</v>
      </c>
      <c r="D701" s="15" t="s">
        <v>7</v>
      </c>
      <c r="E701" s="16" t="s">
        <v>9</v>
      </c>
      <c r="F701" s="16" t="s">
        <v>2430</v>
      </c>
      <c r="G701" s="17">
        <v>44775</v>
      </c>
      <c r="H701" s="17">
        <v>45392</v>
      </c>
      <c r="I701" s="28">
        <v>45392</v>
      </c>
      <c r="J701" s="28" t="str">
        <f t="shared" si="20"/>
        <v>April</v>
      </c>
      <c r="K701" s="18">
        <f t="shared" si="21"/>
        <v>2024</v>
      </c>
      <c r="L701" s="15" t="s">
        <v>2431</v>
      </c>
      <c r="M701" s="15" t="s">
        <v>2394</v>
      </c>
      <c r="N701" s="18">
        <f>IF(Exit_Details[[#This Row],[RegrettableAttrition]]="Yes",1,0)</f>
        <v>0</v>
      </c>
      <c r="O701" s="18">
        <f>IF(Exit_Details[[#This Row],[ExitType]]="Voluntary",1,0)</f>
        <v>0</v>
      </c>
      <c r="P701" s="16" t="s">
        <v>2529</v>
      </c>
      <c r="Q701" s="16" t="s">
        <v>2530</v>
      </c>
      <c r="R701" s="15">
        <v>4</v>
      </c>
      <c r="S701" s="15" t="s">
        <v>2397</v>
      </c>
      <c r="T701" s="19">
        <v>4.2</v>
      </c>
      <c r="U701" s="15" t="s">
        <v>2997</v>
      </c>
      <c r="V701" s="15" t="s">
        <v>2409</v>
      </c>
      <c r="W701" s="17">
        <v>44775</v>
      </c>
      <c r="X701" s="17">
        <v>45016</v>
      </c>
      <c r="Y701" s="15">
        <v>348000</v>
      </c>
      <c r="Z701" s="15" t="s">
        <v>2410</v>
      </c>
      <c r="AA701" s="15" t="s">
        <v>2411</v>
      </c>
      <c r="AB701" s="15" t="s">
        <v>2412</v>
      </c>
      <c r="AC701" s="20" t="s">
        <v>2403</v>
      </c>
    </row>
    <row r="702" spans="1:29" x14ac:dyDescent="0.3">
      <c r="A702" s="15" t="s">
        <v>3900</v>
      </c>
      <c r="B702" s="15" t="s">
        <v>832</v>
      </c>
      <c r="C702" s="16" t="s">
        <v>3901</v>
      </c>
      <c r="D702" s="15" t="s">
        <v>7</v>
      </c>
      <c r="E702" s="16" t="s">
        <v>9</v>
      </c>
      <c r="F702" s="16" t="s">
        <v>2455</v>
      </c>
      <c r="G702" s="17">
        <v>44041</v>
      </c>
      <c r="H702" s="17">
        <v>45397</v>
      </c>
      <c r="I702" s="28">
        <v>45457</v>
      </c>
      <c r="J702" s="28" t="str">
        <f t="shared" si="20"/>
        <v>June</v>
      </c>
      <c r="K702" s="18">
        <f t="shared" si="21"/>
        <v>2024</v>
      </c>
      <c r="L702" s="15" t="s">
        <v>2393</v>
      </c>
      <c r="M702" s="15" t="s">
        <v>2577</v>
      </c>
      <c r="N702" s="18">
        <f>IF(Exit_Details[[#This Row],[RegrettableAttrition]]="Yes",1,0)</f>
        <v>1</v>
      </c>
      <c r="O702" s="18">
        <f>IF(Exit_Details[[#This Row],[ExitType]]="Voluntary",1,0)</f>
        <v>1</v>
      </c>
      <c r="P702" s="16" t="s">
        <v>2474</v>
      </c>
      <c r="Q702" s="16" t="s">
        <v>2396</v>
      </c>
      <c r="R702" s="15">
        <v>4</v>
      </c>
      <c r="S702" s="15" t="s">
        <v>2397</v>
      </c>
      <c r="T702" s="19">
        <v>6.21</v>
      </c>
      <c r="U702" s="15" t="s">
        <v>2398</v>
      </c>
      <c r="V702" s="15" t="s">
        <v>2409</v>
      </c>
      <c r="W702" s="17">
        <v>44197</v>
      </c>
      <c r="X702" s="17">
        <v>44286</v>
      </c>
      <c r="Y702" s="15">
        <v>1122000</v>
      </c>
      <c r="Z702" s="15" t="s">
        <v>2465</v>
      </c>
      <c r="AA702" s="15" t="s">
        <v>2466</v>
      </c>
      <c r="AB702" s="15" t="s">
        <v>2402</v>
      </c>
      <c r="AC702" s="20" t="s">
        <v>2403</v>
      </c>
    </row>
    <row r="703" spans="1:29" x14ac:dyDescent="0.3">
      <c r="A703" s="15" t="s">
        <v>3902</v>
      </c>
      <c r="B703" s="15" t="s">
        <v>1614</v>
      </c>
      <c r="C703" s="16" t="s">
        <v>3903</v>
      </c>
      <c r="D703" s="15" t="s">
        <v>7</v>
      </c>
      <c r="E703" s="16" t="s">
        <v>24</v>
      </c>
      <c r="F703" s="16" t="s">
        <v>2725</v>
      </c>
      <c r="G703" s="17">
        <v>44844</v>
      </c>
      <c r="H703" s="17">
        <v>45400</v>
      </c>
      <c r="I703" s="28">
        <v>45426</v>
      </c>
      <c r="J703" s="28" t="str">
        <f t="shared" si="20"/>
        <v>May</v>
      </c>
      <c r="K703" s="18">
        <f t="shared" si="21"/>
        <v>2024</v>
      </c>
      <c r="L703" s="15" t="s">
        <v>2393</v>
      </c>
      <c r="M703" s="15" t="s">
        <v>2394</v>
      </c>
      <c r="N703" s="18">
        <f>IF(Exit_Details[[#This Row],[RegrettableAttrition]]="Yes",1,0)</f>
        <v>0</v>
      </c>
      <c r="O703" s="18">
        <f>IF(Exit_Details[[#This Row],[ExitType]]="Voluntary",1,0)</f>
        <v>1</v>
      </c>
      <c r="P703" s="16" t="s">
        <v>2407</v>
      </c>
      <c r="Q703" s="16" t="s">
        <v>2408</v>
      </c>
      <c r="R703" s="15">
        <v>3</v>
      </c>
      <c r="S703" s="15" t="s">
        <v>2397</v>
      </c>
      <c r="T703" s="19">
        <v>4.01</v>
      </c>
      <c r="U703" s="15" t="s">
        <v>2997</v>
      </c>
      <c r="V703" s="15" t="s">
        <v>2409</v>
      </c>
      <c r="W703" s="17">
        <v>44844</v>
      </c>
      <c r="X703" s="17">
        <v>45382</v>
      </c>
      <c r="Y703" s="15">
        <v>482000</v>
      </c>
      <c r="Z703" s="15" t="s">
        <v>2410</v>
      </c>
      <c r="AA703" s="15" t="s">
        <v>2411</v>
      </c>
      <c r="AB703" s="15" t="s">
        <v>2412</v>
      </c>
      <c r="AC703" s="20" t="s">
        <v>2403</v>
      </c>
    </row>
    <row r="704" spans="1:29" x14ac:dyDescent="0.3">
      <c r="A704" s="15" t="s">
        <v>3904</v>
      </c>
      <c r="B704" s="15" t="s">
        <v>1760</v>
      </c>
      <c r="C704" s="16" t="s">
        <v>2772</v>
      </c>
      <c r="D704" s="15" t="s">
        <v>7</v>
      </c>
      <c r="E704" s="16" t="s">
        <v>9</v>
      </c>
      <c r="F704" s="16" t="s">
        <v>2458</v>
      </c>
      <c r="G704" s="17">
        <v>45040</v>
      </c>
      <c r="H704" s="17">
        <v>45401</v>
      </c>
      <c r="I704" s="28">
        <v>45442</v>
      </c>
      <c r="J704" s="28" t="str">
        <f t="shared" si="20"/>
        <v>May</v>
      </c>
      <c r="K704" s="18">
        <f t="shared" si="21"/>
        <v>2024</v>
      </c>
      <c r="L704" s="15" t="s">
        <v>2393</v>
      </c>
      <c r="M704" s="15" t="s">
        <v>2394</v>
      </c>
      <c r="N704" s="18">
        <f>IF(Exit_Details[[#This Row],[RegrettableAttrition]]="Yes",1,0)</f>
        <v>0</v>
      </c>
      <c r="O704" s="18">
        <f>IF(Exit_Details[[#This Row],[ExitType]]="Voluntary",1,0)</f>
        <v>1</v>
      </c>
      <c r="P704" s="16" t="s">
        <v>2416</v>
      </c>
      <c r="Q704" s="16" t="s">
        <v>2417</v>
      </c>
      <c r="R704" s="15">
        <v>3</v>
      </c>
      <c r="S704" s="15" t="s">
        <v>2397</v>
      </c>
      <c r="T704" s="19">
        <v>3.48</v>
      </c>
      <c r="U704" s="15" t="s">
        <v>2997</v>
      </c>
      <c r="V704" s="15" t="s">
        <v>2409</v>
      </c>
      <c r="W704" s="17">
        <v>45040</v>
      </c>
      <c r="X704" s="17">
        <v>45382</v>
      </c>
      <c r="Y704" s="15">
        <v>811000</v>
      </c>
      <c r="Z704" s="15" t="s">
        <v>2400</v>
      </c>
      <c r="AA704" s="15" t="s">
        <v>2401</v>
      </c>
      <c r="AB704" s="15" t="s">
        <v>2402</v>
      </c>
      <c r="AC704" s="20" t="s">
        <v>2403</v>
      </c>
    </row>
    <row r="705" spans="1:29" x14ac:dyDescent="0.3">
      <c r="A705" s="15" t="s">
        <v>3905</v>
      </c>
      <c r="B705" s="15" t="s">
        <v>653</v>
      </c>
      <c r="C705" s="16" t="s">
        <v>3906</v>
      </c>
      <c r="D705" s="15" t="s">
        <v>7</v>
      </c>
      <c r="E705" s="16" t="s">
        <v>33</v>
      </c>
      <c r="F705" s="16" t="s">
        <v>2486</v>
      </c>
      <c r="G705" s="17">
        <v>43899</v>
      </c>
      <c r="H705" s="17">
        <v>45404</v>
      </c>
      <c r="I705" s="28">
        <v>45464</v>
      </c>
      <c r="J705" s="28" t="str">
        <f t="shared" si="20"/>
        <v>June</v>
      </c>
      <c r="K705" s="18">
        <f t="shared" si="21"/>
        <v>2024</v>
      </c>
      <c r="L705" s="15" t="s">
        <v>2393</v>
      </c>
      <c r="M705" s="15" t="s">
        <v>2394</v>
      </c>
      <c r="N705" s="18">
        <f>IF(Exit_Details[[#This Row],[RegrettableAttrition]]="Yes",1,0)</f>
        <v>0</v>
      </c>
      <c r="O705" s="18">
        <f>IF(Exit_Details[[#This Row],[ExitType]]="Voluntary",1,0)</f>
        <v>1</v>
      </c>
      <c r="P705" s="16" t="s">
        <v>2395</v>
      </c>
      <c r="Q705" s="16" t="s">
        <v>2396</v>
      </c>
      <c r="R705" s="15">
        <v>2</v>
      </c>
      <c r="S705" s="15" t="s">
        <v>2397</v>
      </c>
      <c r="T705" s="19">
        <v>6.6</v>
      </c>
      <c r="U705" s="15" t="s">
        <v>2398</v>
      </c>
      <c r="V705" s="15" t="s">
        <v>2409</v>
      </c>
      <c r="W705" s="17">
        <v>44197</v>
      </c>
      <c r="X705" s="17">
        <v>44286</v>
      </c>
      <c r="Y705" s="15">
        <v>401000</v>
      </c>
      <c r="Z705" s="15" t="s">
        <v>2426</v>
      </c>
      <c r="AA705" s="15" t="s">
        <v>2427</v>
      </c>
      <c r="AB705" s="15" t="s">
        <v>2402</v>
      </c>
      <c r="AC705" s="20" t="s">
        <v>2403</v>
      </c>
    </row>
    <row r="706" spans="1:29" x14ac:dyDescent="0.3">
      <c r="A706" s="15" t="s">
        <v>3907</v>
      </c>
      <c r="B706" s="15" t="s">
        <v>1467</v>
      </c>
      <c r="C706" s="16" t="s">
        <v>3908</v>
      </c>
      <c r="D706" s="15" t="s">
        <v>7</v>
      </c>
      <c r="E706" s="16" t="s">
        <v>33</v>
      </c>
      <c r="F706" s="16" t="s">
        <v>2425</v>
      </c>
      <c r="G706" s="17">
        <v>44692</v>
      </c>
      <c r="H706" s="17">
        <v>45404</v>
      </c>
      <c r="I706" s="28">
        <v>45464</v>
      </c>
      <c r="J706" s="28" t="str">
        <f t="shared" ref="J706:J769" si="22">TEXT(I706,"MMMM")</f>
        <v>June</v>
      </c>
      <c r="K706" s="18">
        <f t="shared" ref="K706:K769" si="23">YEAR(I706)</f>
        <v>2024</v>
      </c>
      <c r="L706" s="15" t="s">
        <v>2393</v>
      </c>
      <c r="M706" s="15" t="s">
        <v>2394</v>
      </c>
      <c r="N706" s="18">
        <f>IF(Exit_Details[[#This Row],[RegrettableAttrition]]="Yes",1,0)</f>
        <v>0</v>
      </c>
      <c r="O706" s="18">
        <f>IF(Exit_Details[[#This Row],[ExitType]]="Voluntary",1,0)</f>
        <v>1</v>
      </c>
      <c r="P706" s="16" t="s">
        <v>2463</v>
      </c>
      <c r="Q706" s="16" t="s">
        <v>2464</v>
      </c>
      <c r="R706" s="15">
        <v>3</v>
      </c>
      <c r="S706" s="15" t="s">
        <v>2397</v>
      </c>
      <c r="T706" s="19">
        <v>4.43</v>
      </c>
      <c r="U706" s="15" t="s">
        <v>2997</v>
      </c>
      <c r="V706" s="15" t="s">
        <v>2409</v>
      </c>
      <c r="W706" s="17">
        <v>44692</v>
      </c>
      <c r="X706" s="17">
        <v>45016</v>
      </c>
      <c r="Y706" s="15">
        <v>505000</v>
      </c>
      <c r="Z706" s="15" t="s">
        <v>2400</v>
      </c>
      <c r="AA706" s="15" t="s">
        <v>2401</v>
      </c>
      <c r="AB706" s="15" t="s">
        <v>2402</v>
      </c>
      <c r="AC706" s="20" t="s">
        <v>2403</v>
      </c>
    </row>
    <row r="707" spans="1:29" x14ac:dyDescent="0.3">
      <c r="A707" s="15" t="s">
        <v>3909</v>
      </c>
      <c r="B707" s="15" t="s">
        <v>425</v>
      </c>
      <c r="C707" s="16" t="s">
        <v>3910</v>
      </c>
      <c r="D707" s="15" t="s">
        <v>11</v>
      </c>
      <c r="E707" s="16" t="s">
        <v>20</v>
      </c>
      <c r="F707" s="16" t="s">
        <v>2768</v>
      </c>
      <c r="G707" s="17">
        <v>43648</v>
      </c>
      <c r="H707" s="17">
        <v>45404</v>
      </c>
      <c r="I707" s="28">
        <v>45464</v>
      </c>
      <c r="J707" s="28" t="str">
        <f t="shared" si="22"/>
        <v>June</v>
      </c>
      <c r="K707" s="18">
        <f t="shared" si="23"/>
        <v>2024</v>
      </c>
      <c r="L707" s="15" t="s">
        <v>2393</v>
      </c>
      <c r="M707" s="15" t="s">
        <v>2394</v>
      </c>
      <c r="N707" s="18">
        <f>IF(Exit_Details[[#This Row],[RegrettableAttrition]]="Yes",1,0)</f>
        <v>0</v>
      </c>
      <c r="O707" s="18">
        <f>IF(Exit_Details[[#This Row],[ExitType]]="Voluntary",1,0)</f>
        <v>1</v>
      </c>
      <c r="P707" s="16" t="s">
        <v>2395</v>
      </c>
      <c r="Q707" s="16" t="s">
        <v>2396</v>
      </c>
      <c r="R707" s="15">
        <v>2</v>
      </c>
      <c r="S707" s="15" t="s">
        <v>2397</v>
      </c>
      <c r="T707" s="19">
        <v>7.29</v>
      </c>
      <c r="U707" s="15" t="s">
        <v>2398</v>
      </c>
      <c r="V707" s="15" t="s">
        <v>2409</v>
      </c>
      <c r="W707" s="17">
        <v>44197</v>
      </c>
      <c r="X707" s="17">
        <v>44286</v>
      </c>
      <c r="Y707" s="15">
        <v>850000</v>
      </c>
      <c r="Z707" s="15" t="s">
        <v>2400</v>
      </c>
      <c r="AA707" s="15" t="s">
        <v>2401</v>
      </c>
      <c r="AB707" s="15" t="s">
        <v>2402</v>
      </c>
      <c r="AC707" s="20" t="s">
        <v>2403</v>
      </c>
    </row>
    <row r="708" spans="1:29" x14ac:dyDescent="0.3">
      <c r="A708" s="15" t="s">
        <v>3911</v>
      </c>
      <c r="B708" s="15" t="s">
        <v>311</v>
      </c>
      <c r="C708" s="16" t="s">
        <v>3912</v>
      </c>
      <c r="D708" s="15" t="s">
        <v>11</v>
      </c>
      <c r="E708" s="16" t="s">
        <v>22</v>
      </c>
      <c r="F708" s="16" t="s">
        <v>2970</v>
      </c>
      <c r="G708" s="17">
        <v>43467</v>
      </c>
      <c r="H708" s="17">
        <v>45405</v>
      </c>
      <c r="I708" s="28">
        <v>45488</v>
      </c>
      <c r="J708" s="28" t="str">
        <f t="shared" si="22"/>
        <v>July</v>
      </c>
      <c r="K708" s="18">
        <f t="shared" si="23"/>
        <v>2024</v>
      </c>
      <c r="L708" s="15" t="s">
        <v>2393</v>
      </c>
      <c r="M708" s="15" t="s">
        <v>2577</v>
      </c>
      <c r="N708" s="18">
        <f>IF(Exit_Details[[#This Row],[RegrettableAttrition]]="Yes",1,0)</f>
        <v>1</v>
      </c>
      <c r="O708" s="18">
        <f>IF(Exit_Details[[#This Row],[ExitType]]="Voluntary",1,0)</f>
        <v>1</v>
      </c>
      <c r="P708" s="16" t="s">
        <v>2474</v>
      </c>
      <c r="Q708" s="16" t="s">
        <v>2396</v>
      </c>
      <c r="R708" s="15">
        <v>4</v>
      </c>
      <c r="S708" s="15" t="s">
        <v>2397</v>
      </c>
      <c r="T708" s="19">
        <v>7.78</v>
      </c>
      <c r="U708" s="15" t="s">
        <v>2398</v>
      </c>
      <c r="V708" s="15" t="s">
        <v>2409</v>
      </c>
      <c r="W708" s="17">
        <v>44197</v>
      </c>
      <c r="X708" s="17">
        <v>44286</v>
      </c>
      <c r="Y708" s="15">
        <v>2135000</v>
      </c>
      <c r="Z708" s="15" t="s">
        <v>2434</v>
      </c>
      <c r="AA708" s="15" t="s">
        <v>2435</v>
      </c>
      <c r="AB708" s="15" t="s">
        <v>2436</v>
      </c>
      <c r="AC708" s="20" t="s">
        <v>2403</v>
      </c>
    </row>
    <row r="709" spans="1:29" x14ac:dyDescent="0.3">
      <c r="A709" s="15" t="s">
        <v>3913</v>
      </c>
      <c r="B709" s="15" t="s">
        <v>1682</v>
      </c>
      <c r="C709" s="16" t="s">
        <v>3914</v>
      </c>
      <c r="D709" s="15" t="s">
        <v>11</v>
      </c>
      <c r="E709" s="16" t="s">
        <v>24</v>
      </c>
      <c r="F709" s="16" t="s">
        <v>2725</v>
      </c>
      <c r="G709" s="17">
        <v>44900</v>
      </c>
      <c r="H709" s="17">
        <v>45405</v>
      </c>
      <c r="I709" s="28">
        <v>45426</v>
      </c>
      <c r="J709" s="28" t="str">
        <f t="shared" si="22"/>
        <v>May</v>
      </c>
      <c r="K709" s="18">
        <f t="shared" si="23"/>
        <v>2024</v>
      </c>
      <c r="L709" s="15" t="s">
        <v>2393</v>
      </c>
      <c r="M709" s="15" t="s">
        <v>2394</v>
      </c>
      <c r="N709" s="18">
        <f>IF(Exit_Details[[#This Row],[RegrettableAttrition]]="Yes",1,0)</f>
        <v>0</v>
      </c>
      <c r="O709" s="18">
        <f>IF(Exit_Details[[#This Row],[ExitType]]="Voluntary",1,0)</f>
        <v>1</v>
      </c>
      <c r="P709" s="16" t="s">
        <v>2515</v>
      </c>
      <c r="Q709" s="16" t="s">
        <v>2464</v>
      </c>
      <c r="R709" s="15">
        <v>3</v>
      </c>
      <c r="S709" s="15" t="s">
        <v>2397</v>
      </c>
      <c r="T709" s="19">
        <v>3.86</v>
      </c>
      <c r="U709" s="15" t="s">
        <v>2997</v>
      </c>
      <c r="V709" s="15" t="s">
        <v>2409</v>
      </c>
      <c r="W709" s="17">
        <v>44900</v>
      </c>
      <c r="X709" s="17">
        <v>45382</v>
      </c>
      <c r="Y709" s="15">
        <v>500000</v>
      </c>
      <c r="Z709" s="15" t="s">
        <v>2410</v>
      </c>
      <c r="AA709" s="15" t="s">
        <v>2411</v>
      </c>
      <c r="AB709" s="15" t="s">
        <v>2412</v>
      </c>
      <c r="AC709" s="20" t="s">
        <v>2403</v>
      </c>
    </row>
    <row r="710" spans="1:29" x14ac:dyDescent="0.3">
      <c r="A710" s="15" t="s">
        <v>3915</v>
      </c>
      <c r="B710" s="15" t="s">
        <v>885</v>
      </c>
      <c r="C710" s="16" t="s">
        <v>3916</v>
      </c>
      <c r="D710" s="15" t="s">
        <v>7</v>
      </c>
      <c r="E710" s="16" t="s">
        <v>18</v>
      </c>
      <c r="F710" s="16" t="s">
        <v>3690</v>
      </c>
      <c r="G710" s="17">
        <v>44078</v>
      </c>
      <c r="H710" s="17">
        <v>45408</v>
      </c>
      <c r="I710" s="28">
        <v>45468</v>
      </c>
      <c r="J710" s="28" t="str">
        <f t="shared" si="22"/>
        <v>June</v>
      </c>
      <c r="K710" s="18">
        <f t="shared" si="23"/>
        <v>2024</v>
      </c>
      <c r="L710" s="15" t="s">
        <v>2393</v>
      </c>
      <c r="M710" s="15" t="s">
        <v>2394</v>
      </c>
      <c r="N710" s="18">
        <f>IF(Exit_Details[[#This Row],[RegrettableAttrition]]="Yes",1,0)</f>
        <v>0</v>
      </c>
      <c r="O710" s="18">
        <f>IF(Exit_Details[[#This Row],[ExitType]]="Voluntary",1,0)</f>
        <v>1</v>
      </c>
      <c r="P710" s="16" t="s">
        <v>2395</v>
      </c>
      <c r="Q710" s="16" t="s">
        <v>2396</v>
      </c>
      <c r="R710" s="15">
        <v>3</v>
      </c>
      <c r="S710" s="15" t="s">
        <v>2397</v>
      </c>
      <c r="T710" s="19">
        <v>6.11</v>
      </c>
      <c r="U710" s="15" t="s">
        <v>2398</v>
      </c>
      <c r="V710" s="15" t="s">
        <v>2409</v>
      </c>
      <c r="W710" s="17">
        <v>44197</v>
      </c>
      <c r="X710" s="17">
        <v>44286</v>
      </c>
      <c r="Y710" s="15">
        <v>547000</v>
      </c>
      <c r="Z710" s="15" t="s">
        <v>2465</v>
      </c>
      <c r="AA710" s="15" t="s">
        <v>2466</v>
      </c>
      <c r="AB710" s="15" t="s">
        <v>2402</v>
      </c>
      <c r="AC710" s="20" t="s">
        <v>2403</v>
      </c>
    </row>
    <row r="711" spans="1:29" x14ac:dyDescent="0.3">
      <c r="A711" s="15" t="s">
        <v>3917</v>
      </c>
      <c r="B711" s="15" t="s">
        <v>1668</v>
      </c>
      <c r="C711" s="16" t="s">
        <v>3806</v>
      </c>
      <c r="D711" s="15" t="s">
        <v>7</v>
      </c>
      <c r="E711" s="16" t="s">
        <v>9</v>
      </c>
      <c r="F711" s="16" t="s">
        <v>2439</v>
      </c>
      <c r="G711" s="17">
        <v>44907</v>
      </c>
      <c r="H711" s="17">
        <v>45410</v>
      </c>
      <c r="I711" s="28">
        <v>45410</v>
      </c>
      <c r="J711" s="28" t="str">
        <f t="shared" si="22"/>
        <v>April</v>
      </c>
      <c r="K711" s="18">
        <f t="shared" si="23"/>
        <v>2024</v>
      </c>
      <c r="L711" s="15" t="s">
        <v>2431</v>
      </c>
      <c r="M711" s="15" t="s">
        <v>2394</v>
      </c>
      <c r="N711" s="18">
        <f>IF(Exit_Details[[#This Row],[RegrettableAttrition]]="Yes",1,0)</f>
        <v>0</v>
      </c>
      <c r="O711" s="18">
        <f>IF(Exit_Details[[#This Row],[ExitType]]="Voluntary",1,0)</f>
        <v>0</v>
      </c>
      <c r="P711" s="16" t="s">
        <v>2586</v>
      </c>
      <c r="Q711" s="16" t="s">
        <v>2530</v>
      </c>
      <c r="R711" s="15">
        <v>5</v>
      </c>
      <c r="S711" s="15" t="s">
        <v>2397</v>
      </c>
      <c r="T711" s="19">
        <v>3.84</v>
      </c>
      <c r="U711" s="15" t="s">
        <v>2997</v>
      </c>
      <c r="V711" s="15" t="s">
        <v>2409</v>
      </c>
      <c r="W711" s="17">
        <v>44907</v>
      </c>
      <c r="X711" s="17">
        <v>45382</v>
      </c>
      <c r="Y711" s="15">
        <v>1516000</v>
      </c>
      <c r="Z711" s="15" t="s">
        <v>2400</v>
      </c>
      <c r="AA711" s="15" t="s">
        <v>2401</v>
      </c>
      <c r="AB711" s="15" t="s">
        <v>2402</v>
      </c>
      <c r="AC711" s="20" t="s">
        <v>2403</v>
      </c>
    </row>
    <row r="712" spans="1:29" x14ac:dyDescent="0.3">
      <c r="A712" s="15" t="s">
        <v>3918</v>
      </c>
      <c r="B712" s="15" t="s">
        <v>1636</v>
      </c>
      <c r="C712" s="16" t="s">
        <v>3919</v>
      </c>
      <c r="D712" s="15" t="s">
        <v>11</v>
      </c>
      <c r="E712" s="16" t="s">
        <v>33</v>
      </c>
      <c r="F712" s="16" t="s">
        <v>2486</v>
      </c>
      <c r="G712" s="17">
        <v>44872</v>
      </c>
      <c r="H712" s="17">
        <v>45411</v>
      </c>
      <c r="I712" s="28">
        <v>45456</v>
      </c>
      <c r="J712" s="28" t="str">
        <f t="shared" si="22"/>
        <v>June</v>
      </c>
      <c r="K712" s="18">
        <f t="shared" si="23"/>
        <v>2024</v>
      </c>
      <c r="L712" s="15" t="s">
        <v>2393</v>
      </c>
      <c r="M712" s="15" t="s">
        <v>2394</v>
      </c>
      <c r="N712" s="18">
        <f>IF(Exit_Details[[#This Row],[RegrettableAttrition]]="Yes",1,0)</f>
        <v>0</v>
      </c>
      <c r="O712" s="18">
        <f>IF(Exit_Details[[#This Row],[ExitType]]="Voluntary",1,0)</f>
        <v>1</v>
      </c>
      <c r="P712" s="16" t="s">
        <v>2480</v>
      </c>
      <c r="Q712" s="16" t="s">
        <v>2481</v>
      </c>
      <c r="R712" s="15">
        <v>3</v>
      </c>
      <c r="S712" s="15" t="s">
        <v>2397</v>
      </c>
      <c r="T712" s="19">
        <v>3.94</v>
      </c>
      <c r="U712" s="15" t="s">
        <v>2997</v>
      </c>
      <c r="V712" s="15" t="s">
        <v>2409</v>
      </c>
      <c r="W712" s="17">
        <v>44872</v>
      </c>
      <c r="X712" s="17">
        <v>45382</v>
      </c>
      <c r="Y712" s="15">
        <v>479000</v>
      </c>
      <c r="Z712" s="15" t="s">
        <v>2434</v>
      </c>
      <c r="AA712" s="15" t="s">
        <v>2435</v>
      </c>
      <c r="AB712" s="15" t="s">
        <v>2436</v>
      </c>
      <c r="AC712" s="20" t="s">
        <v>2403</v>
      </c>
    </row>
    <row r="713" spans="1:29" x14ac:dyDescent="0.3">
      <c r="A713" s="15" t="s">
        <v>3920</v>
      </c>
      <c r="B713" s="15" t="s">
        <v>1729</v>
      </c>
      <c r="C713" s="16" t="s">
        <v>3921</v>
      </c>
      <c r="D713" s="15" t="s">
        <v>11</v>
      </c>
      <c r="E713" s="16" t="s">
        <v>9</v>
      </c>
      <c r="F713" s="16" t="s">
        <v>2458</v>
      </c>
      <c r="G713" s="17">
        <v>44963</v>
      </c>
      <c r="H713" s="17">
        <v>45411</v>
      </c>
      <c r="I713" s="28">
        <v>45471</v>
      </c>
      <c r="J713" s="28" t="str">
        <f t="shared" si="22"/>
        <v>June</v>
      </c>
      <c r="K713" s="18">
        <f t="shared" si="23"/>
        <v>2024</v>
      </c>
      <c r="L713" s="15" t="s">
        <v>2393</v>
      </c>
      <c r="M713" s="15" t="s">
        <v>2394</v>
      </c>
      <c r="N713" s="18">
        <f>IF(Exit_Details[[#This Row],[RegrettableAttrition]]="Yes",1,0)</f>
        <v>0</v>
      </c>
      <c r="O713" s="18">
        <f>IF(Exit_Details[[#This Row],[ExitType]]="Voluntary",1,0)</f>
        <v>1</v>
      </c>
      <c r="P713" s="16" t="s">
        <v>2395</v>
      </c>
      <c r="Q713" s="16" t="s">
        <v>2396</v>
      </c>
      <c r="R713" s="15">
        <v>3</v>
      </c>
      <c r="S713" s="15" t="s">
        <v>2397</v>
      </c>
      <c r="T713" s="19">
        <v>3.69</v>
      </c>
      <c r="U713" s="15" t="s">
        <v>2997</v>
      </c>
      <c r="V713" s="15" t="s">
        <v>2409</v>
      </c>
      <c r="W713" s="17">
        <v>44963</v>
      </c>
      <c r="X713" s="17">
        <v>45382</v>
      </c>
      <c r="Y713" s="15">
        <v>892000</v>
      </c>
      <c r="Z713" s="15" t="s">
        <v>2434</v>
      </c>
      <c r="AA713" s="15" t="s">
        <v>2435</v>
      </c>
      <c r="AB713" s="15" t="s">
        <v>2436</v>
      </c>
      <c r="AC713" s="20" t="s">
        <v>2403</v>
      </c>
    </row>
    <row r="714" spans="1:29" x14ac:dyDescent="0.3">
      <c r="A714" s="15" t="s">
        <v>3922</v>
      </c>
      <c r="B714" s="15" t="s">
        <v>862</v>
      </c>
      <c r="C714" s="16" t="s">
        <v>3923</v>
      </c>
      <c r="D714" s="15" t="s">
        <v>7</v>
      </c>
      <c r="E714" s="16" t="s">
        <v>33</v>
      </c>
      <c r="F714" s="16" t="s">
        <v>2425</v>
      </c>
      <c r="G714" s="17">
        <v>44060</v>
      </c>
      <c r="H714" s="17">
        <v>45414</v>
      </c>
      <c r="I714" s="28">
        <v>45474</v>
      </c>
      <c r="J714" s="28" t="str">
        <f t="shared" si="22"/>
        <v>July</v>
      </c>
      <c r="K714" s="18">
        <f t="shared" si="23"/>
        <v>2024</v>
      </c>
      <c r="L714" s="15" t="s">
        <v>2393</v>
      </c>
      <c r="M714" s="15" t="s">
        <v>2577</v>
      </c>
      <c r="N714" s="18">
        <f>IF(Exit_Details[[#This Row],[RegrettableAttrition]]="Yes",1,0)</f>
        <v>1</v>
      </c>
      <c r="O714" s="18">
        <f>IF(Exit_Details[[#This Row],[ExitType]]="Voluntary",1,0)</f>
        <v>1</v>
      </c>
      <c r="P714" s="16" t="s">
        <v>2407</v>
      </c>
      <c r="Q714" s="16" t="s">
        <v>2408</v>
      </c>
      <c r="R714" s="15">
        <v>4</v>
      </c>
      <c r="S714" s="15" t="s">
        <v>2397</v>
      </c>
      <c r="T714" s="19">
        <v>6.16</v>
      </c>
      <c r="U714" s="15" t="s">
        <v>2398</v>
      </c>
      <c r="V714" s="15" t="s">
        <v>2409</v>
      </c>
      <c r="W714" s="17">
        <v>44197</v>
      </c>
      <c r="X714" s="17">
        <v>44286</v>
      </c>
      <c r="Y714" s="15">
        <v>344000</v>
      </c>
      <c r="Z714" s="15" t="s">
        <v>2400</v>
      </c>
      <c r="AA714" s="15" t="s">
        <v>2401</v>
      </c>
      <c r="AB714" s="15" t="s">
        <v>2402</v>
      </c>
      <c r="AC714" s="20" t="s">
        <v>2403</v>
      </c>
    </row>
    <row r="715" spans="1:29" x14ac:dyDescent="0.3">
      <c r="A715" s="15" t="s">
        <v>3924</v>
      </c>
      <c r="B715" s="15" t="s">
        <v>1386</v>
      </c>
      <c r="C715" s="16" t="s">
        <v>3925</v>
      </c>
      <c r="D715" s="15" t="s">
        <v>11</v>
      </c>
      <c r="E715" s="16" t="s">
        <v>9</v>
      </c>
      <c r="F715" s="16" t="s">
        <v>2458</v>
      </c>
      <c r="G715" s="17">
        <v>44627</v>
      </c>
      <c r="H715" s="17">
        <v>45418</v>
      </c>
      <c r="I715" s="28">
        <v>45478</v>
      </c>
      <c r="J715" s="28" t="str">
        <f t="shared" si="22"/>
        <v>July</v>
      </c>
      <c r="K715" s="18">
        <f t="shared" si="23"/>
        <v>2024</v>
      </c>
      <c r="L715" s="15" t="s">
        <v>2393</v>
      </c>
      <c r="M715" s="15" t="s">
        <v>2577</v>
      </c>
      <c r="N715" s="18">
        <f>IF(Exit_Details[[#This Row],[RegrettableAttrition]]="Yes",1,0)</f>
        <v>1</v>
      </c>
      <c r="O715" s="18">
        <f>IF(Exit_Details[[#This Row],[ExitType]]="Voluntary",1,0)</f>
        <v>1</v>
      </c>
      <c r="P715" s="16" t="s">
        <v>2407</v>
      </c>
      <c r="Q715" s="16" t="s">
        <v>2408</v>
      </c>
      <c r="R715" s="15">
        <v>4</v>
      </c>
      <c r="S715" s="15" t="s">
        <v>2397</v>
      </c>
      <c r="T715" s="19">
        <v>4.6100000000000003</v>
      </c>
      <c r="U715" s="15" t="s">
        <v>2997</v>
      </c>
      <c r="V715" s="15" t="s">
        <v>2409</v>
      </c>
      <c r="W715" s="17">
        <v>44627</v>
      </c>
      <c r="X715" s="17">
        <v>45016</v>
      </c>
      <c r="Y715" s="15">
        <v>728000</v>
      </c>
      <c r="Z715" s="15" t="s">
        <v>2434</v>
      </c>
      <c r="AA715" s="15" t="s">
        <v>2435</v>
      </c>
      <c r="AB715" s="15" t="s">
        <v>2436</v>
      </c>
      <c r="AC715" s="20" t="s">
        <v>2403</v>
      </c>
    </row>
    <row r="716" spans="1:29" x14ac:dyDescent="0.3">
      <c r="A716" s="15" t="s">
        <v>3926</v>
      </c>
      <c r="B716" s="15" t="s">
        <v>959</v>
      </c>
      <c r="C716" s="16" t="s">
        <v>3927</v>
      </c>
      <c r="D716" s="15" t="s">
        <v>7</v>
      </c>
      <c r="E716" s="16" t="s">
        <v>9</v>
      </c>
      <c r="F716" s="16" t="s">
        <v>2455</v>
      </c>
      <c r="G716" s="17">
        <v>44120</v>
      </c>
      <c r="H716" s="17">
        <v>45418</v>
      </c>
      <c r="I716" s="28">
        <v>45478</v>
      </c>
      <c r="J716" s="28" t="str">
        <f t="shared" si="22"/>
        <v>July</v>
      </c>
      <c r="K716" s="18">
        <f t="shared" si="23"/>
        <v>2024</v>
      </c>
      <c r="L716" s="15" t="s">
        <v>2393</v>
      </c>
      <c r="M716" s="15" t="s">
        <v>2394</v>
      </c>
      <c r="N716" s="18">
        <f>IF(Exit_Details[[#This Row],[RegrettableAttrition]]="Yes",1,0)</f>
        <v>0</v>
      </c>
      <c r="O716" s="18">
        <f>IF(Exit_Details[[#This Row],[ExitType]]="Voluntary",1,0)</f>
        <v>1</v>
      </c>
      <c r="P716" s="16" t="s">
        <v>2416</v>
      </c>
      <c r="Q716" s="16" t="s">
        <v>2417</v>
      </c>
      <c r="R716" s="15">
        <v>3</v>
      </c>
      <c r="S716" s="15" t="s">
        <v>2397</v>
      </c>
      <c r="T716" s="19">
        <v>6</v>
      </c>
      <c r="U716" s="15" t="s">
        <v>2398</v>
      </c>
      <c r="V716" s="15" t="s">
        <v>2409</v>
      </c>
      <c r="W716" s="17">
        <v>44197</v>
      </c>
      <c r="X716" s="17">
        <v>44651</v>
      </c>
      <c r="Y716" s="15">
        <v>1202000</v>
      </c>
      <c r="Z716" s="15" t="s">
        <v>2434</v>
      </c>
      <c r="AA716" s="15" t="s">
        <v>2435</v>
      </c>
      <c r="AB716" s="15" t="s">
        <v>2436</v>
      </c>
      <c r="AC716" s="20" t="s">
        <v>2403</v>
      </c>
    </row>
    <row r="717" spans="1:29" x14ac:dyDescent="0.3">
      <c r="A717" s="15" t="s">
        <v>3928</v>
      </c>
      <c r="B717" s="15" t="s">
        <v>1470</v>
      </c>
      <c r="C717" s="16" t="s">
        <v>3929</v>
      </c>
      <c r="D717" s="15" t="s">
        <v>7</v>
      </c>
      <c r="E717" s="16" t="s">
        <v>9</v>
      </c>
      <c r="F717" s="16" t="s">
        <v>2528</v>
      </c>
      <c r="G717" s="17">
        <v>44704</v>
      </c>
      <c r="H717" s="17">
        <v>45421</v>
      </c>
      <c r="I717" s="28">
        <v>45463</v>
      </c>
      <c r="J717" s="28" t="str">
        <f t="shared" si="22"/>
        <v>June</v>
      </c>
      <c r="K717" s="18">
        <f t="shared" si="23"/>
        <v>2024</v>
      </c>
      <c r="L717" s="15" t="s">
        <v>2393</v>
      </c>
      <c r="M717" s="15" t="s">
        <v>2394</v>
      </c>
      <c r="N717" s="18">
        <f>IF(Exit_Details[[#This Row],[RegrettableAttrition]]="Yes",1,0)</f>
        <v>0</v>
      </c>
      <c r="O717" s="18">
        <f>IF(Exit_Details[[#This Row],[ExitType]]="Voluntary",1,0)</f>
        <v>1</v>
      </c>
      <c r="P717" s="16" t="s">
        <v>2407</v>
      </c>
      <c r="Q717" s="16" t="s">
        <v>2408</v>
      </c>
      <c r="R717" s="15">
        <v>3</v>
      </c>
      <c r="S717" s="15" t="s">
        <v>2397</v>
      </c>
      <c r="T717" s="19">
        <v>4.4000000000000004</v>
      </c>
      <c r="U717" s="15" t="s">
        <v>2997</v>
      </c>
      <c r="V717" s="15" t="s">
        <v>2409</v>
      </c>
      <c r="W717" s="17">
        <v>44704</v>
      </c>
      <c r="X717" s="17">
        <v>45016</v>
      </c>
      <c r="Y717" s="15">
        <v>1456000</v>
      </c>
      <c r="Z717" s="15" t="s">
        <v>2465</v>
      </c>
      <c r="AA717" s="15" t="s">
        <v>2466</v>
      </c>
      <c r="AB717" s="15" t="s">
        <v>2402</v>
      </c>
      <c r="AC717" s="20" t="s">
        <v>2403</v>
      </c>
    </row>
    <row r="718" spans="1:29" x14ac:dyDescent="0.3">
      <c r="A718" s="15" t="s">
        <v>3930</v>
      </c>
      <c r="B718" s="15" t="s">
        <v>270</v>
      </c>
      <c r="C718" s="16" t="s">
        <v>3931</v>
      </c>
      <c r="D718" s="15" t="s">
        <v>7</v>
      </c>
      <c r="E718" s="16" t="s">
        <v>22</v>
      </c>
      <c r="F718" s="16" t="s">
        <v>3033</v>
      </c>
      <c r="G718" s="17">
        <v>43411</v>
      </c>
      <c r="H718" s="17">
        <v>45422</v>
      </c>
      <c r="I718" s="28">
        <v>45512</v>
      </c>
      <c r="J718" s="28" t="str">
        <f t="shared" si="22"/>
        <v>August</v>
      </c>
      <c r="K718" s="18">
        <f t="shared" si="23"/>
        <v>2024</v>
      </c>
      <c r="L718" s="15" t="s">
        <v>2393</v>
      </c>
      <c r="M718" s="15" t="s">
        <v>2577</v>
      </c>
      <c r="N718" s="18">
        <f>IF(Exit_Details[[#This Row],[RegrettableAttrition]]="Yes",1,0)</f>
        <v>1</v>
      </c>
      <c r="O718" s="18">
        <f>IF(Exit_Details[[#This Row],[ExitType]]="Voluntary",1,0)</f>
        <v>1</v>
      </c>
      <c r="P718" s="16" t="s">
        <v>2463</v>
      </c>
      <c r="Q718" s="16" t="s">
        <v>2464</v>
      </c>
      <c r="R718" s="15">
        <v>4</v>
      </c>
      <c r="S718" s="15" t="s">
        <v>2397</v>
      </c>
      <c r="T718" s="19">
        <v>7.94</v>
      </c>
      <c r="U718" s="15" t="s">
        <v>2398</v>
      </c>
      <c r="V718" s="15" t="s">
        <v>2409</v>
      </c>
      <c r="W718" s="17">
        <v>44197</v>
      </c>
      <c r="X718" s="17">
        <v>44286</v>
      </c>
      <c r="Y718" s="15">
        <v>996000</v>
      </c>
      <c r="Z718" s="15" t="s">
        <v>2465</v>
      </c>
      <c r="AA718" s="15" t="s">
        <v>2466</v>
      </c>
      <c r="AB718" s="15" t="s">
        <v>2402</v>
      </c>
      <c r="AC718" s="20" t="s">
        <v>2403</v>
      </c>
    </row>
    <row r="719" spans="1:29" x14ac:dyDescent="0.3">
      <c r="A719" s="15" t="s">
        <v>3932</v>
      </c>
      <c r="B719" s="15" t="s">
        <v>472</v>
      </c>
      <c r="C719" s="16" t="s">
        <v>3673</v>
      </c>
      <c r="D719" s="15" t="s">
        <v>7</v>
      </c>
      <c r="E719" s="16" t="s">
        <v>18</v>
      </c>
      <c r="F719" s="16" t="s">
        <v>2712</v>
      </c>
      <c r="G719" s="17">
        <v>43707</v>
      </c>
      <c r="H719" s="17">
        <v>45422</v>
      </c>
      <c r="I719" s="28">
        <v>45452</v>
      </c>
      <c r="J719" s="28" t="str">
        <f t="shared" si="22"/>
        <v>June</v>
      </c>
      <c r="K719" s="18">
        <f t="shared" si="23"/>
        <v>2024</v>
      </c>
      <c r="L719" s="15" t="s">
        <v>2431</v>
      </c>
      <c r="M719" s="15" t="s">
        <v>2394</v>
      </c>
      <c r="N719" s="18">
        <f>IF(Exit_Details[[#This Row],[RegrettableAttrition]]="Yes",1,0)</f>
        <v>0</v>
      </c>
      <c r="O719" s="18">
        <f>IF(Exit_Details[[#This Row],[ExitType]]="Voluntary",1,0)</f>
        <v>0</v>
      </c>
      <c r="P719" s="16" t="s">
        <v>2583</v>
      </c>
      <c r="Q719" s="16" t="s">
        <v>2433</v>
      </c>
      <c r="R719" s="15">
        <v>2</v>
      </c>
      <c r="S719" s="15" t="s">
        <v>2397</v>
      </c>
      <c r="T719" s="19">
        <v>7.13</v>
      </c>
      <c r="U719" s="15" t="s">
        <v>2398</v>
      </c>
      <c r="V719" s="15" t="s">
        <v>2409</v>
      </c>
      <c r="W719" s="17">
        <v>44197</v>
      </c>
      <c r="X719" s="17">
        <v>44286</v>
      </c>
      <c r="Y719" s="15">
        <v>849000</v>
      </c>
      <c r="Z719" s="15" t="s">
        <v>2434</v>
      </c>
      <c r="AA719" s="15" t="s">
        <v>2435</v>
      </c>
      <c r="AB719" s="15" t="s">
        <v>2436</v>
      </c>
      <c r="AC719" s="20" t="s">
        <v>2403</v>
      </c>
    </row>
    <row r="720" spans="1:29" x14ac:dyDescent="0.3">
      <c r="A720" s="15" t="s">
        <v>3933</v>
      </c>
      <c r="B720" s="15" t="s">
        <v>114</v>
      </c>
      <c r="C720" s="16" t="s">
        <v>3934</v>
      </c>
      <c r="D720" s="15" t="s">
        <v>7</v>
      </c>
      <c r="E720" s="16" t="s">
        <v>24</v>
      </c>
      <c r="F720" s="16" t="s">
        <v>2582</v>
      </c>
      <c r="G720" s="17">
        <v>42933</v>
      </c>
      <c r="H720" s="17">
        <v>45425</v>
      </c>
      <c r="I720" s="28">
        <v>45515</v>
      </c>
      <c r="J720" s="28" t="str">
        <f t="shared" si="22"/>
        <v>August</v>
      </c>
      <c r="K720" s="18">
        <f t="shared" si="23"/>
        <v>2024</v>
      </c>
      <c r="L720" s="15" t="s">
        <v>2393</v>
      </c>
      <c r="M720" s="15" t="s">
        <v>2394</v>
      </c>
      <c r="N720" s="18">
        <f>IF(Exit_Details[[#This Row],[RegrettableAttrition]]="Yes",1,0)</f>
        <v>0</v>
      </c>
      <c r="O720" s="18">
        <f>IF(Exit_Details[[#This Row],[ExitType]]="Voluntary",1,0)</f>
        <v>1</v>
      </c>
      <c r="P720" s="16" t="s">
        <v>2463</v>
      </c>
      <c r="Q720" s="16" t="s">
        <v>2464</v>
      </c>
      <c r="R720" s="15">
        <v>3</v>
      </c>
      <c r="S720" s="15" t="s">
        <v>2397</v>
      </c>
      <c r="T720" s="19">
        <v>9.25</v>
      </c>
      <c r="U720" s="15" t="s">
        <v>2398</v>
      </c>
      <c r="V720" s="15" t="s">
        <v>2409</v>
      </c>
      <c r="W720" s="17">
        <v>44197</v>
      </c>
      <c r="X720" s="17">
        <v>44286</v>
      </c>
      <c r="Y720" s="15">
        <v>2228000</v>
      </c>
      <c r="Z720" s="15" t="s">
        <v>2465</v>
      </c>
      <c r="AA720" s="15" t="s">
        <v>2466</v>
      </c>
      <c r="AB720" s="15" t="s">
        <v>2402</v>
      </c>
      <c r="AC720" s="20" t="s">
        <v>2403</v>
      </c>
    </row>
    <row r="721" spans="1:29" x14ac:dyDescent="0.3">
      <c r="A721" s="15" t="s">
        <v>3935</v>
      </c>
      <c r="B721" s="15" t="s">
        <v>1450</v>
      </c>
      <c r="C721" s="16" t="s">
        <v>3936</v>
      </c>
      <c r="D721" s="15" t="s">
        <v>7</v>
      </c>
      <c r="E721" s="16" t="s">
        <v>9</v>
      </c>
      <c r="F721" s="16" t="s">
        <v>2518</v>
      </c>
      <c r="G721" s="17">
        <v>44704</v>
      </c>
      <c r="H721" s="17">
        <v>45426</v>
      </c>
      <c r="I721" s="28">
        <v>45454</v>
      </c>
      <c r="J721" s="28" t="str">
        <f t="shared" si="22"/>
        <v>June</v>
      </c>
      <c r="K721" s="18">
        <f t="shared" si="23"/>
        <v>2024</v>
      </c>
      <c r="L721" s="15" t="s">
        <v>2393</v>
      </c>
      <c r="M721" s="15" t="s">
        <v>2394</v>
      </c>
      <c r="N721" s="18">
        <f>IF(Exit_Details[[#This Row],[RegrettableAttrition]]="Yes",1,0)</f>
        <v>0</v>
      </c>
      <c r="O721" s="18">
        <f>IF(Exit_Details[[#This Row],[ExitType]]="Voluntary",1,0)</f>
        <v>1</v>
      </c>
      <c r="P721" s="16" t="s">
        <v>2395</v>
      </c>
      <c r="Q721" s="16" t="s">
        <v>2396</v>
      </c>
      <c r="R721" s="15">
        <v>3</v>
      </c>
      <c r="S721" s="15" t="s">
        <v>2397</v>
      </c>
      <c r="T721" s="19">
        <v>4.4000000000000004</v>
      </c>
      <c r="U721" s="15" t="s">
        <v>2997</v>
      </c>
      <c r="V721" s="15" t="s">
        <v>2409</v>
      </c>
      <c r="W721" s="17">
        <v>44704</v>
      </c>
      <c r="X721" s="17">
        <v>45016</v>
      </c>
      <c r="Y721" s="15">
        <v>1434000</v>
      </c>
      <c r="Z721" s="15" t="s">
        <v>2434</v>
      </c>
      <c r="AA721" s="15" t="s">
        <v>2435</v>
      </c>
      <c r="AB721" s="15" t="s">
        <v>2436</v>
      </c>
      <c r="AC721" s="20" t="s">
        <v>2403</v>
      </c>
    </row>
    <row r="722" spans="1:29" x14ac:dyDescent="0.3">
      <c r="A722" s="15" t="s">
        <v>3937</v>
      </c>
      <c r="B722" s="15" t="s">
        <v>484</v>
      </c>
      <c r="C722" s="16" t="s">
        <v>3938</v>
      </c>
      <c r="D722" s="15" t="s">
        <v>7</v>
      </c>
      <c r="E722" s="16" t="s">
        <v>9</v>
      </c>
      <c r="F722" s="16" t="s">
        <v>2518</v>
      </c>
      <c r="G722" s="17">
        <v>43727</v>
      </c>
      <c r="H722" s="17">
        <v>45432</v>
      </c>
      <c r="I722" s="28">
        <v>45492</v>
      </c>
      <c r="J722" s="28" t="str">
        <f t="shared" si="22"/>
        <v>July</v>
      </c>
      <c r="K722" s="18">
        <f t="shared" si="23"/>
        <v>2024</v>
      </c>
      <c r="L722" s="15" t="s">
        <v>2393</v>
      </c>
      <c r="M722" s="15" t="s">
        <v>2577</v>
      </c>
      <c r="N722" s="18">
        <f>IF(Exit_Details[[#This Row],[RegrettableAttrition]]="Yes",1,0)</f>
        <v>1</v>
      </c>
      <c r="O722" s="18">
        <f>IF(Exit_Details[[#This Row],[ExitType]]="Voluntary",1,0)</f>
        <v>1</v>
      </c>
      <c r="P722" s="16" t="s">
        <v>2474</v>
      </c>
      <c r="Q722" s="16" t="s">
        <v>2396</v>
      </c>
      <c r="R722" s="15">
        <v>4</v>
      </c>
      <c r="S722" s="15" t="s">
        <v>2397</v>
      </c>
      <c r="T722" s="19">
        <v>7.07</v>
      </c>
      <c r="U722" s="15" t="s">
        <v>2398</v>
      </c>
      <c r="V722" s="15" t="s">
        <v>2409</v>
      </c>
      <c r="W722" s="17">
        <v>44197</v>
      </c>
      <c r="X722" s="17">
        <v>44286</v>
      </c>
      <c r="Y722" s="15">
        <v>971000</v>
      </c>
      <c r="Z722" s="15" t="s">
        <v>2400</v>
      </c>
      <c r="AA722" s="15" t="s">
        <v>2401</v>
      </c>
      <c r="AB722" s="15" t="s">
        <v>2402</v>
      </c>
      <c r="AC722" s="20" t="s">
        <v>2403</v>
      </c>
    </row>
    <row r="723" spans="1:29" x14ac:dyDescent="0.3">
      <c r="A723" s="15" t="s">
        <v>3939</v>
      </c>
      <c r="B723" s="15" t="s">
        <v>263</v>
      </c>
      <c r="C723" s="16" t="s">
        <v>3940</v>
      </c>
      <c r="D723" s="15" t="s">
        <v>7</v>
      </c>
      <c r="E723" s="16" t="s">
        <v>29</v>
      </c>
      <c r="F723" s="16" t="s">
        <v>2576</v>
      </c>
      <c r="G723" s="17">
        <v>43395</v>
      </c>
      <c r="H723" s="17">
        <v>45432</v>
      </c>
      <c r="I723" s="28">
        <v>45492</v>
      </c>
      <c r="J723" s="28" t="str">
        <f t="shared" si="22"/>
        <v>July</v>
      </c>
      <c r="K723" s="18">
        <f t="shared" si="23"/>
        <v>2024</v>
      </c>
      <c r="L723" s="15" t="s">
        <v>2393</v>
      </c>
      <c r="M723" s="15" t="s">
        <v>2394</v>
      </c>
      <c r="N723" s="18">
        <f>IF(Exit_Details[[#This Row],[RegrettableAttrition]]="Yes",1,0)</f>
        <v>0</v>
      </c>
      <c r="O723" s="18">
        <f>IF(Exit_Details[[#This Row],[ExitType]]="Voluntary",1,0)</f>
        <v>1</v>
      </c>
      <c r="P723" s="16" t="s">
        <v>2407</v>
      </c>
      <c r="Q723" s="16" t="s">
        <v>2408</v>
      </c>
      <c r="R723" s="15">
        <v>3</v>
      </c>
      <c r="S723" s="15" t="s">
        <v>2397</v>
      </c>
      <c r="T723" s="19">
        <v>7.98</v>
      </c>
      <c r="U723" s="15" t="s">
        <v>2398</v>
      </c>
      <c r="V723" s="15" t="s">
        <v>2409</v>
      </c>
      <c r="W723" s="17">
        <v>44197</v>
      </c>
      <c r="X723" s="17">
        <v>44286</v>
      </c>
      <c r="Y723" s="15">
        <v>368000</v>
      </c>
      <c r="Z723" s="15" t="s">
        <v>2434</v>
      </c>
      <c r="AA723" s="15" t="s">
        <v>2435</v>
      </c>
      <c r="AB723" s="15" t="s">
        <v>2436</v>
      </c>
      <c r="AC723" s="20" t="s">
        <v>2403</v>
      </c>
    </row>
    <row r="724" spans="1:29" x14ac:dyDescent="0.3">
      <c r="A724" s="15" t="s">
        <v>3941</v>
      </c>
      <c r="B724" s="15" t="s">
        <v>1295</v>
      </c>
      <c r="C724" s="16" t="s">
        <v>3942</v>
      </c>
      <c r="D724" s="15" t="s">
        <v>11</v>
      </c>
      <c r="E724" s="16" t="s">
        <v>37</v>
      </c>
      <c r="F724" s="16" t="s">
        <v>2495</v>
      </c>
      <c r="G724" s="17">
        <v>44536</v>
      </c>
      <c r="H724" s="17">
        <v>45432</v>
      </c>
      <c r="I724" s="28">
        <v>45492</v>
      </c>
      <c r="J724" s="28" t="str">
        <f t="shared" si="22"/>
        <v>July</v>
      </c>
      <c r="K724" s="18">
        <f t="shared" si="23"/>
        <v>2024</v>
      </c>
      <c r="L724" s="15" t="s">
        <v>2393</v>
      </c>
      <c r="M724" s="15" t="s">
        <v>2394</v>
      </c>
      <c r="N724" s="18">
        <f>IF(Exit_Details[[#This Row],[RegrettableAttrition]]="Yes",1,0)</f>
        <v>0</v>
      </c>
      <c r="O724" s="18">
        <f>IF(Exit_Details[[#This Row],[ExitType]]="Voluntary",1,0)</f>
        <v>1</v>
      </c>
      <c r="P724" s="16" t="s">
        <v>2463</v>
      </c>
      <c r="Q724" s="16" t="s">
        <v>2464</v>
      </c>
      <c r="R724" s="15">
        <v>2</v>
      </c>
      <c r="S724" s="15" t="s">
        <v>2397</v>
      </c>
      <c r="T724" s="19">
        <v>4.8600000000000003</v>
      </c>
      <c r="U724" s="15" t="s">
        <v>2997</v>
      </c>
      <c r="V724" s="15" t="s">
        <v>2409</v>
      </c>
      <c r="W724" s="17">
        <v>44536</v>
      </c>
      <c r="X724" s="17">
        <v>45016</v>
      </c>
      <c r="Y724" s="15">
        <v>632000</v>
      </c>
      <c r="Z724" s="15" t="s">
        <v>2465</v>
      </c>
      <c r="AA724" s="15" t="s">
        <v>2466</v>
      </c>
      <c r="AB724" s="15" t="s">
        <v>2402</v>
      </c>
      <c r="AC724" s="20" t="s">
        <v>2403</v>
      </c>
    </row>
    <row r="725" spans="1:29" x14ac:dyDescent="0.3">
      <c r="A725" s="15" t="s">
        <v>3943</v>
      </c>
      <c r="B725" s="15" t="s">
        <v>1552</v>
      </c>
      <c r="C725" s="16" t="s">
        <v>3944</v>
      </c>
      <c r="D725" s="15" t="s">
        <v>11</v>
      </c>
      <c r="E725" s="16" t="s">
        <v>9</v>
      </c>
      <c r="F725" s="16" t="s">
        <v>2430</v>
      </c>
      <c r="G725" s="17">
        <v>44775</v>
      </c>
      <c r="H725" s="17">
        <v>45432</v>
      </c>
      <c r="I725" s="28">
        <v>45492</v>
      </c>
      <c r="J725" s="28" t="str">
        <f t="shared" si="22"/>
        <v>July</v>
      </c>
      <c r="K725" s="18">
        <f t="shared" si="23"/>
        <v>2024</v>
      </c>
      <c r="L725" s="15" t="s">
        <v>2393</v>
      </c>
      <c r="M725" s="15" t="s">
        <v>2394</v>
      </c>
      <c r="N725" s="18">
        <f>IF(Exit_Details[[#This Row],[RegrettableAttrition]]="Yes",1,0)</f>
        <v>0</v>
      </c>
      <c r="O725" s="18">
        <f>IF(Exit_Details[[#This Row],[ExitType]]="Voluntary",1,0)</f>
        <v>1</v>
      </c>
      <c r="P725" s="16" t="s">
        <v>2407</v>
      </c>
      <c r="Q725" s="16" t="s">
        <v>2408</v>
      </c>
      <c r="R725" s="15">
        <v>3</v>
      </c>
      <c r="S725" s="15" t="s">
        <v>2397</v>
      </c>
      <c r="T725" s="19">
        <v>4.2</v>
      </c>
      <c r="U725" s="15" t="s">
        <v>2997</v>
      </c>
      <c r="V725" s="15" t="s">
        <v>2409</v>
      </c>
      <c r="W725" s="17">
        <v>44775</v>
      </c>
      <c r="X725" s="17">
        <v>45016</v>
      </c>
      <c r="Y725" s="15">
        <v>348000</v>
      </c>
      <c r="Z725" s="15" t="s">
        <v>2426</v>
      </c>
      <c r="AA725" s="15" t="s">
        <v>2427</v>
      </c>
      <c r="AB725" s="15" t="s">
        <v>2402</v>
      </c>
      <c r="AC725" s="20" t="s">
        <v>2403</v>
      </c>
    </row>
    <row r="726" spans="1:29" x14ac:dyDescent="0.3">
      <c r="A726" s="15" t="s">
        <v>3945</v>
      </c>
      <c r="B726" s="15" t="s">
        <v>839</v>
      </c>
      <c r="C726" s="16" t="s">
        <v>3946</v>
      </c>
      <c r="D726" s="15" t="s">
        <v>7</v>
      </c>
      <c r="E726" s="16" t="s">
        <v>24</v>
      </c>
      <c r="F726" s="16" t="s">
        <v>2725</v>
      </c>
      <c r="G726" s="17">
        <v>44046</v>
      </c>
      <c r="H726" s="17">
        <v>45433</v>
      </c>
      <c r="I726" s="28">
        <v>45463</v>
      </c>
      <c r="J726" s="28" t="str">
        <f t="shared" si="22"/>
        <v>June</v>
      </c>
      <c r="K726" s="18">
        <f t="shared" si="23"/>
        <v>2024</v>
      </c>
      <c r="L726" s="15" t="s">
        <v>2393</v>
      </c>
      <c r="M726" s="15" t="s">
        <v>2577</v>
      </c>
      <c r="N726" s="18">
        <f>IF(Exit_Details[[#This Row],[RegrettableAttrition]]="Yes",1,0)</f>
        <v>1</v>
      </c>
      <c r="O726" s="18">
        <f>IF(Exit_Details[[#This Row],[ExitType]]="Voluntary",1,0)</f>
        <v>1</v>
      </c>
      <c r="P726" s="16" t="s">
        <v>2407</v>
      </c>
      <c r="Q726" s="16" t="s">
        <v>2408</v>
      </c>
      <c r="R726" s="15">
        <v>4</v>
      </c>
      <c r="S726" s="15" t="s">
        <v>2397</v>
      </c>
      <c r="T726" s="19">
        <v>6.2</v>
      </c>
      <c r="U726" s="15" t="s">
        <v>2398</v>
      </c>
      <c r="V726" s="15" t="s">
        <v>2409</v>
      </c>
      <c r="W726" s="17">
        <v>44197</v>
      </c>
      <c r="X726" s="17">
        <v>44286</v>
      </c>
      <c r="Y726" s="15">
        <v>303000</v>
      </c>
      <c r="Z726" s="15" t="s">
        <v>2400</v>
      </c>
      <c r="AA726" s="15" t="s">
        <v>2401</v>
      </c>
      <c r="AB726" s="15" t="s">
        <v>2402</v>
      </c>
      <c r="AC726" s="20" t="s">
        <v>2403</v>
      </c>
    </row>
    <row r="727" spans="1:29" x14ac:dyDescent="0.3">
      <c r="A727" s="15" t="s">
        <v>3947</v>
      </c>
      <c r="B727" s="15" t="s">
        <v>345</v>
      </c>
      <c r="C727" s="16" t="s">
        <v>3350</v>
      </c>
      <c r="D727" s="15" t="s">
        <v>11</v>
      </c>
      <c r="E727" s="16" t="s">
        <v>9</v>
      </c>
      <c r="F727" s="16" t="s">
        <v>2455</v>
      </c>
      <c r="G727" s="17">
        <v>43521</v>
      </c>
      <c r="H727" s="17">
        <v>45434</v>
      </c>
      <c r="I727" s="28">
        <v>45434</v>
      </c>
      <c r="J727" s="28" t="str">
        <f t="shared" si="22"/>
        <v>May</v>
      </c>
      <c r="K727" s="18">
        <f t="shared" si="23"/>
        <v>2024</v>
      </c>
      <c r="L727" s="15" t="s">
        <v>2431</v>
      </c>
      <c r="M727" s="15" t="s">
        <v>2394</v>
      </c>
      <c r="N727" s="18">
        <f>IF(Exit_Details[[#This Row],[RegrettableAttrition]]="Yes",1,0)</f>
        <v>0</v>
      </c>
      <c r="O727" s="18">
        <f>IF(Exit_Details[[#This Row],[ExitType]]="Voluntary",1,0)</f>
        <v>0</v>
      </c>
      <c r="P727" s="16" t="s">
        <v>2586</v>
      </c>
      <c r="Q727" s="16" t="s">
        <v>2530</v>
      </c>
      <c r="R727" s="15">
        <v>5</v>
      </c>
      <c r="S727" s="15" t="s">
        <v>2397</v>
      </c>
      <c r="T727" s="19">
        <v>7.64</v>
      </c>
      <c r="U727" s="15" t="s">
        <v>2398</v>
      </c>
      <c r="V727" s="15" t="s">
        <v>2409</v>
      </c>
      <c r="W727" s="17">
        <v>44197</v>
      </c>
      <c r="X727" s="17">
        <v>44286</v>
      </c>
      <c r="Y727" s="15">
        <v>1175000</v>
      </c>
      <c r="Z727" s="15" t="s">
        <v>2465</v>
      </c>
      <c r="AA727" s="15" t="s">
        <v>2466</v>
      </c>
      <c r="AB727" s="15" t="s">
        <v>2402</v>
      </c>
      <c r="AC727" s="20" t="s">
        <v>2403</v>
      </c>
    </row>
    <row r="728" spans="1:29" x14ac:dyDescent="0.3">
      <c r="A728" s="15" t="s">
        <v>3948</v>
      </c>
      <c r="B728" s="15" t="s">
        <v>1379</v>
      </c>
      <c r="C728" s="16" t="s">
        <v>3949</v>
      </c>
      <c r="D728" s="15" t="s">
        <v>11</v>
      </c>
      <c r="E728" s="16" t="s">
        <v>50</v>
      </c>
      <c r="F728" s="16" t="s">
        <v>2406</v>
      </c>
      <c r="G728" s="17">
        <v>44641</v>
      </c>
      <c r="H728" s="17">
        <v>45436</v>
      </c>
      <c r="I728" s="28">
        <v>45496</v>
      </c>
      <c r="J728" s="28" t="str">
        <f t="shared" si="22"/>
        <v>July</v>
      </c>
      <c r="K728" s="18">
        <f t="shared" si="23"/>
        <v>2024</v>
      </c>
      <c r="L728" s="15" t="s">
        <v>2393</v>
      </c>
      <c r="M728" s="15" t="s">
        <v>2394</v>
      </c>
      <c r="N728" s="18">
        <f>IF(Exit_Details[[#This Row],[RegrettableAttrition]]="Yes",1,0)</f>
        <v>0</v>
      </c>
      <c r="O728" s="18">
        <f>IF(Exit_Details[[#This Row],[ExitType]]="Voluntary",1,0)</f>
        <v>1</v>
      </c>
      <c r="P728" s="16" t="s">
        <v>2407</v>
      </c>
      <c r="Q728" s="16" t="s">
        <v>2408</v>
      </c>
      <c r="R728" s="15">
        <v>1</v>
      </c>
      <c r="S728" s="15" t="s">
        <v>2397</v>
      </c>
      <c r="T728" s="19">
        <v>4.57</v>
      </c>
      <c r="U728" s="15" t="s">
        <v>2997</v>
      </c>
      <c r="V728" s="15" t="s">
        <v>2409</v>
      </c>
      <c r="W728" s="17">
        <v>44641</v>
      </c>
      <c r="X728" s="17">
        <v>45016</v>
      </c>
      <c r="Y728" s="15">
        <v>1402000</v>
      </c>
      <c r="Z728" s="15" t="s">
        <v>2410</v>
      </c>
      <c r="AA728" s="15" t="s">
        <v>2411</v>
      </c>
      <c r="AB728" s="15" t="s">
        <v>2412</v>
      </c>
      <c r="AC728" s="20" t="s">
        <v>2403</v>
      </c>
    </row>
    <row r="729" spans="1:29" x14ac:dyDescent="0.3">
      <c r="A729" s="15" t="s">
        <v>3950</v>
      </c>
      <c r="B729" s="15" t="s">
        <v>1140</v>
      </c>
      <c r="C729" s="16" t="s">
        <v>3951</v>
      </c>
      <c r="D729" s="15" t="s">
        <v>7</v>
      </c>
      <c r="E729" s="16" t="s">
        <v>29</v>
      </c>
      <c r="F729" s="16" t="s">
        <v>3318</v>
      </c>
      <c r="G729" s="17">
        <v>44362</v>
      </c>
      <c r="H729" s="17">
        <v>45440</v>
      </c>
      <c r="I729" s="28">
        <v>45500</v>
      </c>
      <c r="J729" s="28" t="str">
        <f t="shared" si="22"/>
        <v>July</v>
      </c>
      <c r="K729" s="18">
        <f t="shared" si="23"/>
        <v>2024</v>
      </c>
      <c r="L729" s="15" t="s">
        <v>2393</v>
      </c>
      <c r="M729" s="15" t="s">
        <v>2394</v>
      </c>
      <c r="N729" s="18">
        <f>IF(Exit_Details[[#This Row],[RegrettableAttrition]]="Yes",1,0)</f>
        <v>0</v>
      </c>
      <c r="O729" s="18">
        <f>IF(Exit_Details[[#This Row],[ExitType]]="Voluntary",1,0)</f>
        <v>1</v>
      </c>
      <c r="P729" s="16" t="s">
        <v>2395</v>
      </c>
      <c r="Q729" s="16" t="s">
        <v>2396</v>
      </c>
      <c r="R729" s="15">
        <v>3</v>
      </c>
      <c r="S729" s="15" t="s">
        <v>2397</v>
      </c>
      <c r="T729" s="19">
        <v>5.33</v>
      </c>
      <c r="U729" s="15" t="s">
        <v>2398</v>
      </c>
      <c r="V729" s="15" t="s">
        <v>2409</v>
      </c>
      <c r="W729" s="17">
        <v>44362</v>
      </c>
      <c r="X729" s="17">
        <v>44651</v>
      </c>
      <c r="Y729" s="15">
        <v>492000</v>
      </c>
      <c r="Z729" s="15" t="s">
        <v>2434</v>
      </c>
      <c r="AA729" s="15" t="s">
        <v>2435</v>
      </c>
      <c r="AB729" s="15" t="s">
        <v>2436</v>
      </c>
      <c r="AC729" s="20" t="s">
        <v>2403</v>
      </c>
    </row>
    <row r="730" spans="1:29" x14ac:dyDescent="0.3">
      <c r="A730" s="15" t="s">
        <v>3952</v>
      </c>
      <c r="B730" s="15" t="s">
        <v>1802</v>
      </c>
      <c r="C730" s="16" t="s">
        <v>3953</v>
      </c>
      <c r="D730" s="15" t="s">
        <v>7</v>
      </c>
      <c r="E730" s="16" t="s">
        <v>9</v>
      </c>
      <c r="F730" s="16" t="s">
        <v>2455</v>
      </c>
      <c r="G730" s="17">
        <v>45117</v>
      </c>
      <c r="H730" s="17">
        <v>45451</v>
      </c>
      <c r="I730" s="28">
        <v>45451</v>
      </c>
      <c r="J730" s="28" t="str">
        <f t="shared" si="22"/>
        <v>June</v>
      </c>
      <c r="K730" s="18">
        <f t="shared" si="23"/>
        <v>2024</v>
      </c>
      <c r="L730" s="15" t="s">
        <v>2431</v>
      </c>
      <c r="M730" s="15" t="s">
        <v>2394</v>
      </c>
      <c r="N730" s="18">
        <f>IF(Exit_Details[[#This Row],[RegrettableAttrition]]="Yes",1,0)</f>
        <v>0</v>
      </c>
      <c r="O730" s="18">
        <f>IF(Exit_Details[[#This Row],[ExitType]]="Voluntary",1,0)</f>
        <v>0</v>
      </c>
      <c r="P730" s="16" t="s">
        <v>2529</v>
      </c>
      <c r="Q730" s="16" t="s">
        <v>2530</v>
      </c>
      <c r="R730" s="15">
        <v>3</v>
      </c>
      <c r="S730" s="15" t="s">
        <v>2397</v>
      </c>
      <c r="T730" s="19">
        <v>3.27</v>
      </c>
      <c r="U730" s="15" t="s">
        <v>2997</v>
      </c>
      <c r="V730" s="15" t="s">
        <v>2409</v>
      </c>
      <c r="W730" s="17">
        <v>45117</v>
      </c>
      <c r="X730" s="17">
        <v>45382</v>
      </c>
      <c r="Y730" s="15">
        <v>1418000</v>
      </c>
      <c r="Z730" s="15" t="s">
        <v>2400</v>
      </c>
      <c r="AA730" s="15" t="s">
        <v>2401</v>
      </c>
      <c r="AB730" s="15" t="s">
        <v>2402</v>
      </c>
      <c r="AC730" s="20" t="s">
        <v>2403</v>
      </c>
    </row>
    <row r="731" spans="1:29" x14ac:dyDescent="0.3">
      <c r="A731" s="15" t="s">
        <v>3954</v>
      </c>
      <c r="B731" s="15" t="s">
        <v>1857</v>
      </c>
      <c r="C731" s="16" t="s">
        <v>3955</v>
      </c>
      <c r="D731" s="15" t="s">
        <v>11</v>
      </c>
      <c r="E731" s="16" t="s">
        <v>58</v>
      </c>
      <c r="F731" s="16" t="s">
        <v>2561</v>
      </c>
      <c r="G731" s="17">
        <v>45299</v>
      </c>
      <c r="H731" s="17">
        <v>45456</v>
      </c>
      <c r="I731" s="28">
        <v>45516</v>
      </c>
      <c r="J731" s="28" t="str">
        <f t="shared" si="22"/>
        <v>August</v>
      </c>
      <c r="K731" s="18">
        <f t="shared" si="23"/>
        <v>2024</v>
      </c>
      <c r="L731" s="15" t="s">
        <v>2393</v>
      </c>
      <c r="M731" s="15" t="s">
        <v>2394</v>
      </c>
      <c r="N731" s="18">
        <f>IF(Exit_Details[[#This Row],[RegrettableAttrition]]="Yes",1,0)</f>
        <v>0</v>
      </c>
      <c r="O731" s="18">
        <f>IF(Exit_Details[[#This Row],[ExitType]]="Voluntary",1,0)</f>
        <v>1</v>
      </c>
      <c r="P731" s="16" t="s">
        <v>2480</v>
      </c>
      <c r="Q731" s="16" t="s">
        <v>2481</v>
      </c>
      <c r="R731" s="15">
        <v>0</v>
      </c>
      <c r="S731" s="15" t="s">
        <v>2397</v>
      </c>
      <c r="T731" s="19">
        <v>2.77</v>
      </c>
      <c r="U731" s="15" t="s">
        <v>3882</v>
      </c>
      <c r="V731" s="15" t="s">
        <v>2409</v>
      </c>
      <c r="W731" s="17">
        <v>45299</v>
      </c>
      <c r="X731" s="17">
        <v>45516</v>
      </c>
      <c r="Y731" s="15">
        <v>597000</v>
      </c>
      <c r="Z731" s="15" t="s">
        <v>2434</v>
      </c>
      <c r="AA731" s="15" t="s">
        <v>2435</v>
      </c>
      <c r="AB731" s="15" t="s">
        <v>2436</v>
      </c>
      <c r="AC731" s="20" t="s">
        <v>2403</v>
      </c>
    </row>
    <row r="732" spans="1:29" x14ac:dyDescent="0.3">
      <c r="A732" s="15" t="s">
        <v>3956</v>
      </c>
      <c r="B732" s="15" t="s">
        <v>1051</v>
      </c>
      <c r="C732" s="16" t="s">
        <v>3957</v>
      </c>
      <c r="D732" s="15" t="s">
        <v>11</v>
      </c>
      <c r="E732" s="16" t="s">
        <v>27</v>
      </c>
      <c r="F732" s="16" t="s">
        <v>3958</v>
      </c>
      <c r="G732" s="17">
        <v>44291</v>
      </c>
      <c r="H732" s="17">
        <v>45460</v>
      </c>
      <c r="I732" s="28">
        <v>45550</v>
      </c>
      <c r="J732" s="28" t="str">
        <f t="shared" si="22"/>
        <v>September</v>
      </c>
      <c r="K732" s="18">
        <f t="shared" si="23"/>
        <v>2024</v>
      </c>
      <c r="L732" s="15" t="s">
        <v>2393</v>
      </c>
      <c r="M732" s="15" t="s">
        <v>2394</v>
      </c>
      <c r="N732" s="18">
        <f>IF(Exit_Details[[#This Row],[RegrettableAttrition]]="Yes",1,0)</f>
        <v>0</v>
      </c>
      <c r="O732" s="18">
        <f>IF(Exit_Details[[#This Row],[ExitType]]="Voluntary",1,0)</f>
        <v>1</v>
      </c>
      <c r="P732" s="16" t="s">
        <v>2395</v>
      </c>
      <c r="Q732" s="16" t="s">
        <v>2396</v>
      </c>
      <c r="R732" s="15">
        <v>2</v>
      </c>
      <c r="S732" s="15" t="s">
        <v>2397</v>
      </c>
      <c r="T732" s="19">
        <v>5.53</v>
      </c>
      <c r="U732" s="15" t="s">
        <v>2398</v>
      </c>
      <c r="V732" s="15" t="s">
        <v>2409</v>
      </c>
      <c r="W732" s="17">
        <v>44291</v>
      </c>
      <c r="X732" s="17">
        <v>44651</v>
      </c>
      <c r="Y732" s="15">
        <v>1091000</v>
      </c>
      <c r="Z732" s="15" t="s">
        <v>2400</v>
      </c>
      <c r="AA732" s="15" t="s">
        <v>2401</v>
      </c>
      <c r="AB732" s="15" t="s">
        <v>2402</v>
      </c>
      <c r="AC732" s="20" t="s">
        <v>2403</v>
      </c>
    </row>
    <row r="733" spans="1:29" x14ac:dyDescent="0.3">
      <c r="A733" s="15" t="s">
        <v>3959</v>
      </c>
      <c r="B733" s="15" t="s">
        <v>1034</v>
      </c>
      <c r="C733" s="16" t="s">
        <v>3564</v>
      </c>
      <c r="D733" s="15" t="s">
        <v>7</v>
      </c>
      <c r="E733" s="16" t="s">
        <v>50</v>
      </c>
      <c r="F733" s="16" t="s">
        <v>2660</v>
      </c>
      <c r="G733" s="17">
        <v>44263</v>
      </c>
      <c r="H733" s="17">
        <v>45461</v>
      </c>
      <c r="I733" s="28">
        <v>45551</v>
      </c>
      <c r="J733" s="28" t="str">
        <f t="shared" si="22"/>
        <v>September</v>
      </c>
      <c r="K733" s="18">
        <f t="shared" si="23"/>
        <v>2024</v>
      </c>
      <c r="L733" s="15" t="s">
        <v>2393</v>
      </c>
      <c r="M733" s="15" t="s">
        <v>2394</v>
      </c>
      <c r="N733" s="18">
        <f>IF(Exit_Details[[#This Row],[RegrettableAttrition]]="Yes",1,0)</f>
        <v>0</v>
      </c>
      <c r="O733" s="18">
        <f>IF(Exit_Details[[#This Row],[ExitType]]="Voluntary",1,0)</f>
        <v>1</v>
      </c>
      <c r="P733" s="16" t="s">
        <v>2395</v>
      </c>
      <c r="Q733" s="16" t="s">
        <v>2396</v>
      </c>
      <c r="R733" s="15">
        <v>2</v>
      </c>
      <c r="S733" s="15" t="s">
        <v>2397</v>
      </c>
      <c r="T733" s="19">
        <v>5.61</v>
      </c>
      <c r="U733" s="15" t="s">
        <v>2398</v>
      </c>
      <c r="V733" s="15" t="s">
        <v>2409</v>
      </c>
      <c r="W733" s="17">
        <v>44263</v>
      </c>
      <c r="X733" s="17">
        <v>44651</v>
      </c>
      <c r="Y733" s="15">
        <v>2179000</v>
      </c>
      <c r="Z733" s="15" t="s">
        <v>2426</v>
      </c>
      <c r="AA733" s="15" t="s">
        <v>2427</v>
      </c>
      <c r="AB733" s="15" t="s">
        <v>2402</v>
      </c>
      <c r="AC733" s="20" t="s">
        <v>2403</v>
      </c>
    </row>
    <row r="734" spans="1:29" x14ac:dyDescent="0.3">
      <c r="A734" s="15" t="s">
        <v>3960</v>
      </c>
      <c r="B734" s="15" t="s">
        <v>1702</v>
      </c>
      <c r="C734" s="16" t="s">
        <v>3961</v>
      </c>
      <c r="D734" s="15" t="s">
        <v>7</v>
      </c>
      <c r="E734" s="16" t="s">
        <v>22</v>
      </c>
      <c r="F734" s="16" t="s">
        <v>2970</v>
      </c>
      <c r="G734" s="17">
        <v>44935</v>
      </c>
      <c r="H734" s="17">
        <v>45463</v>
      </c>
      <c r="I734" s="28">
        <v>45530</v>
      </c>
      <c r="J734" s="28" t="str">
        <f t="shared" si="22"/>
        <v>August</v>
      </c>
      <c r="K734" s="18">
        <f t="shared" si="23"/>
        <v>2024</v>
      </c>
      <c r="L734" s="15" t="s">
        <v>2393</v>
      </c>
      <c r="M734" s="15" t="s">
        <v>2394</v>
      </c>
      <c r="N734" s="18">
        <f>IF(Exit_Details[[#This Row],[RegrettableAttrition]]="Yes",1,0)</f>
        <v>0</v>
      </c>
      <c r="O734" s="18">
        <f>IF(Exit_Details[[#This Row],[ExitType]]="Voluntary",1,0)</f>
        <v>1</v>
      </c>
      <c r="P734" s="16" t="s">
        <v>2515</v>
      </c>
      <c r="Q734" s="16" t="s">
        <v>2464</v>
      </c>
      <c r="R734" s="15">
        <v>3</v>
      </c>
      <c r="S734" s="15" t="s">
        <v>2397</v>
      </c>
      <c r="T734" s="19">
        <v>3.76</v>
      </c>
      <c r="U734" s="15" t="s">
        <v>2997</v>
      </c>
      <c r="V734" s="15" t="s">
        <v>2409</v>
      </c>
      <c r="W734" s="17">
        <v>44935</v>
      </c>
      <c r="X734" s="17">
        <v>45382</v>
      </c>
      <c r="Y734" s="15">
        <v>2499000</v>
      </c>
      <c r="Z734" s="15" t="s">
        <v>2400</v>
      </c>
      <c r="AA734" s="15" t="s">
        <v>2401</v>
      </c>
      <c r="AB734" s="15" t="s">
        <v>2402</v>
      </c>
      <c r="AC734" s="20" t="s">
        <v>2403</v>
      </c>
    </row>
    <row r="735" spans="1:29" x14ac:dyDescent="0.3">
      <c r="A735" s="15" t="s">
        <v>3962</v>
      </c>
      <c r="B735" s="15" t="s">
        <v>1810</v>
      </c>
      <c r="C735" s="16" t="s">
        <v>3963</v>
      </c>
      <c r="D735" s="15" t="s">
        <v>7</v>
      </c>
      <c r="E735" s="16" t="s">
        <v>22</v>
      </c>
      <c r="F735" s="16" t="s">
        <v>2657</v>
      </c>
      <c r="G735" s="17">
        <v>45189</v>
      </c>
      <c r="H735" s="17">
        <v>45464</v>
      </c>
      <c r="I735" s="28">
        <v>45524</v>
      </c>
      <c r="J735" s="28" t="str">
        <f t="shared" si="22"/>
        <v>August</v>
      </c>
      <c r="K735" s="18">
        <f t="shared" si="23"/>
        <v>2024</v>
      </c>
      <c r="L735" s="15" t="s">
        <v>2393</v>
      </c>
      <c r="M735" s="15" t="s">
        <v>2394</v>
      </c>
      <c r="N735" s="18">
        <f>IF(Exit_Details[[#This Row],[RegrettableAttrition]]="Yes",1,0)</f>
        <v>0</v>
      </c>
      <c r="O735" s="18">
        <f>IF(Exit_Details[[#This Row],[ExitType]]="Voluntary",1,0)</f>
        <v>1</v>
      </c>
      <c r="P735" s="16" t="s">
        <v>2395</v>
      </c>
      <c r="Q735" s="16" t="s">
        <v>2396</v>
      </c>
      <c r="R735" s="15">
        <v>2</v>
      </c>
      <c r="S735" s="15" t="s">
        <v>2397</v>
      </c>
      <c r="T735" s="19">
        <v>3.07</v>
      </c>
      <c r="U735" s="15" t="s">
        <v>2997</v>
      </c>
      <c r="V735" s="15" t="s">
        <v>2409</v>
      </c>
      <c r="W735" s="17">
        <v>45189</v>
      </c>
      <c r="X735" s="17">
        <v>45382</v>
      </c>
      <c r="Y735" s="15">
        <v>383000</v>
      </c>
      <c r="Z735" s="15" t="s">
        <v>2400</v>
      </c>
      <c r="AA735" s="15" t="s">
        <v>2401</v>
      </c>
      <c r="AB735" s="15" t="s">
        <v>2402</v>
      </c>
      <c r="AC735" s="20" t="s">
        <v>2403</v>
      </c>
    </row>
    <row r="736" spans="1:29" x14ac:dyDescent="0.3">
      <c r="A736" s="15" t="s">
        <v>3964</v>
      </c>
      <c r="B736" s="15" t="s">
        <v>1338</v>
      </c>
      <c r="C736" s="16" t="s">
        <v>3965</v>
      </c>
      <c r="D736" s="15" t="s">
        <v>11</v>
      </c>
      <c r="E736" s="16" t="s">
        <v>37</v>
      </c>
      <c r="F736" s="16" t="s">
        <v>2495</v>
      </c>
      <c r="G736" s="17">
        <v>44582</v>
      </c>
      <c r="H736" s="17">
        <v>45467</v>
      </c>
      <c r="I736" s="28">
        <v>45527</v>
      </c>
      <c r="J736" s="28" t="str">
        <f t="shared" si="22"/>
        <v>August</v>
      </c>
      <c r="K736" s="18">
        <f t="shared" si="23"/>
        <v>2024</v>
      </c>
      <c r="L736" s="15" t="s">
        <v>2393</v>
      </c>
      <c r="M736" s="15" t="s">
        <v>2394</v>
      </c>
      <c r="N736" s="18">
        <f>IF(Exit_Details[[#This Row],[RegrettableAttrition]]="Yes",1,0)</f>
        <v>0</v>
      </c>
      <c r="O736" s="18">
        <f>IF(Exit_Details[[#This Row],[ExitType]]="Voluntary",1,0)</f>
        <v>1</v>
      </c>
      <c r="P736" s="16" t="s">
        <v>2474</v>
      </c>
      <c r="Q736" s="16" t="s">
        <v>2396</v>
      </c>
      <c r="R736" s="15">
        <v>2</v>
      </c>
      <c r="S736" s="15" t="s">
        <v>2397</v>
      </c>
      <c r="T736" s="19">
        <v>4.7300000000000004</v>
      </c>
      <c r="U736" s="15" t="s">
        <v>2997</v>
      </c>
      <c r="V736" s="15" t="s">
        <v>2399</v>
      </c>
      <c r="W736" s="17">
        <v>44582</v>
      </c>
      <c r="X736" s="17">
        <v>45016</v>
      </c>
      <c r="Y736" s="15">
        <v>607000</v>
      </c>
      <c r="Z736" s="15" t="s">
        <v>2434</v>
      </c>
      <c r="AA736" s="15" t="s">
        <v>2435</v>
      </c>
      <c r="AB736" s="15" t="s">
        <v>2436</v>
      </c>
      <c r="AC736" s="20" t="s">
        <v>2403</v>
      </c>
    </row>
    <row r="737" spans="1:29" x14ac:dyDescent="0.3">
      <c r="A737" s="15" t="s">
        <v>3966</v>
      </c>
      <c r="B737" s="15" t="s">
        <v>1839</v>
      </c>
      <c r="C737" s="16" t="s">
        <v>3967</v>
      </c>
      <c r="D737" s="15" t="s">
        <v>7</v>
      </c>
      <c r="E737" s="16" t="s">
        <v>9</v>
      </c>
      <c r="F737" s="16" t="s">
        <v>2458</v>
      </c>
      <c r="G737" s="17">
        <v>45239</v>
      </c>
      <c r="H737" s="17">
        <v>45471</v>
      </c>
      <c r="I737" s="28">
        <v>45531</v>
      </c>
      <c r="J737" s="28" t="str">
        <f t="shared" si="22"/>
        <v>August</v>
      </c>
      <c r="K737" s="18">
        <f t="shared" si="23"/>
        <v>2024</v>
      </c>
      <c r="L737" s="15" t="s">
        <v>2393</v>
      </c>
      <c r="M737" s="15" t="s">
        <v>2394</v>
      </c>
      <c r="N737" s="18">
        <f>IF(Exit_Details[[#This Row],[RegrettableAttrition]]="Yes",1,0)</f>
        <v>0</v>
      </c>
      <c r="O737" s="18">
        <f>IF(Exit_Details[[#This Row],[ExitType]]="Voluntary",1,0)</f>
        <v>1</v>
      </c>
      <c r="P737" s="16" t="s">
        <v>2407</v>
      </c>
      <c r="Q737" s="16" t="s">
        <v>2408</v>
      </c>
      <c r="R737" s="15">
        <v>0</v>
      </c>
      <c r="S737" s="15" t="s">
        <v>2397</v>
      </c>
      <c r="T737" s="19">
        <v>2.93</v>
      </c>
      <c r="U737" s="15" t="s">
        <v>3882</v>
      </c>
      <c r="V737" s="15" t="s">
        <v>2409</v>
      </c>
      <c r="W737" s="17">
        <v>45239</v>
      </c>
      <c r="X737" s="17">
        <v>45531</v>
      </c>
      <c r="Y737" s="15">
        <v>758000</v>
      </c>
      <c r="Z737" s="15" t="s">
        <v>2410</v>
      </c>
      <c r="AA737" s="15" t="s">
        <v>2411</v>
      </c>
      <c r="AB737" s="15" t="s">
        <v>2412</v>
      </c>
      <c r="AC737" s="20" t="s">
        <v>2403</v>
      </c>
    </row>
    <row r="738" spans="1:29" x14ac:dyDescent="0.3">
      <c r="A738" s="15" t="s">
        <v>3968</v>
      </c>
      <c r="B738" s="15" t="s">
        <v>1586</v>
      </c>
      <c r="C738" s="16" t="s">
        <v>3806</v>
      </c>
      <c r="D738" s="15" t="s">
        <v>7</v>
      </c>
      <c r="E738" s="16" t="s">
        <v>9</v>
      </c>
      <c r="F738" s="16" t="s">
        <v>2430</v>
      </c>
      <c r="G738" s="17">
        <v>44747</v>
      </c>
      <c r="H738" s="17">
        <v>45481</v>
      </c>
      <c r="I738" s="28">
        <v>45541</v>
      </c>
      <c r="J738" s="28" t="str">
        <f t="shared" si="22"/>
        <v>September</v>
      </c>
      <c r="K738" s="18">
        <f t="shared" si="23"/>
        <v>2024</v>
      </c>
      <c r="L738" s="15" t="s">
        <v>2393</v>
      </c>
      <c r="M738" s="15" t="s">
        <v>2394</v>
      </c>
      <c r="N738" s="18">
        <f>IF(Exit_Details[[#This Row],[RegrettableAttrition]]="Yes",1,0)</f>
        <v>0</v>
      </c>
      <c r="O738" s="18">
        <f>IF(Exit_Details[[#This Row],[ExitType]]="Voluntary",1,0)</f>
        <v>1</v>
      </c>
      <c r="P738" s="16" t="s">
        <v>2480</v>
      </c>
      <c r="Q738" s="16" t="s">
        <v>2481</v>
      </c>
      <c r="R738" s="15">
        <v>3</v>
      </c>
      <c r="S738" s="15" t="s">
        <v>2397</v>
      </c>
      <c r="T738" s="19">
        <v>4.28</v>
      </c>
      <c r="U738" s="15" t="s">
        <v>2997</v>
      </c>
      <c r="V738" s="15" t="s">
        <v>2409</v>
      </c>
      <c r="W738" s="17">
        <v>44747</v>
      </c>
      <c r="X738" s="17">
        <v>45016</v>
      </c>
      <c r="Y738" s="15">
        <v>348000</v>
      </c>
      <c r="Z738" s="15" t="s">
        <v>2434</v>
      </c>
      <c r="AA738" s="15" t="s">
        <v>2435</v>
      </c>
      <c r="AB738" s="15" t="s">
        <v>2436</v>
      </c>
      <c r="AC738" s="20" t="s">
        <v>2403</v>
      </c>
    </row>
    <row r="739" spans="1:29" x14ac:dyDescent="0.3">
      <c r="A739" s="15" t="s">
        <v>3969</v>
      </c>
      <c r="B739" s="15" t="s">
        <v>1494</v>
      </c>
      <c r="C739" s="16" t="s">
        <v>3791</v>
      </c>
      <c r="D739" s="15" t="s">
        <v>7</v>
      </c>
      <c r="E739" s="16" t="s">
        <v>29</v>
      </c>
      <c r="F739" s="16" t="s">
        <v>2952</v>
      </c>
      <c r="G739" s="17">
        <v>44732</v>
      </c>
      <c r="H739" s="17">
        <v>45481</v>
      </c>
      <c r="I739" s="28">
        <v>45541</v>
      </c>
      <c r="J739" s="28" t="str">
        <f t="shared" si="22"/>
        <v>September</v>
      </c>
      <c r="K739" s="18">
        <f t="shared" si="23"/>
        <v>2024</v>
      </c>
      <c r="L739" s="15" t="s">
        <v>2393</v>
      </c>
      <c r="M739" s="15" t="s">
        <v>2577</v>
      </c>
      <c r="N739" s="18">
        <f>IF(Exit_Details[[#This Row],[RegrettableAttrition]]="Yes",1,0)</f>
        <v>1</v>
      </c>
      <c r="O739" s="18">
        <f>IF(Exit_Details[[#This Row],[ExitType]]="Voluntary",1,0)</f>
        <v>1</v>
      </c>
      <c r="P739" s="16" t="s">
        <v>2407</v>
      </c>
      <c r="Q739" s="16" t="s">
        <v>2408</v>
      </c>
      <c r="R739" s="15">
        <v>4</v>
      </c>
      <c r="S739" s="15" t="s">
        <v>2397</v>
      </c>
      <c r="T739" s="19">
        <v>4.32</v>
      </c>
      <c r="U739" s="15" t="s">
        <v>2997</v>
      </c>
      <c r="V739" s="15" t="s">
        <v>2409</v>
      </c>
      <c r="W739" s="17">
        <v>44732</v>
      </c>
      <c r="X739" s="17">
        <v>45016</v>
      </c>
      <c r="Y739" s="15">
        <v>522000</v>
      </c>
      <c r="Z739" s="15" t="s">
        <v>2434</v>
      </c>
      <c r="AA739" s="15" t="s">
        <v>2435</v>
      </c>
      <c r="AB739" s="15" t="s">
        <v>2436</v>
      </c>
      <c r="AC739" s="20" t="s">
        <v>2403</v>
      </c>
    </row>
    <row r="740" spans="1:29" x14ac:dyDescent="0.3">
      <c r="A740" s="15" t="s">
        <v>3970</v>
      </c>
      <c r="B740" s="15" t="s">
        <v>1314</v>
      </c>
      <c r="C740" s="16" t="s">
        <v>3971</v>
      </c>
      <c r="D740" s="15" t="s">
        <v>11</v>
      </c>
      <c r="E740" s="16" t="s">
        <v>33</v>
      </c>
      <c r="F740" s="16" t="s">
        <v>2498</v>
      </c>
      <c r="G740" s="17">
        <v>44543</v>
      </c>
      <c r="H740" s="17">
        <v>45481</v>
      </c>
      <c r="I740" s="28">
        <v>45528</v>
      </c>
      <c r="J740" s="28" t="str">
        <f t="shared" si="22"/>
        <v>August</v>
      </c>
      <c r="K740" s="18">
        <f t="shared" si="23"/>
        <v>2024</v>
      </c>
      <c r="L740" s="15" t="s">
        <v>2393</v>
      </c>
      <c r="M740" s="15" t="s">
        <v>2394</v>
      </c>
      <c r="N740" s="18">
        <f>IF(Exit_Details[[#This Row],[RegrettableAttrition]]="Yes",1,0)</f>
        <v>0</v>
      </c>
      <c r="O740" s="18">
        <f>IF(Exit_Details[[#This Row],[ExitType]]="Voluntary",1,0)</f>
        <v>1</v>
      </c>
      <c r="P740" s="16" t="s">
        <v>2480</v>
      </c>
      <c r="Q740" s="16" t="s">
        <v>2481</v>
      </c>
      <c r="R740" s="15">
        <v>2</v>
      </c>
      <c r="S740" s="15" t="s">
        <v>2397</v>
      </c>
      <c r="T740" s="19">
        <v>4.84</v>
      </c>
      <c r="U740" s="15" t="s">
        <v>2997</v>
      </c>
      <c r="V740" s="15" t="s">
        <v>2409</v>
      </c>
      <c r="W740" s="17">
        <v>44543</v>
      </c>
      <c r="X740" s="17">
        <v>45382</v>
      </c>
      <c r="Y740" s="15">
        <v>229000</v>
      </c>
      <c r="Z740" s="15" t="s">
        <v>2465</v>
      </c>
      <c r="AA740" s="15" t="s">
        <v>2466</v>
      </c>
      <c r="AB740" s="15" t="s">
        <v>2402</v>
      </c>
      <c r="AC740" s="20" t="s">
        <v>2403</v>
      </c>
    </row>
    <row r="741" spans="1:29" x14ac:dyDescent="0.3">
      <c r="A741" s="15" t="s">
        <v>3972</v>
      </c>
      <c r="B741" s="15" t="s">
        <v>1236</v>
      </c>
      <c r="C741" s="16" t="s">
        <v>3973</v>
      </c>
      <c r="D741" s="15" t="s">
        <v>11</v>
      </c>
      <c r="E741" s="16" t="s">
        <v>22</v>
      </c>
      <c r="F741" s="16" t="s">
        <v>2446</v>
      </c>
      <c r="G741" s="17">
        <v>44487</v>
      </c>
      <c r="H741" s="17">
        <v>45491</v>
      </c>
      <c r="I741" s="28">
        <v>45551</v>
      </c>
      <c r="J741" s="28" t="str">
        <f t="shared" si="22"/>
        <v>September</v>
      </c>
      <c r="K741" s="18">
        <f t="shared" si="23"/>
        <v>2024</v>
      </c>
      <c r="L741" s="15" t="s">
        <v>2393</v>
      </c>
      <c r="M741" s="15" t="s">
        <v>2577</v>
      </c>
      <c r="N741" s="18">
        <f>IF(Exit_Details[[#This Row],[RegrettableAttrition]]="Yes",1,0)</f>
        <v>1</v>
      </c>
      <c r="O741" s="18">
        <f>IF(Exit_Details[[#This Row],[ExitType]]="Voluntary",1,0)</f>
        <v>1</v>
      </c>
      <c r="P741" s="16" t="s">
        <v>2474</v>
      </c>
      <c r="Q741" s="16" t="s">
        <v>2396</v>
      </c>
      <c r="R741" s="15">
        <v>5</v>
      </c>
      <c r="S741" s="15" t="s">
        <v>2397</v>
      </c>
      <c r="T741" s="19">
        <v>4.99</v>
      </c>
      <c r="U741" s="15" t="s">
        <v>2997</v>
      </c>
      <c r="V741" s="15" t="s">
        <v>2409</v>
      </c>
      <c r="W741" s="17">
        <v>44487</v>
      </c>
      <c r="X741" s="17">
        <v>45016</v>
      </c>
      <c r="Y741" s="15">
        <v>692000</v>
      </c>
      <c r="Z741" s="15" t="s">
        <v>2400</v>
      </c>
      <c r="AA741" s="15" t="s">
        <v>2401</v>
      </c>
      <c r="AB741" s="15" t="s">
        <v>2402</v>
      </c>
      <c r="AC741" s="20" t="s">
        <v>2403</v>
      </c>
    </row>
    <row r="742" spans="1:29" x14ac:dyDescent="0.3">
      <c r="A742" s="15" t="s">
        <v>3974</v>
      </c>
      <c r="B742" s="15" t="s">
        <v>1772</v>
      </c>
      <c r="C742" s="16" t="s">
        <v>3975</v>
      </c>
      <c r="D742" s="15" t="s">
        <v>7</v>
      </c>
      <c r="E742" s="16" t="s">
        <v>58</v>
      </c>
      <c r="F742" s="16" t="s">
        <v>2830</v>
      </c>
      <c r="G742" s="17">
        <v>45026</v>
      </c>
      <c r="H742" s="17">
        <v>45495</v>
      </c>
      <c r="I742" s="28">
        <v>45555</v>
      </c>
      <c r="J742" s="28" t="str">
        <f t="shared" si="22"/>
        <v>September</v>
      </c>
      <c r="K742" s="18">
        <f t="shared" si="23"/>
        <v>2024</v>
      </c>
      <c r="L742" s="15" t="s">
        <v>2393</v>
      </c>
      <c r="M742" s="15" t="s">
        <v>2394</v>
      </c>
      <c r="N742" s="18">
        <f>IF(Exit_Details[[#This Row],[RegrettableAttrition]]="Yes",1,0)</f>
        <v>0</v>
      </c>
      <c r="O742" s="18">
        <f>IF(Exit_Details[[#This Row],[ExitType]]="Voluntary",1,0)</f>
        <v>1</v>
      </c>
      <c r="P742" s="16" t="s">
        <v>2440</v>
      </c>
      <c r="Q742" s="16" t="s">
        <v>2417</v>
      </c>
      <c r="R742" s="15">
        <v>1</v>
      </c>
      <c r="S742" s="15" t="s">
        <v>2397</v>
      </c>
      <c r="T742" s="19">
        <v>3.52</v>
      </c>
      <c r="U742" s="15" t="s">
        <v>2997</v>
      </c>
      <c r="V742" s="15" t="s">
        <v>2409</v>
      </c>
      <c r="W742" s="17">
        <v>45026</v>
      </c>
      <c r="X742" s="17">
        <v>45555</v>
      </c>
      <c r="Y742" s="15">
        <v>1213000</v>
      </c>
      <c r="Z742" s="15" t="s">
        <v>2400</v>
      </c>
      <c r="AA742" s="15" t="s">
        <v>2401</v>
      </c>
      <c r="AB742" s="15" t="s">
        <v>2402</v>
      </c>
      <c r="AC742" s="20" t="s">
        <v>2403</v>
      </c>
    </row>
    <row r="743" spans="1:29" x14ac:dyDescent="0.3">
      <c r="A743" s="15" t="s">
        <v>3976</v>
      </c>
      <c r="B743" s="15" t="s">
        <v>916</v>
      </c>
      <c r="C743" s="16" t="s">
        <v>3977</v>
      </c>
      <c r="D743" s="15" t="s">
        <v>7</v>
      </c>
      <c r="E743" s="16" t="s">
        <v>9</v>
      </c>
      <c r="F743" s="16" t="s">
        <v>2455</v>
      </c>
      <c r="G743" s="17">
        <v>44095</v>
      </c>
      <c r="H743" s="17">
        <v>45496</v>
      </c>
      <c r="I743" s="28">
        <v>45528</v>
      </c>
      <c r="J743" s="28" t="str">
        <f t="shared" si="22"/>
        <v>August</v>
      </c>
      <c r="K743" s="18">
        <f t="shared" si="23"/>
        <v>2024</v>
      </c>
      <c r="L743" s="15" t="s">
        <v>2393</v>
      </c>
      <c r="M743" s="15" t="s">
        <v>2394</v>
      </c>
      <c r="N743" s="18">
        <f>IF(Exit_Details[[#This Row],[RegrettableAttrition]]="Yes",1,0)</f>
        <v>0</v>
      </c>
      <c r="O743" s="18">
        <f>IF(Exit_Details[[#This Row],[ExitType]]="Voluntary",1,0)</f>
        <v>1</v>
      </c>
      <c r="P743" s="16" t="s">
        <v>2474</v>
      </c>
      <c r="Q743" s="16" t="s">
        <v>2396</v>
      </c>
      <c r="R743" s="15">
        <v>3</v>
      </c>
      <c r="S743" s="15" t="s">
        <v>2397</v>
      </c>
      <c r="T743" s="19">
        <v>6.06</v>
      </c>
      <c r="U743" s="15" t="s">
        <v>2398</v>
      </c>
      <c r="V743" s="15" t="s">
        <v>2409</v>
      </c>
      <c r="W743" s="17">
        <v>44197</v>
      </c>
      <c r="X743" s="17">
        <v>44286</v>
      </c>
      <c r="Y743" s="15">
        <v>1204000</v>
      </c>
      <c r="Z743" s="15" t="s">
        <v>2400</v>
      </c>
      <c r="AA743" s="15" t="s">
        <v>2401</v>
      </c>
      <c r="AB743" s="15" t="s">
        <v>2402</v>
      </c>
      <c r="AC743" s="20" t="s">
        <v>2403</v>
      </c>
    </row>
    <row r="744" spans="1:29" x14ac:dyDescent="0.3">
      <c r="A744" s="15" t="s">
        <v>3978</v>
      </c>
      <c r="B744" s="15" t="s">
        <v>915</v>
      </c>
      <c r="C744" s="16" t="s">
        <v>3979</v>
      </c>
      <c r="D744" s="15" t="s">
        <v>7</v>
      </c>
      <c r="E744" s="16" t="s">
        <v>50</v>
      </c>
      <c r="F744" s="16" t="s">
        <v>2733</v>
      </c>
      <c r="G744" s="17">
        <v>44095</v>
      </c>
      <c r="H744" s="17">
        <v>45496</v>
      </c>
      <c r="I744" s="28">
        <v>45556</v>
      </c>
      <c r="J744" s="28" t="str">
        <f t="shared" si="22"/>
        <v>September</v>
      </c>
      <c r="K744" s="18">
        <f t="shared" si="23"/>
        <v>2024</v>
      </c>
      <c r="L744" s="15" t="s">
        <v>2393</v>
      </c>
      <c r="M744" s="15" t="s">
        <v>2394</v>
      </c>
      <c r="N744" s="18">
        <f>IF(Exit_Details[[#This Row],[RegrettableAttrition]]="Yes",1,0)</f>
        <v>0</v>
      </c>
      <c r="O744" s="18">
        <f>IF(Exit_Details[[#This Row],[ExitType]]="Voluntary",1,0)</f>
        <v>1</v>
      </c>
      <c r="P744" s="16" t="s">
        <v>2395</v>
      </c>
      <c r="Q744" s="16" t="s">
        <v>2396</v>
      </c>
      <c r="R744" s="15">
        <v>3</v>
      </c>
      <c r="S744" s="15" t="s">
        <v>2397</v>
      </c>
      <c r="T744" s="19">
        <v>6.06</v>
      </c>
      <c r="U744" s="15" t="s">
        <v>2398</v>
      </c>
      <c r="V744" s="15" t="s">
        <v>2409</v>
      </c>
      <c r="W744" s="17">
        <v>44197</v>
      </c>
      <c r="X744" s="17">
        <v>44286</v>
      </c>
      <c r="Y744" s="15">
        <v>654000</v>
      </c>
      <c r="Z744" s="15" t="s">
        <v>2434</v>
      </c>
      <c r="AA744" s="15" t="s">
        <v>2435</v>
      </c>
      <c r="AB744" s="15" t="s">
        <v>2436</v>
      </c>
      <c r="AC744" s="20" t="s">
        <v>2403</v>
      </c>
    </row>
    <row r="745" spans="1:29" x14ac:dyDescent="0.3">
      <c r="A745" s="15" t="s">
        <v>3980</v>
      </c>
      <c r="B745" s="15" t="s">
        <v>1100</v>
      </c>
      <c r="C745" s="16" t="s">
        <v>3981</v>
      </c>
      <c r="D745" s="15" t="s">
        <v>7</v>
      </c>
      <c r="E745" s="16" t="s">
        <v>27</v>
      </c>
      <c r="F745" s="16" t="s">
        <v>3982</v>
      </c>
      <c r="G745" s="17">
        <v>44333</v>
      </c>
      <c r="H745" s="17">
        <v>45498</v>
      </c>
      <c r="I745" s="28">
        <v>45558</v>
      </c>
      <c r="J745" s="28" t="str">
        <f t="shared" si="22"/>
        <v>September</v>
      </c>
      <c r="K745" s="18">
        <f t="shared" si="23"/>
        <v>2024</v>
      </c>
      <c r="L745" s="15" t="s">
        <v>2393</v>
      </c>
      <c r="M745" s="15" t="s">
        <v>2394</v>
      </c>
      <c r="N745" s="18">
        <f>IF(Exit_Details[[#This Row],[RegrettableAttrition]]="Yes",1,0)</f>
        <v>0</v>
      </c>
      <c r="O745" s="18">
        <f>IF(Exit_Details[[#This Row],[ExitType]]="Voluntary",1,0)</f>
        <v>1</v>
      </c>
      <c r="P745" s="16" t="s">
        <v>2515</v>
      </c>
      <c r="Q745" s="16" t="s">
        <v>2464</v>
      </c>
      <c r="R745" s="15">
        <v>3</v>
      </c>
      <c r="S745" s="15" t="s">
        <v>2397</v>
      </c>
      <c r="T745" s="19">
        <v>5.41</v>
      </c>
      <c r="U745" s="15" t="s">
        <v>2398</v>
      </c>
      <c r="V745" s="15" t="s">
        <v>2409</v>
      </c>
      <c r="W745" s="17">
        <v>44333</v>
      </c>
      <c r="X745" s="17">
        <v>44651</v>
      </c>
      <c r="Y745" s="15">
        <v>384000</v>
      </c>
      <c r="Z745" s="15" t="s">
        <v>2434</v>
      </c>
      <c r="AA745" s="15" t="s">
        <v>2435</v>
      </c>
      <c r="AB745" s="15" t="s">
        <v>2436</v>
      </c>
      <c r="AC745" s="20" t="s">
        <v>2403</v>
      </c>
    </row>
    <row r="746" spans="1:29" x14ac:dyDescent="0.3">
      <c r="A746" s="15" t="s">
        <v>3983</v>
      </c>
      <c r="B746" s="15" t="s">
        <v>52</v>
      </c>
      <c r="C746" s="16" t="s">
        <v>3984</v>
      </c>
      <c r="D746" s="15" t="s">
        <v>7</v>
      </c>
      <c r="E746" s="16" t="s">
        <v>24</v>
      </c>
      <c r="F746" s="16" t="s">
        <v>2582</v>
      </c>
      <c r="G746" s="17">
        <v>42394</v>
      </c>
      <c r="H746" s="17">
        <v>45509</v>
      </c>
      <c r="I746" s="28">
        <v>45599</v>
      </c>
      <c r="J746" s="28" t="str">
        <f t="shared" si="22"/>
        <v>November</v>
      </c>
      <c r="K746" s="18">
        <f t="shared" si="23"/>
        <v>2024</v>
      </c>
      <c r="L746" s="15" t="s">
        <v>2393</v>
      </c>
      <c r="M746" s="15" t="s">
        <v>2577</v>
      </c>
      <c r="N746" s="18">
        <f>IF(Exit_Details[[#This Row],[RegrettableAttrition]]="Yes",1,0)</f>
        <v>1</v>
      </c>
      <c r="O746" s="18">
        <f>IF(Exit_Details[[#This Row],[ExitType]]="Voluntary",1,0)</f>
        <v>1</v>
      </c>
      <c r="P746" s="16" t="s">
        <v>2440</v>
      </c>
      <c r="Q746" s="16" t="s">
        <v>2417</v>
      </c>
      <c r="R746" s="15">
        <v>4</v>
      </c>
      <c r="S746" s="15" t="s">
        <v>2397</v>
      </c>
      <c r="T746" s="19">
        <v>10.72</v>
      </c>
      <c r="U746" s="15" t="s">
        <v>2661</v>
      </c>
      <c r="V746" s="15" t="s">
        <v>2409</v>
      </c>
      <c r="W746" s="17">
        <v>44197</v>
      </c>
      <c r="X746" s="17">
        <v>44286</v>
      </c>
      <c r="Y746" s="15">
        <v>1306000</v>
      </c>
      <c r="Z746" s="15" t="s">
        <v>2400</v>
      </c>
      <c r="AA746" s="15" t="s">
        <v>2401</v>
      </c>
      <c r="AB746" s="15" t="s">
        <v>2402</v>
      </c>
      <c r="AC746" s="20" t="s">
        <v>2403</v>
      </c>
    </row>
    <row r="747" spans="1:29" x14ac:dyDescent="0.3">
      <c r="A747" s="15" t="s">
        <v>3985</v>
      </c>
      <c r="B747" s="15" t="s">
        <v>1977</v>
      </c>
      <c r="C747" s="16" t="s">
        <v>3483</v>
      </c>
      <c r="D747" s="15" t="s">
        <v>7</v>
      </c>
      <c r="E747" s="16" t="s">
        <v>22</v>
      </c>
      <c r="F747" s="16" t="s">
        <v>2657</v>
      </c>
      <c r="G747" s="17">
        <v>45478</v>
      </c>
      <c r="H747" s="17">
        <v>45509</v>
      </c>
      <c r="I747" s="28">
        <v>45569</v>
      </c>
      <c r="J747" s="28" t="str">
        <f t="shared" si="22"/>
        <v>October</v>
      </c>
      <c r="K747" s="18">
        <f t="shared" si="23"/>
        <v>2024</v>
      </c>
      <c r="L747" s="15" t="s">
        <v>2393</v>
      </c>
      <c r="M747" s="15" t="s">
        <v>2394</v>
      </c>
      <c r="N747" s="18">
        <f>IF(Exit_Details[[#This Row],[RegrettableAttrition]]="Yes",1,0)</f>
        <v>0</v>
      </c>
      <c r="O747" s="18">
        <f>IF(Exit_Details[[#This Row],[ExitType]]="Voluntary",1,0)</f>
        <v>1</v>
      </c>
      <c r="P747" s="16" t="s">
        <v>2480</v>
      </c>
      <c r="Q747" s="16" t="s">
        <v>2481</v>
      </c>
      <c r="R747" s="15">
        <v>0</v>
      </c>
      <c r="S747" s="15" t="s">
        <v>2397</v>
      </c>
      <c r="T747" s="19">
        <v>2.2799999999999998</v>
      </c>
      <c r="U747" s="15" t="s">
        <v>3882</v>
      </c>
      <c r="V747" s="15" t="s">
        <v>2409</v>
      </c>
      <c r="W747" s="17">
        <v>45478</v>
      </c>
      <c r="X747" s="17">
        <v>45569</v>
      </c>
      <c r="Y747" s="15">
        <v>399000</v>
      </c>
      <c r="Z747" s="15" t="s">
        <v>2465</v>
      </c>
      <c r="AA747" s="15" t="s">
        <v>2466</v>
      </c>
      <c r="AB747" s="15" t="s">
        <v>2402</v>
      </c>
      <c r="AC747" s="20" t="s">
        <v>2403</v>
      </c>
    </row>
    <row r="748" spans="1:29" x14ac:dyDescent="0.3">
      <c r="A748" s="15" t="s">
        <v>3986</v>
      </c>
      <c r="B748" s="15" t="s">
        <v>1815</v>
      </c>
      <c r="C748" s="16" t="s">
        <v>3987</v>
      </c>
      <c r="D748" s="15" t="s">
        <v>11</v>
      </c>
      <c r="E748" s="16" t="s">
        <v>37</v>
      </c>
      <c r="F748" s="16" t="s">
        <v>2477</v>
      </c>
      <c r="G748" s="17">
        <v>45174</v>
      </c>
      <c r="H748" s="17">
        <v>45513</v>
      </c>
      <c r="I748" s="28">
        <v>45567</v>
      </c>
      <c r="J748" s="28" t="str">
        <f t="shared" si="22"/>
        <v>October</v>
      </c>
      <c r="K748" s="18">
        <f t="shared" si="23"/>
        <v>2024</v>
      </c>
      <c r="L748" s="15" t="s">
        <v>2393</v>
      </c>
      <c r="M748" s="15" t="s">
        <v>2577</v>
      </c>
      <c r="N748" s="18">
        <f>IF(Exit_Details[[#This Row],[RegrettableAttrition]]="Yes",1,0)</f>
        <v>1</v>
      </c>
      <c r="O748" s="18">
        <f>IF(Exit_Details[[#This Row],[ExitType]]="Voluntary",1,0)</f>
        <v>1</v>
      </c>
      <c r="P748" s="16" t="s">
        <v>2407</v>
      </c>
      <c r="Q748" s="16" t="s">
        <v>2408</v>
      </c>
      <c r="R748" s="15">
        <v>4</v>
      </c>
      <c r="S748" s="15" t="s">
        <v>2397</v>
      </c>
      <c r="T748" s="19">
        <v>3.11</v>
      </c>
      <c r="U748" s="15" t="s">
        <v>2997</v>
      </c>
      <c r="V748" s="15" t="s">
        <v>2409</v>
      </c>
      <c r="W748" s="17">
        <v>45174</v>
      </c>
      <c r="X748" s="17">
        <v>45382</v>
      </c>
      <c r="Y748" s="15">
        <v>310000</v>
      </c>
      <c r="Z748" s="15" t="s">
        <v>2465</v>
      </c>
      <c r="AA748" s="15" t="s">
        <v>2466</v>
      </c>
      <c r="AB748" s="15" t="s">
        <v>2402</v>
      </c>
      <c r="AC748" s="20" t="s">
        <v>2403</v>
      </c>
    </row>
    <row r="749" spans="1:29" x14ac:dyDescent="0.3">
      <c r="A749" s="15" t="s">
        <v>3988</v>
      </c>
      <c r="B749" s="15" t="s">
        <v>1646</v>
      </c>
      <c r="C749" s="16" t="s">
        <v>3989</v>
      </c>
      <c r="D749" s="15" t="s">
        <v>7</v>
      </c>
      <c r="E749" s="16" t="s">
        <v>9</v>
      </c>
      <c r="F749" s="16" t="s">
        <v>2643</v>
      </c>
      <c r="G749" s="17">
        <v>44886</v>
      </c>
      <c r="H749" s="17">
        <v>45516</v>
      </c>
      <c r="I749" s="28">
        <v>45555</v>
      </c>
      <c r="J749" s="28" t="str">
        <f t="shared" si="22"/>
        <v>September</v>
      </c>
      <c r="K749" s="18">
        <f t="shared" si="23"/>
        <v>2024</v>
      </c>
      <c r="L749" s="15" t="s">
        <v>2393</v>
      </c>
      <c r="M749" s="15" t="s">
        <v>2394</v>
      </c>
      <c r="N749" s="18">
        <f>IF(Exit_Details[[#This Row],[RegrettableAttrition]]="Yes",1,0)</f>
        <v>0</v>
      </c>
      <c r="O749" s="18">
        <f>IF(Exit_Details[[#This Row],[ExitType]]="Voluntary",1,0)</f>
        <v>1</v>
      </c>
      <c r="P749" s="16" t="s">
        <v>2474</v>
      </c>
      <c r="Q749" s="16" t="s">
        <v>2396</v>
      </c>
      <c r="R749" s="15">
        <v>3</v>
      </c>
      <c r="S749" s="15" t="s">
        <v>2397</v>
      </c>
      <c r="T749" s="19">
        <v>3.9</v>
      </c>
      <c r="U749" s="15" t="s">
        <v>2997</v>
      </c>
      <c r="V749" s="15" t="s">
        <v>2409</v>
      </c>
      <c r="W749" s="17">
        <v>44886</v>
      </c>
      <c r="X749" s="17">
        <v>45382</v>
      </c>
      <c r="Y749" s="15">
        <v>778000</v>
      </c>
      <c r="Z749" s="15" t="s">
        <v>2426</v>
      </c>
      <c r="AA749" s="15" t="s">
        <v>2427</v>
      </c>
      <c r="AB749" s="15" t="s">
        <v>2402</v>
      </c>
      <c r="AC749" s="20" t="s">
        <v>2403</v>
      </c>
    </row>
    <row r="750" spans="1:29" x14ac:dyDescent="0.3">
      <c r="A750" s="15" t="s">
        <v>3990</v>
      </c>
      <c r="B750" s="15" t="s">
        <v>1595</v>
      </c>
      <c r="C750" s="16" t="s">
        <v>3991</v>
      </c>
      <c r="D750" s="15" t="s">
        <v>7</v>
      </c>
      <c r="E750" s="16" t="s">
        <v>24</v>
      </c>
      <c r="F750" s="16" t="s">
        <v>2725</v>
      </c>
      <c r="G750" s="17">
        <v>44816</v>
      </c>
      <c r="H750" s="17">
        <v>45518</v>
      </c>
      <c r="I750" s="28">
        <v>45578</v>
      </c>
      <c r="J750" s="28" t="str">
        <f t="shared" si="22"/>
        <v>October</v>
      </c>
      <c r="K750" s="18">
        <f t="shared" si="23"/>
        <v>2024</v>
      </c>
      <c r="L750" s="15" t="s">
        <v>2393</v>
      </c>
      <c r="M750" s="15" t="s">
        <v>2394</v>
      </c>
      <c r="N750" s="18">
        <f>IF(Exit_Details[[#This Row],[RegrettableAttrition]]="Yes",1,0)</f>
        <v>0</v>
      </c>
      <c r="O750" s="18">
        <f>IF(Exit_Details[[#This Row],[ExitType]]="Voluntary",1,0)</f>
        <v>1</v>
      </c>
      <c r="P750" s="16" t="s">
        <v>2407</v>
      </c>
      <c r="Q750" s="16" t="s">
        <v>2408</v>
      </c>
      <c r="R750" s="15">
        <v>3</v>
      </c>
      <c r="S750" s="15" t="s">
        <v>2397</v>
      </c>
      <c r="T750" s="19">
        <v>4.09</v>
      </c>
      <c r="U750" s="15" t="s">
        <v>2997</v>
      </c>
      <c r="V750" s="15" t="s">
        <v>2409</v>
      </c>
      <c r="W750" s="17">
        <v>44816</v>
      </c>
      <c r="X750" s="17">
        <v>45016</v>
      </c>
      <c r="Y750" s="15">
        <v>568000</v>
      </c>
      <c r="Z750" s="15" t="s">
        <v>2400</v>
      </c>
      <c r="AA750" s="15" t="s">
        <v>2401</v>
      </c>
      <c r="AB750" s="15" t="s">
        <v>2402</v>
      </c>
      <c r="AC750" s="20" t="s">
        <v>2403</v>
      </c>
    </row>
    <row r="751" spans="1:29" x14ac:dyDescent="0.3">
      <c r="A751" s="15" t="s">
        <v>3992</v>
      </c>
      <c r="B751" s="15" t="s">
        <v>1407</v>
      </c>
      <c r="C751" s="16" t="s">
        <v>3993</v>
      </c>
      <c r="D751" s="15" t="s">
        <v>7</v>
      </c>
      <c r="E751" s="16" t="s">
        <v>29</v>
      </c>
      <c r="F751" s="16" t="s">
        <v>3000</v>
      </c>
      <c r="G751" s="17">
        <v>44662</v>
      </c>
      <c r="H751" s="17">
        <v>45525</v>
      </c>
      <c r="I751" s="28">
        <v>45585</v>
      </c>
      <c r="J751" s="28" t="str">
        <f t="shared" si="22"/>
        <v>October</v>
      </c>
      <c r="K751" s="18">
        <f t="shared" si="23"/>
        <v>2024</v>
      </c>
      <c r="L751" s="15" t="s">
        <v>2393</v>
      </c>
      <c r="M751" s="15" t="s">
        <v>2394</v>
      </c>
      <c r="N751" s="18">
        <f>IF(Exit_Details[[#This Row],[RegrettableAttrition]]="Yes",1,0)</f>
        <v>0</v>
      </c>
      <c r="O751" s="18">
        <f>IF(Exit_Details[[#This Row],[ExitType]]="Voluntary",1,0)</f>
        <v>1</v>
      </c>
      <c r="P751" s="16" t="s">
        <v>2440</v>
      </c>
      <c r="Q751" s="16" t="s">
        <v>2417</v>
      </c>
      <c r="R751" s="15">
        <v>3</v>
      </c>
      <c r="S751" s="15" t="s">
        <v>2397</v>
      </c>
      <c r="T751" s="19">
        <v>4.51</v>
      </c>
      <c r="U751" s="15" t="s">
        <v>2997</v>
      </c>
      <c r="V751" s="15" t="s">
        <v>2409</v>
      </c>
      <c r="W751" s="17">
        <v>44662</v>
      </c>
      <c r="X751" s="17">
        <v>45016</v>
      </c>
      <c r="Y751" s="15">
        <v>748000</v>
      </c>
      <c r="Z751" s="15" t="s">
        <v>2418</v>
      </c>
      <c r="AA751" s="15" t="s">
        <v>2419</v>
      </c>
      <c r="AB751" s="15" t="s">
        <v>2412</v>
      </c>
      <c r="AC751" s="20" t="s">
        <v>2403</v>
      </c>
    </row>
    <row r="752" spans="1:29" x14ac:dyDescent="0.3">
      <c r="A752" s="15" t="s">
        <v>3994</v>
      </c>
      <c r="B752" s="15" t="s">
        <v>962</v>
      </c>
      <c r="C752" s="16" t="s">
        <v>3995</v>
      </c>
      <c r="D752" s="15" t="s">
        <v>7</v>
      </c>
      <c r="E752" s="16" t="s">
        <v>9</v>
      </c>
      <c r="F752" s="16" t="s">
        <v>2643</v>
      </c>
      <c r="G752" s="17">
        <v>44123</v>
      </c>
      <c r="H752" s="17">
        <v>45530</v>
      </c>
      <c r="I752" s="28">
        <v>45590</v>
      </c>
      <c r="J752" s="28" t="str">
        <f t="shared" si="22"/>
        <v>October</v>
      </c>
      <c r="K752" s="18">
        <f t="shared" si="23"/>
        <v>2024</v>
      </c>
      <c r="L752" s="15" t="s">
        <v>2393</v>
      </c>
      <c r="M752" s="15" t="s">
        <v>2394</v>
      </c>
      <c r="N752" s="18">
        <f>IF(Exit_Details[[#This Row],[RegrettableAttrition]]="Yes",1,0)</f>
        <v>0</v>
      </c>
      <c r="O752" s="18">
        <f>IF(Exit_Details[[#This Row],[ExitType]]="Voluntary",1,0)</f>
        <v>1</v>
      </c>
      <c r="P752" s="16" t="s">
        <v>2515</v>
      </c>
      <c r="Q752" s="16" t="s">
        <v>2464</v>
      </c>
      <c r="R752" s="15">
        <v>3</v>
      </c>
      <c r="S752" s="15" t="s">
        <v>2397</v>
      </c>
      <c r="T752" s="19">
        <v>5.99</v>
      </c>
      <c r="U752" s="15" t="s">
        <v>2398</v>
      </c>
      <c r="V752" s="15" t="s">
        <v>2409</v>
      </c>
      <c r="W752" s="17">
        <v>44197</v>
      </c>
      <c r="X752" s="17">
        <v>44651</v>
      </c>
      <c r="Y752" s="15">
        <v>576000</v>
      </c>
      <c r="Z752" s="15" t="s">
        <v>2465</v>
      </c>
      <c r="AA752" s="15" t="s">
        <v>2466</v>
      </c>
      <c r="AB752" s="15" t="s">
        <v>2402</v>
      </c>
      <c r="AC752" s="20" t="s">
        <v>2403</v>
      </c>
    </row>
    <row r="753" spans="1:29" x14ac:dyDescent="0.3">
      <c r="A753" s="15" t="s">
        <v>3996</v>
      </c>
      <c r="B753" s="15" t="s">
        <v>1335</v>
      </c>
      <c r="C753" s="16" t="s">
        <v>3997</v>
      </c>
      <c r="D753" s="15" t="s">
        <v>7</v>
      </c>
      <c r="E753" s="16" t="s">
        <v>33</v>
      </c>
      <c r="F753" s="16" t="s">
        <v>2730</v>
      </c>
      <c r="G753" s="17">
        <v>44572</v>
      </c>
      <c r="H753" s="17">
        <v>45534</v>
      </c>
      <c r="I753" s="28">
        <v>45564</v>
      </c>
      <c r="J753" s="28" t="str">
        <f t="shared" si="22"/>
        <v>September</v>
      </c>
      <c r="K753" s="18">
        <f t="shared" si="23"/>
        <v>2024</v>
      </c>
      <c r="L753" s="15" t="s">
        <v>2431</v>
      </c>
      <c r="M753" s="15" t="s">
        <v>2394</v>
      </c>
      <c r="N753" s="18">
        <f>IF(Exit_Details[[#This Row],[RegrettableAttrition]]="Yes",1,0)</f>
        <v>0</v>
      </c>
      <c r="O753" s="18">
        <f>IF(Exit_Details[[#This Row],[ExitType]]="Voluntary",1,0)</f>
        <v>0</v>
      </c>
      <c r="P753" s="16" t="s">
        <v>2583</v>
      </c>
      <c r="Q753" s="16" t="s">
        <v>2433</v>
      </c>
      <c r="R753" s="15">
        <v>1</v>
      </c>
      <c r="S753" s="15" t="s">
        <v>2397</v>
      </c>
      <c r="T753" s="19">
        <v>4.76</v>
      </c>
      <c r="U753" s="15" t="s">
        <v>2997</v>
      </c>
      <c r="V753" s="15" t="s">
        <v>2409</v>
      </c>
      <c r="W753" s="17">
        <v>44572</v>
      </c>
      <c r="X753" s="17">
        <v>45016</v>
      </c>
      <c r="Y753" s="15">
        <v>2250000</v>
      </c>
      <c r="Z753" s="15" t="s">
        <v>2434</v>
      </c>
      <c r="AA753" s="15" t="s">
        <v>2435</v>
      </c>
      <c r="AB753" s="15" t="s">
        <v>2436</v>
      </c>
      <c r="AC753" s="20" t="s">
        <v>2403</v>
      </c>
    </row>
    <row r="754" spans="1:29" x14ac:dyDescent="0.3">
      <c r="A754" s="15" t="s">
        <v>3998</v>
      </c>
      <c r="B754" s="15" t="s">
        <v>1582</v>
      </c>
      <c r="C754" s="16" t="s">
        <v>3999</v>
      </c>
      <c r="D754" s="15" t="s">
        <v>11</v>
      </c>
      <c r="E754" s="16" t="s">
        <v>9</v>
      </c>
      <c r="F754" s="16" t="s">
        <v>2430</v>
      </c>
      <c r="G754" s="17">
        <v>44775</v>
      </c>
      <c r="H754" s="17">
        <v>45537</v>
      </c>
      <c r="I754" s="28">
        <v>45537</v>
      </c>
      <c r="J754" s="28" t="str">
        <f t="shared" si="22"/>
        <v>September</v>
      </c>
      <c r="K754" s="18">
        <f t="shared" si="23"/>
        <v>2024</v>
      </c>
      <c r="L754" s="15" t="s">
        <v>2431</v>
      </c>
      <c r="M754" s="15" t="s">
        <v>2394</v>
      </c>
      <c r="N754" s="18">
        <f>IF(Exit_Details[[#This Row],[RegrettableAttrition]]="Yes",1,0)</f>
        <v>0</v>
      </c>
      <c r="O754" s="18">
        <f>IF(Exit_Details[[#This Row],[ExitType]]="Voluntary",1,0)</f>
        <v>0</v>
      </c>
      <c r="P754" s="16" t="s">
        <v>2586</v>
      </c>
      <c r="Q754" s="16" t="s">
        <v>2530</v>
      </c>
      <c r="R754" s="15">
        <v>4</v>
      </c>
      <c r="S754" s="15" t="s">
        <v>2397</v>
      </c>
      <c r="T754" s="19">
        <v>4.2</v>
      </c>
      <c r="U754" s="15" t="s">
        <v>2997</v>
      </c>
      <c r="V754" s="15" t="s">
        <v>2409</v>
      </c>
      <c r="W754" s="17">
        <v>44775</v>
      </c>
      <c r="X754" s="17">
        <v>45016</v>
      </c>
      <c r="Y754" s="15">
        <v>348000</v>
      </c>
      <c r="Z754" s="15" t="s">
        <v>2400</v>
      </c>
      <c r="AA754" s="15" t="s">
        <v>2401</v>
      </c>
      <c r="AB754" s="15" t="s">
        <v>2402</v>
      </c>
      <c r="AC754" s="20" t="s">
        <v>2403</v>
      </c>
    </row>
    <row r="755" spans="1:29" x14ac:dyDescent="0.3">
      <c r="A755" s="15" t="s">
        <v>4000</v>
      </c>
      <c r="B755" s="15" t="s">
        <v>1865</v>
      </c>
      <c r="C755" s="16" t="s">
        <v>4001</v>
      </c>
      <c r="D755" s="15" t="s">
        <v>7</v>
      </c>
      <c r="E755" s="16" t="s">
        <v>37</v>
      </c>
      <c r="F755" s="16" t="s">
        <v>2525</v>
      </c>
      <c r="G755" s="17">
        <v>45313</v>
      </c>
      <c r="H755" s="17">
        <v>45544</v>
      </c>
      <c r="I755" s="28">
        <v>45544</v>
      </c>
      <c r="J755" s="28" t="str">
        <f t="shared" si="22"/>
        <v>September</v>
      </c>
      <c r="K755" s="18">
        <f t="shared" si="23"/>
        <v>2024</v>
      </c>
      <c r="L755" s="15" t="s">
        <v>2431</v>
      </c>
      <c r="M755" s="15" t="s">
        <v>2394</v>
      </c>
      <c r="N755" s="18">
        <f>IF(Exit_Details[[#This Row],[RegrettableAttrition]]="Yes",1,0)</f>
        <v>0</v>
      </c>
      <c r="O755" s="18">
        <f>IF(Exit_Details[[#This Row],[ExitType]]="Voluntary",1,0)</f>
        <v>0</v>
      </c>
      <c r="P755" s="16" t="s">
        <v>2529</v>
      </c>
      <c r="Q755" s="16" t="s">
        <v>2530</v>
      </c>
      <c r="R755" s="15">
        <v>0</v>
      </c>
      <c r="S755" s="15" t="s">
        <v>2397</v>
      </c>
      <c r="T755" s="19">
        <v>2.73</v>
      </c>
      <c r="U755" s="15" t="s">
        <v>3882</v>
      </c>
      <c r="V755" s="15" t="s">
        <v>2409</v>
      </c>
      <c r="W755" s="17">
        <v>45313</v>
      </c>
      <c r="X755" s="17">
        <v>45544</v>
      </c>
      <c r="Y755" s="15">
        <v>1330000</v>
      </c>
      <c r="Z755" s="15" t="s">
        <v>2426</v>
      </c>
      <c r="AA755" s="15" t="s">
        <v>2427</v>
      </c>
      <c r="AB755" s="15" t="s">
        <v>2402</v>
      </c>
      <c r="AC755" s="20" t="s">
        <v>2403</v>
      </c>
    </row>
    <row r="756" spans="1:29" x14ac:dyDescent="0.3">
      <c r="A756" s="15" t="s">
        <v>4002</v>
      </c>
      <c r="B756" s="15" t="s">
        <v>1521</v>
      </c>
      <c r="C756" s="16" t="s">
        <v>4003</v>
      </c>
      <c r="D756" s="15" t="s">
        <v>11</v>
      </c>
      <c r="E756" s="16" t="s">
        <v>9</v>
      </c>
      <c r="F756" s="16" t="s">
        <v>2430</v>
      </c>
      <c r="G756" s="17">
        <v>44761</v>
      </c>
      <c r="H756" s="17">
        <v>45544</v>
      </c>
      <c r="I756" s="28">
        <v>45604</v>
      </c>
      <c r="J756" s="28" t="str">
        <f t="shared" si="22"/>
        <v>November</v>
      </c>
      <c r="K756" s="18">
        <f t="shared" si="23"/>
        <v>2024</v>
      </c>
      <c r="L756" s="15" t="s">
        <v>2393</v>
      </c>
      <c r="M756" s="15" t="s">
        <v>2394</v>
      </c>
      <c r="N756" s="18">
        <f>IF(Exit_Details[[#This Row],[RegrettableAttrition]]="Yes",1,0)</f>
        <v>0</v>
      </c>
      <c r="O756" s="18">
        <f>IF(Exit_Details[[#This Row],[ExitType]]="Voluntary",1,0)</f>
        <v>1</v>
      </c>
      <c r="P756" s="16" t="s">
        <v>2407</v>
      </c>
      <c r="Q756" s="16" t="s">
        <v>2408</v>
      </c>
      <c r="R756" s="15">
        <v>3</v>
      </c>
      <c r="S756" s="15" t="s">
        <v>2397</v>
      </c>
      <c r="T756" s="19">
        <v>4.24</v>
      </c>
      <c r="U756" s="15" t="s">
        <v>2997</v>
      </c>
      <c r="V756" s="15" t="s">
        <v>2409</v>
      </c>
      <c r="W756" s="17">
        <v>44761</v>
      </c>
      <c r="X756" s="17">
        <v>45016</v>
      </c>
      <c r="Y756" s="15">
        <v>348000</v>
      </c>
      <c r="Z756" s="15" t="s">
        <v>2465</v>
      </c>
      <c r="AA756" s="15" t="s">
        <v>2466</v>
      </c>
      <c r="AB756" s="15" t="s">
        <v>2402</v>
      </c>
      <c r="AC756" s="20" t="s">
        <v>2403</v>
      </c>
    </row>
    <row r="757" spans="1:29" x14ac:dyDescent="0.3">
      <c r="A757" s="15" t="s">
        <v>4004</v>
      </c>
      <c r="B757" s="15" t="s">
        <v>626</v>
      </c>
      <c r="C757" s="16" t="s">
        <v>4005</v>
      </c>
      <c r="D757" s="15" t="s">
        <v>11</v>
      </c>
      <c r="E757" s="16" t="s">
        <v>37</v>
      </c>
      <c r="F757" s="16" t="s">
        <v>2495</v>
      </c>
      <c r="G757" s="17">
        <v>43872</v>
      </c>
      <c r="H757" s="17">
        <v>45544</v>
      </c>
      <c r="I757" s="28">
        <v>45604</v>
      </c>
      <c r="J757" s="28" t="str">
        <f t="shared" si="22"/>
        <v>November</v>
      </c>
      <c r="K757" s="18">
        <f t="shared" si="23"/>
        <v>2024</v>
      </c>
      <c r="L757" s="15" t="s">
        <v>2393</v>
      </c>
      <c r="M757" s="15" t="s">
        <v>2394</v>
      </c>
      <c r="N757" s="18">
        <f>IF(Exit_Details[[#This Row],[RegrettableAttrition]]="Yes",1,0)</f>
        <v>0</v>
      </c>
      <c r="O757" s="18">
        <f>IF(Exit_Details[[#This Row],[ExitType]]="Voluntary",1,0)</f>
        <v>1</v>
      </c>
      <c r="P757" s="16" t="s">
        <v>2416</v>
      </c>
      <c r="Q757" s="16" t="s">
        <v>2417</v>
      </c>
      <c r="R757" s="15">
        <v>2</v>
      </c>
      <c r="S757" s="15" t="s">
        <v>2397</v>
      </c>
      <c r="T757" s="19">
        <v>6.67</v>
      </c>
      <c r="U757" s="15" t="s">
        <v>2398</v>
      </c>
      <c r="V757" s="15" t="s">
        <v>2409</v>
      </c>
      <c r="W757" s="17">
        <v>44197</v>
      </c>
      <c r="X757" s="17">
        <v>44286</v>
      </c>
      <c r="Y757" s="15">
        <v>612000</v>
      </c>
      <c r="Z757" s="15" t="s">
        <v>2465</v>
      </c>
      <c r="AA757" s="15" t="s">
        <v>2466</v>
      </c>
      <c r="AB757" s="15" t="s">
        <v>2402</v>
      </c>
      <c r="AC757" s="20" t="s">
        <v>2403</v>
      </c>
    </row>
    <row r="758" spans="1:29" x14ac:dyDescent="0.3">
      <c r="A758" s="15" t="s">
        <v>4006</v>
      </c>
      <c r="B758" s="15" t="s">
        <v>1900</v>
      </c>
      <c r="C758" s="16" t="s">
        <v>4007</v>
      </c>
      <c r="D758" s="15" t="s">
        <v>11</v>
      </c>
      <c r="E758" s="16" t="s">
        <v>9</v>
      </c>
      <c r="F758" s="16" t="s">
        <v>2458</v>
      </c>
      <c r="G758" s="17">
        <v>45355</v>
      </c>
      <c r="H758" s="17">
        <v>45546</v>
      </c>
      <c r="I758" s="28">
        <v>45606</v>
      </c>
      <c r="J758" s="28" t="str">
        <f t="shared" si="22"/>
        <v>November</v>
      </c>
      <c r="K758" s="18">
        <f t="shared" si="23"/>
        <v>2024</v>
      </c>
      <c r="L758" s="15" t="s">
        <v>2393</v>
      </c>
      <c r="M758" s="15" t="s">
        <v>2394</v>
      </c>
      <c r="N758" s="18">
        <f>IF(Exit_Details[[#This Row],[RegrettableAttrition]]="Yes",1,0)</f>
        <v>0</v>
      </c>
      <c r="O758" s="18">
        <f>IF(Exit_Details[[#This Row],[ExitType]]="Voluntary",1,0)</f>
        <v>1</v>
      </c>
      <c r="P758" s="16" t="s">
        <v>2407</v>
      </c>
      <c r="Q758" s="16" t="s">
        <v>2408</v>
      </c>
      <c r="R758" s="15">
        <v>0</v>
      </c>
      <c r="S758" s="15" t="s">
        <v>2397</v>
      </c>
      <c r="T758" s="19">
        <v>2.61</v>
      </c>
      <c r="U758" s="15" t="s">
        <v>3882</v>
      </c>
      <c r="V758" s="15" t="s">
        <v>2409</v>
      </c>
      <c r="W758" s="17">
        <v>45355</v>
      </c>
      <c r="X758" s="17">
        <v>45606</v>
      </c>
      <c r="Y758" s="15">
        <v>774000</v>
      </c>
      <c r="Z758" s="15" t="s">
        <v>2400</v>
      </c>
      <c r="AA758" s="15" t="s">
        <v>2401</v>
      </c>
      <c r="AB758" s="15" t="s">
        <v>2402</v>
      </c>
      <c r="AC758" s="20" t="s">
        <v>2403</v>
      </c>
    </row>
    <row r="759" spans="1:29" x14ac:dyDescent="0.3">
      <c r="A759" s="15" t="s">
        <v>4008</v>
      </c>
      <c r="B759" s="15" t="s">
        <v>1095</v>
      </c>
      <c r="C759" s="16" t="s">
        <v>4009</v>
      </c>
      <c r="D759" s="15" t="s">
        <v>11</v>
      </c>
      <c r="E759" s="16" t="s">
        <v>33</v>
      </c>
      <c r="F759" s="16" t="s">
        <v>2498</v>
      </c>
      <c r="G759" s="17">
        <v>44326</v>
      </c>
      <c r="H759" s="17">
        <v>45547</v>
      </c>
      <c r="I759" s="28">
        <v>45582</v>
      </c>
      <c r="J759" s="28" t="str">
        <f t="shared" si="22"/>
        <v>October</v>
      </c>
      <c r="K759" s="18">
        <f t="shared" si="23"/>
        <v>2024</v>
      </c>
      <c r="L759" s="15" t="s">
        <v>2393</v>
      </c>
      <c r="M759" s="15" t="s">
        <v>2394</v>
      </c>
      <c r="N759" s="18">
        <f>IF(Exit_Details[[#This Row],[RegrettableAttrition]]="Yes",1,0)</f>
        <v>0</v>
      </c>
      <c r="O759" s="18">
        <f>IF(Exit_Details[[#This Row],[ExitType]]="Voluntary",1,0)</f>
        <v>1</v>
      </c>
      <c r="P759" s="16" t="s">
        <v>2395</v>
      </c>
      <c r="Q759" s="16" t="s">
        <v>2396</v>
      </c>
      <c r="R759" s="15">
        <v>3</v>
      </c>
      <c r="S759" s="15" t="s">
        <v>2397</v>
      </c>
      <c r="T759" s="19">
        <v>5.43</v>
      </c>
      <c r="U759" s="15" t="s">
        <v>2398</v>
      </c>
      <c r="V759" s="15" t="s">
        <v>2409</v>
      </c>
      <c r="W759" s="17">
        <v>44326</v>
      </c>
      <c r="X759" s="17">
        <v>44651</v>
      </c>
      <c r="Y759" s="15">
        <v>240000</v>
      </c>
      <c r="Z759" s="15" t="s">
        <v>2426</v>
      </c>
      <c r="AA759" s="15" t="s">
        <v>2427</v>
      </c>
      <c r="AB759" s="15" t="s">
        <v>2402</v>
      </c>
      <c r="AC759" s="20" t="s">
        <v>2403</v>
      </c>
    </row>
    <row r="760" spans="1:29" x14ac:dyDescent="0.3">
      <c r="A760" s="15" t="s">
        <v>4010</v>
      </c>
      <c r="B760" s="15" t="s">
        <v>762</v>
      </c>
      <c r="C760" s="16" t="s">
        <v>3995</v>
      </c>
      <c r="D760" s="15" t="s">
        <v>7</v>
      </c>
      <c r="E760" s="16" t="s">
        <v>9</v>
      </c>
      <c r="F760" s="16" t="s">
        <v>2458</v>
      </c>
      <c r="G760" s="17">
        <v>43986</v>
      </c>
      <c r="H760" s="17">
        <v>45551</v>
      </c>
      <c r="I760" s="28">
        <v>45611</v>
      </c>
      <c r="J760" s="28" t="str">
        <f t="shared" si="22"/>
        <v>November</v>
      </c>
      <c r="K760" s="18">
        <f t="shared" si="23"/>
        <v>2024</v>
      </c>
      <c r="L760" s="15" t="s">
        <v>2393</v>
      </c>
      <c r="M760" s="15" t="s">
        <v>2394</v>
      </c>
      <c r="N760" s="18">
        <f>IF(Exit_Details[[#This Row],[RegrettableAttrition]]="Yes",1,0)</f>
        <v>0</v>
      </c>
      <c r="O760" s="18">
        <f>IF(Exit_Details[[#This Row],[ExitType]]="Voluntary",1,0)</f>
        <v>1</v>
      </c>
      <c r="P760" s="16" t="s">
        <v>2407</v>
      </c>
      <c r="Q760" s="16" t="s">
        <v>2408</v>
      </c>
      <c r="R760" s="15">
        <v>3</v>
      </c>
      <c r="S760" s="15" t="s">
        <v>2397</v>
      </c>
      <c r="T760" s="19">
        <v>6.36</v>
      </c>
      <c r="U760" s="15" t="s">
        <v>2398</v>
      </c>
      <c r="V760" s="15" t="s">
        <v>2409</v>
      </c>
      <c r="W760" s="17">
        <v>44197</v>
      </c>
      <c r="X760" s="17">
        <v>44286</v>
      </c>
      <c r="Y760" s="15">
        <v>657000</v>
      </c>
      <c r="Z760" s="15" t="s">
        <v>2434</v>
      </c>
      <c r="AA760" s="15" t="s">
        <v>2435</v>
      </c>
      <c r="AB760" s="15" t="s">
        <v>2436</v>
      </c>
      <c r="AC760" s="20" t="s">
        <v>2403</v>
      </c>
    </row>
    <row r="761" spans="1:29" x14ac:dyDescent="0.3">
      <c r="A761" s="15" t="s">
        <v>4011</v>
      </c>
      <c r="B761" s="15" t="s">
        <v>1317</v>
      </c>
      <c r="C761" s="16" t="s">
        <v>4012</v>
      </c>
      <c r="D761" s="15" t="s">
        <v>7</v>
      </c>
      <c r="E761" s="16" t="s">
        <v>33</v>
      </c>
      <c r="F761" s="16" t="s">
        <v>2504</v>
      </c>
      <c r="G761" s="17">
        <v>44547</v>
      </c>
      <c r="H761" s="17">
        <v>45551</v>
      </c>
      <c r="I761" s="28">
        <v>45602</v>
      </c>
      <c r="J761" s="28" t="str">
        <f t="shared" si="22"/>
        <v>November</v>
      </c>
      <c r="K761" s="18">
        <f t="shared" si="23"/>
        <v>2024</v>
      </c>
      <c r="L761" s="15" t="s">
        <v>2393</v>
      </c>
      <c r="M761" s="15" t="s">
        <v>2577</v>
      </c>
      <c r="N761" s="18">
        <f>IF(Exit_Details[[#This Row],[RegrettableAttrition]]="Yes",1,0)</f>
        <v>1</v>
      </c>
      <c r="O761" s="18">
        <f>IF(Exit_Details[[#This Row],[ExitType]]="Voluntary",1,0)</f>
        <v>1</v>
      </c>
      <c r="P761" s="16" t="s">
        <v>2407</v>
      </c>
      <c r="Q761" s="16" t="s">
        <v>2408</v>
      </c>
      <c r="R761" s="15">
        <v>5</v>
      </c>
      <c r="S761" s="15" t="s">
        <v>2397</v>
      </c>
      <c r="T761" s="19">
        <v>4.83</v>
      </c>
      <c r="U761" s="15" t="s">
        <v>2997</v>
      </c>
      <c r="V761" s="15" t="s">
        <v>2409</v>
      </c>
      <c r="W761" s="17">
        <v>44547</v>
      </c>
      <c r="X761" s="17">
        <v>45016</v>
      </c>
      <c r="Y761" s="15">
        <v>739000</v>
      </c>
      <c r="Z761" s="15" t="s">
        <v>2426</v>
      </c>
      <c r="AA761" s="15" t="s">
        <v>2427</v>
      </c>
      <c r="AB761" s="15" t="s">
        <v>2402</v>
      </c>
      <c r="AC761" s="20" t="s">
        <v>2403</v>
      </c>
    </row>
    <row r="762" spans="1:29" x14ac:dyDescent="0.3">
      <c r="A762" s="15" t="s">
        <v>4013</v>
      </c>
      <c r="B762" s="15" t="s">
        <v>1634</v>
      </c>
      <c r="C762" s="16" t="s">
        <v>4014</v>
      </c>
      <c r="D762" s="15" t="s">
        <v>7</v>
      </c>
      <c r="E762" s="16" t="s">
        <v>18</v>
      </c>
      <c r="F762" s="16" t="s">
        <v>3358</v>
      </c>
      <c r="G762" s="17">
        <v>44872</v>
      </c>
      <c r="H762" s="17">
        <v>45551</v>
      </c>
      <c r="I762" s="28">
        <v>45611</v>
      </c>
      <c r="J762" s="28" t="str">
        <f t="shared" si="22"/>
        <v>November</v>
      </c>
      <c r="K762" s="18">
        <f t="shared" si="23"/>
        <v>2024</v>
      </c>
      <c r="L762" s="15" t="s">
        <v>2393</v>
      </c>
      <c r="M762" s="15" t="s">
        <v>2394</v>
      </c>
      <c r="N762" s="18">
        <f>IF(Exit_Details[[#This Row],[RegrettableAttrition]]="Yes",1,0)</f>
        <v>0</v>
      </c>
      <c r="O762" s="18">
        <f>IF(Exit_Details[[#This Row],[ExitType]]="Voluntary",1,0)</f>
        <v>1</v>
      </c>
      <c r="P762" s="16" t="s">
        <v>2395</v>
      </c>
      <c r="Q762" s="16" t="s">
        <v>2396</v>
      </c>
      <c r="R762" s="15">
        <v>2</v>
      </c>
      <c r="S762" s="15" t="s">
        <v>2397</v>
      </c>
      <c r="T762" s="19">
        <v>3.94</v>
      </c>
      <c r="U762" s="15" t="s">
        <v>2997</v>
      </c>
      <c r="V762" s="15" t="s">
        <v>2409</v>
      </c>
      <c r="W762" s="17">
        <v>44872</v>
      </c>
      <c r="X762" s="17">
        <v>45382</v>
      </c>
      <c r="Y762" s="15">
        <v>651000</v>
      </c>
      <c r="Z762" s="15" t="s">
        <v>2400</v>
      </c>
      <c r="AA762" s="15" t="s">
        <v>2401</v>
      </c>
      <c r="AB762" s="15" t="s">
        <v>2402</v>
      </c>
      <c r="AC762" s="20" t="s">
        <v>2403</v>
      </c>
    </row>
    <row r="763" spans="1:29" x14ac:dyDescent="0.3">
      <c r="A763" s="15" t="s">
        <v>4015</v>
      </c>
      <c r="B763" s="15" t="s">
        <v>1593</v>
      </c>
      <c r="C763" s="16" t="s">
        <v>4016</v>
      </c>
      <c r="D763" s="15" t="s">
        <v>7</v>
      </c>
      <c r="E763" s="16" t="s">
        <v>9</v>
      </c>
      <c r="F763" s="16" t="s">
        <v>2430</v>
      </c>
      <c r="G763" s="17">
        <v>44761</v>
      </c>
      <c r="H763" s="17">
        <v>45558</v>
      </c>
      <c r="I763" s="28">
        <v>45578</v>
      </c>
      <c r="J763" s="28" t="str">
        <f t="shared" si="22"/>
        <v>October</v>
      </c>
      <c r="K763" s="18">
        <f t="shared" si="23"/>
        <v>2024</v>
      </c>
      <c r="L763" s="15" t="s">
        <v>2393</v>
      </c>
      <c r="M763" s="15" t="s">
        <v>2394</v>
      </c>
      <c r="N763" s="18">
        <f>IF(Exit_Details[[#This Row],[RegrettableAttrition]]="Yes",1,0)</f>
        <v>0</v>
      </c>
      <c r="O763" s="18">
        <f>IF(Exit_Details[[#This Row],[ExitType]]="Voluntary",1,0)</f>
        <v>1</v>
      </c>
      <c r="P763" s="16" t="s">
        <v>2407</v>
      </c>
      <c r="Q763" s="16" t="s">
        <v>2408</v>
      </c>
      <c r="R763" s="15">
        <v>3</v>
      </c>
      <c r="S763" s="15" t="s">
        <v>2397</v>
      </c>
      <c r="T763" s="19">
        <v>4.24</v>
      </c>
      <c r="U763" s="15" t="s">
        <v>2997</v>
      </c>
      <c r="V763" s="15" t="s">
        <v>2409</v>
      </c>
      <c r="W763" s="17">
        <v>44761</v>
      </c>
      <c r="X763" s="17">
        <v>45016</v>
      </c>
      <c r="Y763" s="15">
        <v>348000</v>
      </c>
      <c r="Z763" s="15" t="s">
        <v>2400</v>
      </c>
      <c r="AA763" s="15" t="s">
        <v>2401</v>
      </c>
      <c r="AB763" s="15" t="s">
        <v>2402</v>
      </c>
      <c r="AC763" s="20" t="s">
        <v>2403</v>
      </c>
    </row>
    <row r="764" spans="1:29" x14ac:dyDescent="0.3">
      <c r="A764" s="15" t="s">
        <v>4017</v>
      </c>
      <c r="B764" s="15" t="s">
        <v>554</v>
      </c>
      <c r="C764" s="16" t="s">
        <v>4018</v>
      </c>
      <c r="D764" s="15" t="s">
        <v>7</v>
      </c>
      <c r="E764" s="16" t="s">
        <v>58</v>
      </c>
      <c r="F764" s="16" t="s">
        <v>2561</v>
      </c>
      <c r="G764" s="17">
        <v>43804</v>
      </c>
      <c r="H764" s="17">
        <v>45559</v>
      </c>
      <c r="I764" s="28">
        <v>45619</v>
      </c>
      <c r="J764" s="28" t="str">
        <f t="shared" si="22"/>
        <v>November</v>
      </c>
      <c r="K764" s="18">
        <f t="shared" si="23"/>
        <v>2024</v>
      </c>
      <c r="L764" s="15" t="s">
        <v>2393</v>
      </c>
      <c r="M764" s="15" t="s">
        <v>2394</v>
      </c>
      <c r="N764" s="18">
        <f>IF(Exit_Details[[#This Row],[RegrettableAttrition]]="Yes",1,0)</f>
        <v>0</v>
      </c>
      <c r="O764" s="18">
        <f>IF(Exit_Details[[#This Row],[ExitType]]="Voluntary",1,0)</f>
        <v>1</v>
      </c>
      <c r="P764" s="16" t="s">
        <v>2416</v>
      </c>
      <c r="Q764" s="16" t="s">
        <v>2417</v>
      </c>
      <c r="R764" s="15">
        <v>3</v>
      </c>
      <c r="S764" s="15" t="s">
        <v>2397</v>
      </c>
      <c r="T764" s="19">
        <v>6.86</v>
      </c>
      <c r="U764" s="15" t="s">
        <v>2398</v>
      </c>
      <c r="V764" s="15" t="s">
        <v>2409</v>
      </c>
      <c r="W764" s="17">
        <v>44197</v>
      </c>
      <c r="X764" s="17">
        <v>44286</v>
      </c>
      <c r="Y764" s="15">
        <v>458000</v>
      </c>
      <c r="Z764" s="15" t="s">
        <v>2400</v>
      </c>
      <c r="AA764" s="15" t="s">
        <v>2401</v>
      </c>
      <c r="AB764" s="15" t="s">
        <v>2402</v>
      </c>
      <c r="AC764" s="20" t="s">
        <v>2403</v>
      </c>
    </row>
    <row r="765" spans="1:29" x14ac:dyDescent="0.3">
      <c r="A765" s="15" t="s">
        <v>4019</v>
      </c>
      <c r="B765" s="15" t="s">
        <v>1627</v>
      </c>
      <c r="C765" s="16" t="s">
        <v>3057</v>
      </c>
      <c r="D765" s="15" t="s">
        <v>7</v>
      </c>
      <c r="E765" s="16" t="s">
        <v>27</v>
      </c>
      <c r="F765" s="16" t="s">
        <v>3982</v>
      </c>
      <c r="G765" s="17">
        <v>44844</v>
      </c>
      <c r="H765" s="17">
        <v>45560</v>
      </c>
      <c r="I765" s="28">
        <v>45613</v>
      </c>
      <c r="J765" s="28" t="str">
        <f t="shared" si="22"/>
        <v>November</v>
      </c>
      <c r="K765" s="18">
        <f t="shared" si="23"/>
        <v>2024</v>
      </c>
      <c r="L765" s="15" t="s">
        <v>2393</v>
      </c>
      <c r="M765" s="15" t="s">
        <v>2394</v>
      </c>
      <c r="N765" s="18">
        <f>IF(Exit_Details[[#This Row],[RegrettableAttrition]]="Yes",1,0)</f>
        <v>0</v>
      </c>
      <c r="O765" s="18">
        <f>IF(Exit_Details[[#This Row],[ExitType]]="Voluntary",1,0)</f>
        <v>1</v>
      </c>
      <c r="P765" s="16" t="s">
        <v>2407</v>
      </c>
      <c r="Q765" s="16" t="s">
        <v>2408</v>
      </c>
      <c r="R765" s="15">
        <v>3</v>
      </c>
      <c r="S765" s="15" t="s">
        <v>2397</v>
      </c>
      <c r="T765" s="19">
        <v>4.01</v>
      </c>
      <c r="U765" s="15" t="s">
        <v>2997</v>
      </c>
      <c r="V765" s="15" t="s">
        <v>2409</v>
      </c>
      <c r="W765" s="17">
        <v>44844</v>
      </c>
      <c r="X765" s="17">
        <v>45382</v>
      </c>
      <c r="Y765" s="15">
        <v>704000</v>
      </c>
      <c r="Z765" s="15" t="s">
        <v>2400</v>
      </c>
      <c r="AA765" s="15" t="s">
        <v>2401</v>
      </c>
      <c r="AB765" s="15" t="s">
        <v>2402</v>
      </c>
      <c r="AC765" s="20" t="s">
        <v>2403</v>
      </c>
    </row>
    <row r="766" spans="1:29" x14ac:dyDescent="0.3">
      <c r="A766" s="15" t="s">
        <v>4020</v>
      </c>
      <c r="B766" s="15" t="s">
        <v>1567</v>
      </c>
      <c r="C766" s="16" t="s">
        <v>4021</v>
      </c>
      <c r="D766" s="15" t="s">
        <v>11</v>
      </c>
      <c r="E766" s="16" t="s">
        <v>9</v>
      </c>
      <c r="F766" s="16" t="s">
        <v>2430</v>
      </c>
      <c r="G766" s="17">
        <v>44775</v>
      </c>
      <c r="H766" s="17">
        <v>45561</v>
      </c>
      <c r="I766" s="28">
        <v>45621</v>
      </c>
      <c r="J766" s="28" t="str">
        <f t="shared" si="22"/>
        <v>November</v>
      </c>
      <c r="K766" s="18">
        <f t="shared" si="23"/>
        <v>2024</v>
      </c>
      <c r="L766" s="15" t="s">
        <v>2393</v>
      </c>
      <c r="M766" s="15" t="s">
        <v>2394</v>
      </c>
      <c r="N766" s="18">
        <f>IF(Exit_Details[[#This Row],[RegrettableAttrition]]="Yes",1,0)</f>
        <v>0</v>
      </c>
      <c r="O766" s="18">
        <f>IF(Exit_Details[[#This Row],[ExitType]]="Voluntary",1,0)</f>
        <v>1</v>
      </c>
      <c r="P766" s="16" t="s">
        <v>2395</v>
      </c>
      <c r="Q766" s="16" t="s">
        <v>2396</v>
      </c>
      <c r="R766" s="15">
        <v>3</v>
      </c>
      <c r="S766" s="15" t="s">
        <v>2397</v>
      </c>
      <c r="T766" s="19">
        <v>4.2</v>
      </c>
      <c r="U766" s="15" t="s">
        <v>2997</v>
      </c>
      <c r="V766" s="15" t="s">
        <v>2409</v>
      </c>
      <c r="W766" s="17">
        <v>44775</v>
      </c>
      <c r="X766" s="17">
        <v>45016</v>
      </c>
      <c r="Y766" s="15">
        <v>348000</v>
      </c>
      <c r="Z766" s="15" t="s">
        <v>2400</v>
      </c>
      <c r="AA766" s="15" t="s">
        <v>2401</v>
      </c>
      <c r="AB766" s="15" t="s">
        <v>2402</v>
      </c>
      <c r="AC766" s="20" t="s">
        <v>2403</v>
      </c>
    </row>
    <row r="767" spans="1:29" x14ac:dyDescent="0.3">
      <c r="A767" s="15" t="s">
        <v>4022</v>
      </c>
      <c r="B767" s="15" t="s">
        <v>204</v>
      </c>
      <c r="C767" s="16" t="s">
        <v>2610</v>
      </c>
      <c r="D767" s="15" t="s">
        <v>7</v>
      </c>
      <c r="E767" s="16" t="s">
        <v>20</v>
      </c>
      <c r="F767" s="16" t="s">
        <v>2615</v>
      </c>
      <c r="G767" s="17">
        <v>43265</v>
      </c>
      <c r="H767" s="17">
        <v>45561</v>
      </c>
      <c r="I767" s="28">
        <v>45621</v>
      </c>
      <c r="J767" s="28" t="str">
        <f t="shared" si="22"/>
        <v>November</v>
      </c>
      <c r="K767" s="18">
        <f t="shared" si="23"/>
        <v>2024</v>
      </c>
      <c r="L767" s="15" t="s">
        <v>2393</v>
      </c>
      <c r="M767" s="15" t="s">
        <v>2394</v>
      </c>
      <c r="N767" s="18">
        <f>IF(Exit_Details[[#This Row],[RegrettableAttrition]]="Yes",1,0)</f>
        <v>0</v>
      </c>
      <c r="O767" s="18">
        <f>IF(Exit_Details[[#This Row],[ExitType]]="Voluntary",1,0)</f>
        <v>1</v>
      </c>
      <c r="P767" s="16" t="s">
        <v>2416</v>
      </c>
      <c r="Q767" s="16" t="s">
        <v>2417</v>
      </c>
      <c r="R767" s="15">
        <v>3</v>
      </c>
      <c r="S767" s="15" t="s">
        <v>2397</v>
      </c>
      <c r="T767" s="19">
        <v>8.34</v>
      </c>
      <c r="U767" s="15" t="s">
        <v>2398</v>
      </c>
      <c r="V767" s="15" t="s">
        <v>2409</v>
      </c>
      <c r="W767" s="17">
        <v>44197</v>
      </c>
      <c r="X767" s="17">
        <v>44286</v>
      </c>
      <c r="Y767" s="15">
        <v>439000</v>
      </c>
      <c r="Z767" s="15" t="s">
        <v>2465</v>
      </c>
      <c r="AA767" s="15" t="s">
        <v>2466</v>
      </c>
      <c r="AB767" s="15" t="s">
        <v>2402</v>
      </c>
      <c r="AC767" s="20" t="s">
        <v>2403</v>
      </c>
    </row>
    <row r="768" spans="1:29" x14ac:dyDescent="0.3">
      <c r="A768" s="15" t="s">
        <v>4023</v>
      </c>
      <c r="B768" s="15" t="s">
        <v>1097</v>
      </c>
      <c r="C768" s="16" t="s">
        <v>4024</v>
      </c>
      <c r="D768" s="15" t="s">
        <v>7</v>
      </c>
      <c r="E768" s="16" t="s">
        <v>9</v>
      </c>
      <c r="F768" s="16" t="s">
        <v>2528</v>
      </c>
      <c r="G768" s="17">
        <v>44326</v>
      </c>
      <c r="H768" s="17">
        <v>45562</v>
      </c>
      <c r="I768" s="28">
        <v>45622</v>
      </c>
      <c r="J768" s="28" t="str">
        <f t="shared" si="22"/>
        <v>November</v>
      </c>
      <c r="K768" s="18">
        <f t="shared" si="23"/>
        <v>2024</v>
      </c>
      <c r="L768" s="15" t="s">
        <v>2393</v>
      </c>
      <c r="M768" s="15" t="s">
        <v>2394</v>
      </c>
      <c r="N768" s="18">
        <f>IF(Exit_Details[[#This Row],[RegrettableAttrition]]="Yes",1,0)</f>
        <v>0</v>
      </c>
      <c r="O768" s="18">
        <f>IF(Exit_Details[[#This Row],[ExitType]]="Voluntary",1,0)</f>
        <v>1</v>
      </c>
      <c r="P768" s="16" t="s">
        <v>2474</v>
      </c>
      <c r="Q768" s="16" t="s">
        <v>2396</v>
      </c>
      <c r="R768" s="15">
        <v>2</v>
      </c>
      <c r="S768" s="15" t="s">
        <v>2397</v>
      </c>
      <c r="T768" s="19">
        <v>5.43</v>
      </c>
      <c r="U768" s="15" t="s">
        <v>2398</v>
      </c>
      <c r="V768" s="15" t="s">
        <v>2409</v>
      </c>
      <c r="W768" s="17">
        <v>44326</v>
      </c>
      <c r="X768" s="17">
        <v>44651</v>
      </c>
      <c r="Y768" s="15">
        <v>1098000</v>
      </c>
      <c r="Z768" s="15" t="s">
        <v>2418</v>
      </c>
      <c r="AA768" s="15" t="s">
        <v>2419</v>
      </c>
      <c r="AB768" s="15" t="s">
        <v>2412</v>
      </c>
      <c r="AC768" s="20" t="s">
        <v>2403</v>
      </c>
    </row>
    <row r="769" spans="1:29" x14ac:dyDescent="0.3">
      <c r="A769" s="15" t="s">
        <v>4025</v>
      </c>
      <c r="B769" s="15" t="s">
        <v>1805</v>
      </c>
      <c r="C769" s="16" t="s">
        <v>4026</v>
      </c>
      <c r="D769" s="15" t="s">
        <v>7</v>
      </c>
      <c r="E769" s="16" t="s">
        <v>33</v>
      </c>
      <c r="F769" s="16" t="s">
        <v>2498</v>
      </c>
      <c r="G769" s="17">
        <v>45152</v>
      </c>
      <c r="H769" s="17">
        <v>45565</v>
      </c>
      <c r="I769" s="28">
        <v>45609</v>
      </c>
      <c r="J769" s="28" t="str">
        <f t="shared" si="22"/>
        <v>November</v>
      </c>
      <c r="K769" s="18">
        <f t="shared" si="23"/>
        <v>2024</v>
      </c>
      <c r="L769" s="15" t="s">
        <v>2393</v>
      </c>
      <c r="M769" s="15" t="s">
        <v>2394</v>
      </c>
      <c r="N769" s="18">
        <f>IF(Exit_Details[[#This Row],[RegrettableAttrition]]="Yes",1,0)</f>
        <v>0</v>
      </c>
      <c r="O769" s="18">
        <f>IF(Exit_Details[[#This Row],[ExitType]]="Voluntary",1,0)</f>
        <v>1</v>
      </c>
      <c r="P769" s="16" t="s">
        <v>2515</v>
      </c>
      <c r="Q769" s="16" t="s">
        <v>2464</v>
      </c>
      <c r="R769" s="15">
        <v>3</v>
      </c>
      <c r="S769" s="15" t="s">
        <v>2397</v>
      </c>
      <c r="T769" s="19">
        <v>3.17</v>
      </c>
      <c r="U769" s="15" t="s">
        <v>2997</v>
      </c>
      <c r="V769" s="15" t="s">
        <v>2409</v>
      </c>
      <c r="W769" s="17">
        <v>45152</v>
      </c>
      <c r="X769" s="17">
        <v>45382</v>
      </c>
      <c r="Y769" s="15">
        <v>238000</v>
      </c>
      <c r="Z769" s="15" t="s">
        <v>2400</v>
      </c>
      <c r="AA769" s="15" t="s">
        <v>2401</v>
      </c>
      <c r="AB769" s="15" t="s">
        <v>2402</v>
      </c>
      <c r="AC769" s="20" t="s">
        <v>2403</v>
      </c>
    </row>
    <row r="770" spans="1:29" x14ac:dyDescent="0.3">
      <c r="A770" s="15" t="s">
        <v>4027</v>
      </c>
      <c r="B770" s="15" t="s">
        <v>1703</v>
      </c>
      <c r="C770" s="16" t="s">
        <v>4028</v>
      </c>
      <c r="D770" s="15" t="s">
        <v>7</v>
      </c>
      <c r="E770" s="16" t="s">
        <v>22</v>
      </c>
      <c r="F770" s="16" t="s">
        <v>4029</v>
      </c>
      <c r="G770" s="17">
        <v>44949</v>
      </c>
      <c r="H770" s="17">
        <v>45568</v>
      </c>
      <c r="I770" s="28">
        <v>45627</v>
      </c>
      <c r="J770" s="28" t="str">
        <f t="shared" ref="J770:J833" si="24">TEXT(I770,"MMMM")</f>
        <v>December</v>
      </c>
      <c r="K770" s="18">
        <f t="shared" ref="K770:K833" si="25">YEAR(I770)</f>
        <v>2024</v>
      </c>
      <c r="L770" s="15" t="s">
        <v>2393</v>
      </c>
      <c r="M770" s="15" t="s">
        <v>2394</v>
      </c>
      <c r="N770" s="18">
        <f>IF(Exit_Details[[#This Row],[RegrettableAttrition]]="Yes",1,0)</f>
        <v>0</v>
      </c>
      <c r="O770" s="18">
        <f>IF(Exit_Details[[#This Row],[ExitType]]="Voluntary",1,0)</f>
        <v>1</v>
      </c>
      <c r="P770" s="16" t="s">
        <v>2463</v>
      </c>
      <c r="Q770" s="16" t="s">
        <v>2464</v>
      </c>
      <c r="R770" s="15">
        <v>2</v>
      </c>
      <c r="S770" s="15" t="s">
        <v>2397</v>
      </c>
      <c r="T770" s="19">
        <v>3.73</v>
      </c>
      <c r="U770" s="15" t="s">
        <v>2997</v>
      </c>
      <c r="V770" s="15" t="s">
        <v>2409</v>
      </c>
      <c r="W770" s="17">
        <v>44949</v>
      </c>
      <c r="X770" s="17">
        <v>45382</v>
      </c>
      <c r="Y770" s="15">
        <v>801000</v>
      </c>
      <c r="Z770" s="15" t="s">
        <v>2465</v>
      </c>
      <c r="AA770" s="15" t="s">
        <v>2466</v>
      </c>
      <c r="AB770" s="15" t="s">
        <v>2402</v>
      </c>
      <c r="AC770" s="20" t="s">
        <v>2403</v>
      </c>
    </row>
    <row r="771" spans="1:29" x14ac:dyDescent="0.3">
      <c r="A771" s="15" t="s">
        <v>4030</v>
      </c>
      <c r="B771" s="15" t="s">
        <v>1001</v>
      </c>
      <c r="C771" s="16" t="s">
        <v>4031</v>
      </c>
      <c r="D771" s="15" t="s">
        <v>11</v>
      </c>
      <c r="E771" s="16" t="s">
        <v>50</v>
      </c>
      <c r="F771" s="16" t="s">
        <v>2733</v>
      </c>
      <c r="G771" s="17">
        <v>44207</v>
      </c>
      <c r="H771" s="17">
        <v>45569</v>
      </c>
      <c r="I771" s="28">
        <v>45629</v>
      </c>
      <c r="J771" s="28" t="str">
        <f t="shared" si="24"/>
        <v>December</v>
      </c>
      <c r="K771" s="18">
        <f t="shared" si="25"/>
        <v>2024</v>
      </c>
      <c r="L771" s="15" t="s">
        <v>2393</v>
      </c>
      <c r="M771" s="15" t="s">
        <v>2394</v>
      </c>
      <c r="N771" s="18">
        <f>IF(Exit_Details[[#This Row],[RegrettableAttrition]]="Yes",1,0)</f>
        <v>0</v>
      </c>
      <c r="O771" s="18">
        <f>IF(Exit_Details[[#This Row],[ExitType]]="Voluntary",1,0)</f>
        <v>1</v>
      </c>
      <c r="P771" s="16" t="s">
        <v>2395</v>
      </c>
      <c r="Q771" s="16" t="s">
        <v>2396</v>
      </c>
      <c r="R771" s="15">
        <v>3</v>
      </c>
      <c r="S771" s="15" t="s">
        <v>2397</v>
      </c>
      <c r="T771" s="19">
        <v>5.76</v>
      </c>
      <c r="U771" s="15" t="s">
        <v>2398</v>
      </c>
      <c r="V771" s="15" t="s">
        <v>2409</v>
      </c>
      <c r="W771" s="17">
        <v>44207</v>
      </c>
      <c r="X771" s="17">
        <v>44651</v>
      </c>
      <c r="Y771" s="15">
        <v>794000</v>
      </c>
      <c r="Z771" s="15" t="s">
        <v>2434</v>
      </c>
      <c r="AA771" s="15" t="s">
        <v>2435</v>
      </c>
      <c r="AB771" s="15" t="s">
        <v>2436</v>
      </c>
      <c r="AC771" s="20" t="s">
        <v>2403</v>
      </c>
    </row>
    <row r="772" spans="1:29" x14ac:dyDescent="0.3">
      <c r="A772" s="15" t="s">
        <v>4032</v>
      </c>
      <c r="B772" s="15" t="s">
        <v>1558</v>
      </c>
      <c r="C772" s="16" t="s">
        <v>4033</v>
      </c>
      <c r="D772" s="15" t="s">
        <v>11</v>
      </c>
      <c r="E772" s="16" t="s">
        <v>9</v>
      </c>
      <c r="F772" s="16" t="s">
        <v>2430</v>
      </c>
      <c r="G772" s="17">
        <v>44775</v>
      </c>
      <c r="H772" s="17">
        <v>45572</v>
      </c>
      <c r="I772" s="28">
        <v>45632</v>
      </c>
      <c r="J772" s="28" t="str">
        <f t="shared" si="24"/>
        <v>December</v>
      </c>
      <c r="K772" s="18">
        <f t="shared" si="25"/>
        <v>2024</v>
      </c>
      <c r="L772" s="15" t="s">
        <v>2393</v>
      </c>
      <c r="M772" s="15" t="s">
        <v>2577</v>
      </c>
      <c r="N772" s="18">
        <f>IF(Exit_Details[[#This Row],[RegrettableAttrition]]="Yes",1,0)</f>
        <v>1</v>
      </c>
      <c r="O772" s="18">
        <f>IF(Exit_Details[[#This Row],[ExitType]]="Voluntary",1,0)</f>
        <v>1</v>
      </c>
      <c r="P772" s="16" t="s">
        <v>2407</v>
      </c>
      <c r="Q772" s="16" t="s">
        <v>2408</v>
      </c>
      <c r="R772" s="15">
        <v>4</v>
      </c>
      <c r="S772" s="15" t="s">
        <v>2397</v>
      </c>
      <c r="T772" s="19">
        <v>4.2</v>
      </c>
      <c r="U772" s="15" t="s">
        <v>2997</v>
      </c>
      <c r="V772" s="15" t="s">
        <v>2409</v>
      </c>
      <c r="W772" s="17">
        <v>44775</v>
      </c>
      <c r="X772" s="17">
        <v>45016</v>
      </c>
      <c r="Y772" s="15">
        <v>348000</v>
      </c>
      <c r="Z772" s="15" t="s">
        <v>2410</v>
      </c>
      <c r="AA772" s="15" t="s">
        <v>2411</v>
      </c>
      <c r="AB772" s="15" t="s">
        <v>2412</v>
      </c>
      <c r="AC772" s="20" t="s">
        <v>2403</v>
      </c>
    </row>
    <row r="773" spans="1:29" x14ac:dyDescent="0.3">
      <c r="A773" s="15" t="s">
        <v>4034</v>
      </c>
      <c r="B773" s="15" t="s">
        <v>1644</v>
      </c>
      <c r="C773" s="16" t="s">
        <v>4035</v>
      </c>
      <c r="D773" s="15" t="s">
        <v>7</v>
      </c>
      <c r="E773" s="16" t="s">
        <v>22</v>
      </c>
      <c r="F773" s="16" t="s">
        <v>2657</v>
      </c>
      <c r="G773" s="17">
        <v>44879</v>
      </c>
      <c r="H773" s="17">
        <v>45573</v>
      </c>
      <c r="I773" s="28">
        <v>45633</v>
      </c>
      <c r="J773" s="28" t="str">
        <f t="shared" si="24"/>
        <v>December</v>
      </c>
      <c r="K773" s="18">
        <f t="shared" si="25"/>
        <v>2024</v>
      </c>
      <c r="L773" s="15" t="s">
        <v>2393</v>
      </c>
      <c r="M773" s="15" t="s">
        <v>2577</v>
      </c>
      <c r="N773" s="18">
        <f>IF(Exit_Details[[#This Row],[RegrettableAttrition]]="Yes",1,0)</f>
        <v>1</v>
      </c>
      <c r="O773" s="18">
        <f>IF(Exit_Details[[#This Row],[ExitType]]="Voluntary",1,0)</f>
        <v>1</v>
      </c>
      <c r="P773" s="16" t="s">
        <v>2440</v>
      </c>
      <c r="Q773" s="16" t="s">
        <v>2417</v>
      </c>
      <c r="R773" s="15">
        <v>5</v>
      </c>
      <c r="S773" s="15" t="s">
        <v>2397</v>
      </c>
      <c r="T773" s="19">
        <v>3.92</v>
      </c>
      <c r="U773" s="15" t="s">
        <v>2997</v>
      </c>
      <c r="V773" s="15" t="s">
        <v>2409</v>
      </c>
      <c r="W773" s="17">
        <v>44879</v>
      </c>
      <c r="X773" s="17">
        <v>45382</v>
      </c>
      <c r="Y773" s="15">
        <v>427000</v>
      </c>
      <c r="Z773" s="15" t="s">
        <v>2400</v>
      </c>
      <c r="AA773" s="15" t="s">
        <v>2401</v>
      </c>
      <c r="AB773" s="15" t="s">
        <v>2402</v>
      </c>
      <c r="AC773" s="20" t="s">
        <v>2403</v>
      </c>
    </row>
    <row r="774" spans="1:29" x14ac:dyDescent="0.3">
      <c r="A774" s="15" t="s">
        <v>4036</v>
      </c>
      <c r="B774" s="15" t="s">
        <v>865</v>
      </c>
      <c r="C774" s="16" t="s">
        <v>4037</v>
      </c>
      <c r="D774" s="15" t="s">
        <v>11</v>
      </c>
      <c r="E774" s="16" t="s">
        <v>18</v>
      </c>
      <c r="F774" s="16" t="s">
        <v>2514</v>
      </c>
      <c r="G774" s="17">
        <v>44062</v>
      </c>
      <c r="H774" s="17">
        <v>45579</v>
      </c>
      <c r="I774" s="28">
        <v>45639</v>
      </c>
      <c r="J774" s="28" t="str">
        <f t="shared" si="24"/>
        <v>December</v>
      </c>
      <c r="K774" s="18">
        <f t="shared" si="25"/>
        <v>2024</v>
      </c>
      <c r="L774" s="15" t="s">
        <v>2393</v>
      </c>
      <c r="M774" s="15" t="s">
        <v>2394</v>
      </c>
      <c r="N774" s="18">
        <f>IF(Exit_Details[[#This Row],[RegrettableAttrition]]="Yes",1,0)</f>
        <v>0</v>
      </c>
      <c r="O774" s="18">
        <f>IF(Exit_Details[[#This Row],[ExitType]]="Voluntary",1,0)</f>
        <v>1</v>
      </c>
      <c r="P774" s="16" t="s">
        <v>2395</v>
      </c>
      <c r="Q774" s="16" t="s">
        <v>2396</v>
      </c>
      <c r="R774" s="15">
        <v>3</v>
      </c>
      <c r="S774" s="15" t="s">
        <v>2397</v>
      </c>
      <c r="T774" s="19">
        <v>6.15</v>
      </c>
      <c r="U774" s="15" t="s">
        <v>2398</v>
      </c>
      <c r="V774" s="15" t="s">
        <v>2409</v>
      </c>
      <c r="W774" s="17">
        <v>44197</v>
      </c>
      <c r="X774" s="17">
        <v>44286</v>
      </c>
      <c r="Y774" s="15">
        <v>303000</v>
      </c>
      <c r="Z774" s="15" t="s">
        <v>2410</v>
      </c>
      <c r="AA774" s="15" t="s">
        <v>2411</v>
      </c>
      <c r="AB774" s="15" t="s">
        <v>2412</v>
      </c>
      <c r="AC774" s="20" t="s">
        <v>2403</v>
      </c>
    </row>
    <row r="775" spans="1:29" x14ac:dyDescent="0.3">
      <c r="A775" s="15" t="s">
        <v>4038</v>
      </c>
      <c r="B775" s="15" t="s">
        <v>1980</v>
      </c>
      <c r="C775" s="16" t="s">
        <v>4039</v>
      </c>
      <c r="D775" s="15" t="s">
        <v>7</v>
      </c>
      <c r="E775" s="16" t="s">
        <v>22</v>
      </c>
      <c r="F775" s="16" t="s">
        <v>2657</v>
      </c>
      <c r="G775" s="17">
        <v>45478</v>
      </c>
      <c r="H775" s="17">
        <v>45581</v>
      </c>
      <c r="I775" s="28">
        <v>45596</v>
      </c>
      <c r="J775" s="28" t="str">
        <f t="shared" si="24"/>
        <v>October</v>
      </c>
      <c r="K775" s="18">
        <f t="shared" si="25"/>
        <v>2024</v>
      </c>
      <c r="L775" s="15" t="s">
        <v>2431</v>
      </c>
      <c r="M775" s="15" t="s">
        <v>2394</v>
      </c>
      <c r="N775" s="18">
        <f>IF(Exit_Details[[#This Row],[RegrettableAttrition]]="Yes",1,0)</f>
        <v>0</v>
      </c>
      <c r="O775" s="18">
        <f>IF(Exit_Details[[#This Row],[ExitType]]="Voluntary",1,0)</f>
        <v>0</v>
      </c>
      <c r="P775" s="16" t="s">
        <v>2432</v>
      </c>
      <c r="Q775" s="16" t="s">
        <v>2433</v>
      </c>
      <c r="R775" s="15">
        <v>0</v>
      </c>
      <c r="S775" s="15" t="s">
        <v>2397</v>
      </c>
      <c r="T775" s="19">
        <v>2.2799999999999998</v>
      </c>
      <c r="U775" s="15" t="s">
        <v>3882</v>
      </c>
      <c r="V775" s="15" t="s">
        <v>2409</v>
      </c>
      <c r="W775" s="17">
        <v>45478</v>
      </c>
      <c r="X775" s="17">
        <v>45596</v>
      </c>
      <c r="Y775" s="15">
        <v>399000</v>
      </c>
      <c r="Z775" s="15" t="s">
        <v>2426</v>
      </c>
      <c r="AA775" s="15" t="s">
        <v>2427</v>
      </c>
      <c r="AB775" s="15" t="s">
        <v>2402</v>
      </c>
      <c r="AC775" s="20" t="s">
        <v>2403</v>
      </c>
    </row>
    <row r="776" spans="1:29" x14ac:dyDescent="0.3">
      <c r="A776" s="15" t="s">
        <v>4040</v>
      </c>
      <c r="B776" s="15" t="s">
        <v>325</v>
      </c>
      <c r="C776" s="16" t="s">
        <v>4041</v>
      </c>
      <c r="D776" s="15" t="s">
        <v>7</v>
      </c>
      <c r="E776" s="16" t="s">
        <v>9</v>
      </c>
      <c r="F776" s="16" t="s">
        <v>2489</v>
      </c>
      <c r="G776" s="17">
        <v>43493</v>
      </c>
      <c r="H776" s="17">
        <v>45582</v>
      </c>
      <c r="I776" s="28">
        <v>45612</v>
      </c>
      <c r="J776" s="28" t="str">
        <f t="shared" si="24"/>
        <v>November</v>
      </c>
      <c r="K776" s="18">
        <f t="shared" si="25"/>
        <v>2024</v>
      </c>
      <c r="L776" s="15" t="s">
        <v>2431</v>
      </c>
      <c r="M776" s="15" t="s">
        <v>2394</v>
      </c>
      <c r="N776" s="18">
        <f>IF(Exit_Details[[#This Row],[RegrettableAttrition]]="Yes",1,0)</f>
        <v>0</v>
      </c>
      <c r="O776" s="18">
        <f>IF(Exit_Details[[#This Row],[ExitType]]="Voluntary",1,0)</f>
        <v>0</v>
      </c>
      <c r="P776" s="16" t="s">
        <v>2583</v>
      </c>
      <c r="Q776" s="16" t="s">
        <v>2433</v>
      </c>
      <c r="R776" s="15">
        <v>2</v>
      </c>
      <c r="S776" s="15" t="s">
        <v>2397</v>
      </c>
      <c r="T776" s="19">
        <v>7.71</v>
      </c>
      <c r="U776" s="15" t="s">
        <v>2398</v>
      </c>
      <c r="V776" s="15" t="s">
        <v>2409</v>
      </c>
      <c r="W776" s="17">
        <v>44197</v>
      </c>
      <c r="X776" s="17">
        <v>44286</v>
      </c>
      <c r="Y776" s="15">
        <v>680000</v>
      </c>
      <c r="Z776" s="15" t="s">
        <v>2434</v>
      </c>
      <c r="AA776" s="15" t="s">
        <v>2435</v>
      </c>
      <c r="AB776" s="15" t="s">
        <v>2436</v>
      </c>
      <c r="AC776" s="20" t="s">
        <v>2403</v>
      </c>
    </row>
    <row r="777" spans="1:29" x14ac:dyDescent="0.3">
      <c r="A777" s="15" t="s">
        <v>4042</v>
      </c>
      <c r="B777" s="15" t="s">
        <v>1812</v>
      </c>
      <c r="C777" s="16" t="s">
        <v>2814</v>
      </c>
      <c r="D777" s="15" t="s">
        <v>7</v>
      </c>
      <c r="E777" s="16" t="s">
        <v>33</v>
      </c>
      <c r="F777" s="16" t="s">
        <v>2498</v>
      </c>
      <c r="G777" s="17">
        <v>45174</v>
      </c>
      <c r="H777" s="17">
        <v>45587</v>
      </c>
      <c r="I777" s="28">
        <v>45628</v>
      </c>
      <c r="J777" s="28" t="str">
        <f t="shared" si="24"/>
        <v>December</v>
      </c>
      <c r="K777" s="18">
        <f t="shared" si="25"/>
        <v>2024</v>
      </c>
      <c r="L777" s="15" t="s">
        <v>2393</v>
      </c>
      <c r="M777" s="15" t="s">
        <v>2394</v>
      </c>
      <c r="N777" s="18">
        <f>IF(Exit_Details[[#This Row],[RegrettableAttrition]]="Yes",1,0)</f>
        <v>0</v>
      </c>
      <c r="O777" s="18">
        <f>IF(Exit_Details[[#This Row],[ExitType]]="Voluntary",1,0)</f>
        <v>1</v>
      </c>
      <c r="P777" s="16" t="s">
        <v>2480</v>
      </c>
      <c r="Q777" s="16" t="s">
        <v>2481</v>
      </c>
      <c r="R777" s="15">
        <v>3</v>
      </c>
      <c r="S777" s="15" t="s">
        <v>2397</v>
      </c>
      <c r="T777" s="19">
        <v>3.11</v>
      </c>
      <c r="U777" s="15" t="s">
        <v>2997</v>
      </c>
      <c r="V777" s="15" t="s">
        <v>2409</v>
      </c>
      <c r="W777" s="17">
        <v>45174</v>
      </c>
      <c r="X777" s="17">
        <v>45382</v>
      </c>
      <c r="Y777" s="15">
        <v>205000</v>
      </c>
      <c r="Z777" s="15" t="s">
        <v>2400</v>
      </c>
      <c r="AA777" s="15" t="s">
        <v>2401</v>
      </c>
      <c r="AB777" s="15" t="s">
        <v>2402</v>
      </c>
      <c r="AC777" s="20" t="s">
        <v>2403</v>
      </c>
    </row>
    <row r="778" spans="1:29" x14ac:dyDescent="0.3">
      <c r="A778" s="15" t="s">
        <v>4043</v>
      </c>
      <c r="B778" s="15" t="s">
        <v>486</v>
      </c>
      <c r="C778" s="16" t="s">
        <v>4044</v>
      </c>
      <c r="D778" s="15" t="s">
        <v>11</v>
      </c>
      <c r="E778" s="16" t="s">
        <v>27</v>
      </c>
      <c r="F778" s="16" t="s">
        <v>2552</v>
      </c>
      <c r="G778" s="17">
        <v>43731</v>
      </c>
      <c r="H778" s="17">
        <v>45588</v>
      </c>
      <c r="I778" s="28">
        <v>45648</v>
      </c>
      <c r="J778" s="28" t="str">
        <f t="shared" si="24"/>
        <v>December</v>
      </c>
      <c r="K778" s="18">
        <f t="shared" si="25"/>
        <v>2024</v>
      </c>
      <c r="L778" s="15" t="s">
        <v>2393</v>
      </c>
      <c r="M778" s="15" t="s">
        <v>2394</v>
      </c>
      <c r="N778" s="18">
        <f>IF(Exit_Details[[#This Row],[RegrettableAttrition]]="Yes",1,0)</f>
        <v>0</v>
      </c>
      <c r="O778" s="18">
        <f>IF(Exit_Details[[#This Row],[ExitType]]="Voluntary",1,0)</f>
        <v>1</v>
      </c>
      <c r="P778" s="16" t="s">
        <v>2395</v>
      </c>
      <c r="Q778" s="16" t="s">
        <v>2396</v>
      </c>
      <c r="R778" s="15">
        <v>2</v>
      </c>
      <c r="S778" s="15" t="s">
        <v>2397</v>
      </c>
      <c r="T778" s="19">
        <v>7.06</v>
      </c>
      <c r="U778" s="15" t="s">
        <v>2398</v>
      </c>
      <c r="V778" s="15" t="s">
        <v>2409</v>
      </c>
      <c r="W778" s="17">
        <v>44197</v>
      </c>
      <c r="X778" s="17">
        <v>44286</v>
      </c>
      <c r="Y778" s="15">
        <v>425000</v>
      </c>
      <c r="Z778" s="15" t="s">
        <v>2418</v>
      </c>
      <c r="AA778" s="15" t="s">
        <v>2419</v>
      </c>
      <c r="AB778" s="15" t="s">
        <v>2412</v>
      </c>
      <c r="AC778" s="20" t="s">
        <v>2403</v>
      </c>
    </row>
    <row r="779" spans="1:29" x14ac:dyDescent="0.3">
      <c r="A779" s="15" t="s">
        <v>4045</v>
      </c>
      <c r="B779" s="15" t="s">
        <v>1892</v>
      </c>
      <c r="C779" s="16" t="s">
        <v>4046</v>
      </c>
      <c r="D779" s="15" t="s">
        <v>11</v>
      </c>
      <c r="E779" s="16" t="s">
        <v>24</v>
      </c>
      <c r="F779" s="16" t="s">
        <v>2725</v>
      </c>
      <c r="G779" s="17">
        <v>45355</v>
      </c>
      <c r="H779" s="17">
        <v>45593</v>
      </c>
      <c r="I779" s="28">
        <v>45624</v>
      </c>
      <c r="J779" s="28" t="str">
        <f t="shared" si="24"/>
        <v>November</v>
      </c>
      <c r="K779" s="18">
        <f t="shared" si="25"/>
        <v>2024</v>
      </c>
      <c r="L779" s="15" t="s">
        <v>2393</v>
      </c>
      <c r="M779" s="15" t="s">
        <v>2394</v>
      </c>
      <c r="N779" s="18">
        <f>IF(Exit_Details[[#This Row],[RegrettableAttrition]]="Yes",1,0)</f>
        <v>0</v>
      </c>
      <c r="O779" s="18">
        <f>IF(Exit_Details[[#This Row],[ExitType]]="Voluntary",1,0)</f>
        <v>1</v>
      </c>
      <c r="P779" s="16" t="s">
        <v>2416</v>
      </c>
      <c r="Q779" s="16" t="s">
        <v>2417</v>
      </c>
      <c r="R779" s="15">
        <v>0</v>
      </c>
      <c r="S779" s="15" t="s">
        <v>2397</v>
      </c>
      <c r="T779" s="19">
        <v>2.61</v>
      </c>
      <c r="U779" s="15" t="s">
        <v>3882</v>
      </c>
      <c r="V779" s="15" t="s">
        <v>2409</v>
      </c>
      <c r="W779" s="17">
        <v>45355</v>
      </c>
      <c r="X779" s="17">
        <v>45624</v>
      </c>
      <c r="Y779" s="15">
        <v>663000</v>
      </c>
      <c r="Z779" s="15" t="s">
        <v>2410</v>
      </c>
      <c r="AA779" s="15" t="s">
        <v>2411</v>
      </c>
      <c r="AB779" s="15" t="s">
        <v>2412</v>
      </c>
      <c r="AC779" s="20" t="s">
        <v>2403</v>
      </c>
    </row>
    <row r="780" spans="1:29" x14ac:dyDescent="0.3">
      <c r="A780" s="15" t="s">
        <v>4047</v>
      </c>
      <c r="B780" s="15" t="s">
        <v>549</v>
      </c>
      <c r="C780" s="16" t="s">
        <v>4048</v>
      </c>
      <c r="D780" s="15" t="s">
        <v>11</v>
      </c>
      <c r="E780" s="16" t="s">
        <v>20</v>
      </c>
      <c r="F780" s="16" t="s">
        <v>2768</v>
      </c>
      <c r="G780" s="17">
        <v>43798</v>
      </c>
      <c r="H780" s="17">
        <v>45593</v>
      </c>
      <c r="I780" s="28">
        <v>45653</v>
      </c>
      <c r="J780" s="28" t="str">
        <f t="shared" si="24"/>
        <v>December</v>
      </c>
      <c r="K780" s="18">
        <f t="shared" si="25"/>
        <v>2024</v>
      </c>
      <c r="L780" s="15" t="s">
        <v>2393</v>
      </c>
      <c r="M780" s="15" t="s">
        <v>2394</v>
      </c>
      <c r="N780" s="18">
        <f>IF(Exit_Details[[#This Row],[RegrettableAttrition]]="Yes",1,0)</f>
        <v>0</v>
      </c>
      <c r="O780" s="18">
        <f>IF(Exit_Details[[#This Row],[ExitType]]="Voluntary",1,0)</f>
        <v>1</v>
      </c>
      <c r="P780" s="16" t="s">
        <v>2395</v>
      </c>
      <c r="Q780" s="16" t="s">
        <v>2396</v>
      </c>
      <c r="R780" s="15">
        <v>2</v>
      </c>
      <c r="S780" s="15" t="s">
        <v>2397</v>
      </c>
      <c r="T780" s="19">
        <v>6.88</v>
      </c>
      <c r="U780" s="15" t="s">
        <v>2398</v>
      </c>
      <c r="V780" s="15" t="s">
        <v>2409</v>
      </c>
      <c r="W780" s="17">
        <v>44197</v>
      </c>
      <c r="X780" s="17">
        <v>44651</v>
      </c>
      <c r="Y780" s="15">
        <v>818000</v>
      </c>
      <c r="Z780" s="15" t="s">
        <v>2400</v>
      </c>
      <c r="AA780" s="15" t="s">
        <v>2401</v>
      </c>
      <c r="AB780" s="15" t="s">
        <v>2402</v>
      </c>
      <c r="AC780" s="20" t="s">
        <v>2403</v>
      </c>
    </row>
    <row r="781" spans="1:29" x14ac:dyDescent="0.3">
      <c r="A781" s="15" t="s">
        <v>4049</v>
      </c>
      <c r="B781" s="15" t="s">
        <v>1915</v>
      </c>
      <c r="C781" s="16" t="s">
        <v>4050</v>
      </c>
      <c r="D781" s="15" t="s">
        <v>7</v>
      </c>
      <c r="E781" s="16" t="s">
        <v>9</v>
      </c>
      <c r="F781" s="16" t="s">
        <v>2518</v>
      </c>
      <c r="G781" s="17">
        <v>45372</v>
      </c>
      <c r="H781" s="17">
        <v>45594</v>
      </c>
      <c r="I781" s="28">
        <v>45654</v>
      </c>
      <c r="J781" s="28" t="str">
        <f t="shared" si="24"/>
        <v>December</v>
      </c>
      <c r="K781" s="18">
        <f t="shared" si="25"/>
        <v>2024</v>
      </c>
      <c r="L781" s="15" t="s">
        <v>2393</v>
      </c>
      <c r="M781" s="15" t="s">
        <v>2394</v>
      </c>
      <c r="N781" s="18">
        <f>IF(Exit_Details[[#This Row],[RegrettableAttrition]]="Yes",1,0)</f>
        <v>0</v>
      </c>
      <c r="O781" s="18">
        <f>IF(Exit_Details[[#This Row],[ExitType]]="Voluntary",1,0)</f>
        <v>1</v>
      </c>
      <c r="P781" s="16" t="s">
        <v>2440</v>
      </c>
      <c r="Q781" s="16" t="s">
        <v>2417</v>
      </c>
      <c r="R781" s="15">
        <v>0</v>
      </c>
      <c r="S781" s="15" t="s">
        <v>2397</v>
      </c>
      <c r="T781" s="19">
        <v>2.57</v>
      </c>
      <c r="U781" s="15" t="s">
        <v>3882</v>
      </c>
      <c r="V781" s="15" t="s">
        <v>2409</v>
      </c>
      <c r="W781" s="17">
        <v>45372</v>
      </c>
      <c r="X781" s="17">
        <v>45654</v>
      </c>
      <c r="Y781" s="15">
        <v>1375000</v>
      </c>
      <c r="Z781" s="15" t="s">
        <v>2400</v>
      </c>
      <c r="AA781" s="15" t="s">
        <v>2401</v>
      </c>
      <c r="AB781" s="15" t="s">
        <v>2402</v>
      </c>
      <c r="AC781" s="20" t="s">
        <v>2403</v>
      </c>
    </row>
    <row r="782" spans="1:29" x14ac:dyDescent="0.3">
      <c r="A782" s="15" t="s">
        <v>4051</v>
      </c>
      <c r="B782" s="15" t="s">
        <v>291</v>
      </c>
      <c r="C782" s="16" t="s">
        <v>4052</v>
      </c>
      <c r="D782" s="15" t="s">
        <v>7</v>
      </c>
      <c r="E782" s="16" t="s">
        <v>37</v>
      </c>
      <c r="F782" s="16" t="s">
        <v>2600</v>
      </c>
      <c r="G782" s="17">
        <v>43437</v>
      </c>
      <c r="H782" s="17">
        <v>45594</v>
      </c>
      <c r="I782" s="28">
        <v>45647</v>
      </c>
      <c r="J782" s="28" t="str">
        <f t="shared" si="24"/>
        <v>December</v>
      </c>
      <c r="K782" s="18">
        <f t="shared" si="25"/>
        <v>2024</v>
      </c>
      <c r="L782" s="15" t="s">
        <v>2393</v>
      </c>
      <c r="M782" s="15" t="s">
        <v>2577</v>
      </c>
      <c r="N782" s="18">
        <f>IF(Exit_Details[[#This Row],[RegrettableAttrition]]="Yes",1,0)</f>
        <v>1</v>
      </c>
      <c r="O782" s="18">
        <f>IF(Exit_Details[[#This Row],[ExitType]]="Voluntary",1,0)</f>
        <v>1</v>
      </c>
      <c r="P782" s="16" t="s">
        <v>2463</v>
      </c>
      <c r="Q782" s="16" t="s">
        <v>2464</v>
      </c>
      <c r="R782" s="15">
        <v>4</v>
      </c>
      <c r="S782" s="15" t="s">
        <v>2397</v>
      </c>
      <c r="T782" s="19">
        <v>7.87</v>
      </c>
      <c r="U782" s="15" t="s">
        <v>2398</v>
      </c>
      <c r="V782" s="15" t="s">
        <v>2409</v>
      </c>
      <c r="W782" s="17">
        <v>44197</v>
      </c>
      <c r="X782" s="17">
        <v>44286</v>
      </c>
      <c r="Y782" s="15">
        <v>513000</v>
      </c>
      <c r="Z782" s="15" t="s">
        <v>2434</v>
      </c>
      <c r="AA782" s="15" t="s">
        <v>2435</v>
      </c>
      <c r="AB782" s="15" t="s">
        <v>2436</v>
      </c>
      <c r="AC782" s="20" t="s">
        <v>2403</v>
      </c>
    </row>
    <row r="783" spans="1:29" x14ac:dyDescent="0.3">
      <c r="A783" s="15" t="s">
        <v>4053</v>
      </c>
      <c r="B783" s="15" t="s">
        <v>2005</v>
      </c>
      <c r="C783" s="16" t="s">
        <v>4054</v>
      </c>
      <c r="D783" s="15" t="s">
        <v>7</v>
      </c>
      <c r="E783" s="16" t="s">
        <v>9</v>
      </c>
      <c r="F783" s="16" t="s">
        <v>2430</v>
      </c>
      <c r="G783" s="17">
        <v>45492</v>
      </c>
      <c r="H783" s="17">
        <v>45598</v>
      </c>
      <c r="I783" s="28">
        <v>45613</v>
      </c>
      <c r="J783" s="28" t="str">
        <f t="shared" si="24"/>
        <v>November</v>
      </c>
      <c r="K783" s="18">
        <f t="shared" si="25"/>
        <v>2024</v>
      </c>
      <c r="L783" s="15" t="s">
        <v>2431</v>
      </c>
      <c r="M783" s="15" t="s">
        <v>2394</v>
      </c>
      <c r="N783" s="18">
        <f>IF(Exit_Details[[#This Row],[RegrettableAttrition]]="Yes",1,0)</f>
        <v>0</v>
      </c>
      <c r="O783" s="18">
        <f>IF(Exit_Details[[#This Row],[ExitType]]="Voluntary",1,0)</f>
        <v>0</v>
      </c>
      <c r="P783" s="16" t="s">
        <v>2432</v>
      </c>
      <c r="Q783" s="16" t="s">
        <v>2433</v>
      </c>
      <c r="R783" s="15">
        <v>0</v>
      </c>
      <c r="S783" s="15" t="s">
        <v>2397</v>
      </c>
      <c r="T783" s="19">
        <v>2.2400000000000002</v>
      </c>
      <c r="U783" s="15" t="s">
        <v>3882</v>
      </c>
      <c r="V783" s="15" t="s">
        <v>2409</v>
      </c>
      <c r="W783" s="17">
        <v>45492</v>
      </c>
      <c r="X783" s="17">
        <v>45613</v>
      </c>
      <c r="Y783" s="15">
        <v>380000</v>
      </c>
      <c r="Z783" s="15" t="s">
        <v>2426</v>
      </c>
      <c r="AA783" s="15" t="s">
        <v>2427</v>
      </c>
      <c r="AB783" s="15" t="s">
        <v>2402</v>
      </c>
      <c r="AC783" s="20" t="s">
        <v>2403</v>
      </c>
    </row>
    <row r="784" spans="1:29" x14ac:dyDescent="0.3">
      <c r="A784" s="15" t="s">
        <v>4055</v>
      </c>
      <c r="B784" s="15" t="s">
        <v>1828</v>
      </c>
      <c r="C784" s="16" t="s">
        <v>3997</v>
      </c>
      <c r="D784" s="15" t="s">
        <v>7</v>
      </c>
      <c r="E784" s="16" t="s">
        <v>33</v>
      </c>
      <c r="F784" s="16" t="s">
        <v>2498</v>
      </c>
      <c r="G784" s="17">
        <v>45189</v>
      </c>
      <c r="H784" s="17">
        <v>45601</v>
      </c>
      <c r="I784" s="28">
        <v>45658</v>
      </c>
      <c r="J784" s="28" t="str">
        <f t="shared" si="24"/>
        <v>January</v>
      </c>
      <c r="K784" s="18">
        <f t="shared" si="25"/>
        <v>2025</v>
      </c>
      <c r="L784" s="15" t="s">
        <v>2393</v>
      </c>
      <c r="M784" s="15" t="s">
        <v>2394</v>
      </c>
      <c r="N784" s="18">
        <f>IF(Exit_Details[[#This Row],[RegrettableAttrition]]="Yes",1,0)</f>
        <v>0</v>
      </c>
      <c r="O784" s="18">
        <f>IF(Exit_Details[[#This Row],[ExitType]]="Voluntary",1,0)</f>
        <v>1</v>
      </c>
      <c r="P784" s="16" t="s">
        <v>2440</v>
      </c>
      <c r="Q784" s="16" t="s">
        <v>2417</v>
      </c>
      <c r="R784" s="15">
        <v>3</v>
      </c>
      <c r="S784" s="15" t="s">
        <v>2397</v>
      </c>
      <c r="T784" s="19">
        <v>3.07</v>
      </c>
      <c r="U784" s="15" t="s">
        <v>2997</v>
      </c>
      <c r="V784" s="15" t="s">
        <v>2409</v>
      </c>
      <c r="W784" s="17">
        <v>45189</v>
      </c>
      <c r="X784" s="17">
        <v>45382</v>
      </c>
      <c r="Y784" s="15">
        <v>205000</v>
      </c>
      <c r="Z784" s="15" t="s">
        <v>2426</v>
      </c>
      <c r="AA784" s="15" t="s">
        <v>2427</v>
      </c>
      <c r="AB784" s="15" t="s">
        <v>2402</v>
      </c>
      <c r="AC784" s="20" t="s">
        <v>2403</v>
      </c>
    </row>
    <row r="785" spans="1:29" x14ac:dyDescent="0.3">
      <c r="A785" s="15" t="s">
        <v>4056</v>
      </c>
      <c r="B785" s="15" t="s">
        <v>1145</v>
      </c>
      <c r="C785" s="16" t="s">
        <v>4057</v>
      </c>
      <c r="D785" s="15" t="s">
        <v>11</v>
      </c>
      <c r="E785" s="16" t="s">
        <v>9</v>
      </c>
      <c r="F785" s="16" t="s">
        <v>2430</v>
      </c>
      <c r="G785" s="17">
        <v>44382</v>
      </c>
      <c r="H785" s="17">
        <v>45607</v>
      </c>
      <c r="I785" s="28">
        <v>45637</v>
      </c>
      <c r="J785" s="28" t="str">
        <f t="shared" si="24"/>
        <v>December</v>
      </c>
      <c r="K785" s="18">
        <f t="shared" si="25"/>
        <v>2024</v>
      </c>
      <c r="L785" s="15" t="s">
        <v>2393</v>
      </c>
      <c r="M785" s="15" t="s">
        <v>2394</v>
      </c>
      <c r="N785" s="18">
        <f>IF(Exit_Details[[#This Row],[RegrettableAttrition]]="Yes",1,0)</f>
        <v>0</v>
      </c>
      <c r="O785" s="18">
        <f>IF(Exit_Details[[#This Row],[ExitType]]="Voluntary",1,0)</f>
        <v>1</v>
      </c>
      <c r="P785" s="16" t="s">
        <v>2416</v>
      </c>
      <c r="Q785" s="16" t="s">
        <v>2417</v>
      </c>
      <c r="R785" s="15">
        <v>3</v>
      </c>
      <c r="S785" s="15" t="s">
        <v>2397</v>
      </c>
      <c r="T785" s="19">
        <v>5.28</v>
      </c>
      <c r="U785" s="15" t="s">
        <v>2398</v>
      </c>
      <c r="V785" s="15" t="s">
        <v>2409</v>
      </c>
      <c r="W785" s="17">
        <v>44382</v>
      </c>
      <c r="X785" s="17">
        <v>44651</v>
      </c>
      <c r="Y785" s="15">
        <v>317000</v>
      </c>
      <c r="Z785" s="15" t="s">
        <v>2465</v>
      </c>
      <c r="AA785" s="15" t="s">
        <v>2466</v>
      </c>
      <c r="AB785" s="15" t="s">
        <v>2402</v>
      </c>
      <c r="AC785" s="20" t="s">
        <v>2403</v>
      </c>
    </row>
    <row r="786" spans="1:29" x14ac:dyDescent="0.3">
      <c r="A786" s="15" t="s">
        <v>4058</v>
      </c>
      <c r="B786" s="15" t="s">
        <v>450</v>
      </c>
      <c r="C786" s="16" t="s">
        <v>4059</v>
      </c>
      <c r="D786" s="15" t="s">
        <v>7</v>
      </c>
      <c r="E786" s="16" t="s">
        <v>29</v>
      </c>
      <c r="F786" s="16" t="s">
        <v>2589</v>
      </c>
      <c r="G786" s="17">
        <v>43677</v>
      </c>
      <c r="H786" s="17">
        <v>45607</v>
      </c>
      <c r="I786" s="28">
        <v>45667</v>
      </c>
      <c r="J786" s="28" t="str">
        <f t="shared" si="24"/>
        <v>January</v>
      </c>
      <c r="K786" s="18">
        <f t="shared" si="25"/>
        <v>2025</v>
      </c>
      <c r="L786" s="15" t="s">
        <v>2393</v>
      </c>
      <c r="M786" s="15" t="s">
        <v>2394</v>
      </c>
      <c r="N786" s="18">
        <f>IF(Exit_Details[[#This Row],[RegrettableAttrition]]="Yes",1,0)</f>
        <v>0</v>
      </c>
      <c r="O786" s="18">
        <f>IF(Exit_Details[[#This Row],[ExitType]]="Voluntary",1,0)</f>
        <v>1</v>
      </c>
      <c r="P786" s="16" t="s">
        <v>2515</v>
      </c>
      <c r="Q786" s="16" t="s">
        <v>2464</v>
      </c>
      <c r="R786" s="15">
        <v>3</v>
      </c>
      <c r="S786" s="15" t="s">
        <v>2397</v>
      </c>
      <c r="T786" s="19">
        <v>7.21</v>
      </c>
      <c r="U786" s="15" t="s">
        <v>2398</v>
      </c>
      <c r="V786" s="15" t="s">
        <v>2409</v>
      </c>
      <c r="W786" s="17">
        <v>44197</v>
      </c>
      <c r="X786" s="17">
        <v>44286</v>
      </c>
      <c r="Y786" s="15">
        <v>1001000</v>
      </c>
      <c r="Z786" s="15" t="s">
        <v>2400</v>
      </c>
      <c r="AA786" s="15" t="s">
        <v>2401</v>
      </c>
      <c r="AB786" s="15" t="s">
        <v>2402</v>
      </c>
      <c r="AC786" s="20" t="s">
        <v>2403</v>
      </c>
    </row>
    <row r="787" spans="1:29" x14ac:dyDescent="0.3">
      <c r="A787" s="15" t="s">
        <v>4060</v>
      </c>
      <c r="B787" s="15" t="s">
        <v>1346</v>
      </c>
      <c r="C787" s="16" t="s">
        <v>4061</v>
      </c>
      <c r="D787" s="15" t="s">
        <v>7</v>
      </c>
      <c r="E787" s="16" t="s">
        <v>37</v>
      </c>
      <c r="F787" s="16" t="s">
        <v>2477</v>
      </c>
      <c r="G787" s="17">
        <v>44568</v>
      </c>
      <c r="H787" s="17">
        <v>45607</v>
      </c>
      <c r="I787" s="28">
        <v>45667</v>
      </c>
      <c r="J787" s="28" t="str">
        <f t="shared" si="24"/>
        <v>January</v>
      </c>
      <c r="K787" s="18">
        <f t="shared" si="25"/>
        <v>2025</v>
      </c>
      <c r="L787" s="15" t="s">
        <v>2393</v>
      </c>
      <c r="M787" s="15" t="s">
        <v>2577</v>
      </c>
      <c r="N787" s="18">
        <f>IF(Exit_Details[[#This Row],[RegrettableAttrition]]="Yes",1,0)</f>
        <v>1</v>
      </c>
      <c r="O787" s="18">
        <f>IF(Exit_Details[[#This Row],[ExitType]]="Voluntary",1,0)</f>
        <v>1</v>
      </c>
      <c r="P787" s="16" t="s">
        <v>2407</v>
      </c>
      <c r="Q787" s="16" t="s">
        <v>2408</v>
      </c>
      <c r="R787" s="15">
        <v>4</v>
      </c>
      <c r="S787" s="15" t="s">
        <v>2397</v>
      </c>
      <c r="T787" s="19">
        <v>4.7699999999999996</v>
      </c>
      <c r="U787" s="15" t="s">
        <v>2997</v>
      </c>
      <c r="V787" s="15" t="s">
        <v>2409</v>
      </c>
      <c r="W787" s="17">
        <v>44568</v>
      </c>
      <c r="X787" s="17">
        <v>45016</v>
      </c>
      <c r="Y787" s="15">
        <v>374000</v>
      </c>
      <c r="Z787" s="15" t="s">
        <v>2410</v>
      </c>
      <c r="AA787" s="15" t="s">
        <v>2411</v>
      </c>
      <c r="AB787" s="15" t="s">
        <v>2412</v>
      </c>
      <c r="AC787" s="20" t="s">
        <v>2403</v>
      </c>
    </row>
    <row r="788" spans="1:29" x14ac:dyDescent="0.3">
      <c r="A788" s="15" t="s">
        <v>4062</v>
      </c>
      <c r="B788" s="15" t="s">
        <v>1662</v>
      </c>
      <c r="C788" s="16" t="s">
        <v>4063</v>
      </c>
      <c r="D788" s="15" t="s">
        <v>7</v>
      </c>
      <c r="E788" s="16" t="s">
        <v>33</v>
      </c>
      <c r="F788" s="16" t="s">
        <v>2425</v>
      </c>
      <c r="G788" s="17">
        <v>44879</v>
      </c>
      <c r="H788" s="17">
        <v>45607</v>
      </c>
      <c r="I788" s="28">
        <v>45667</v>
      </c>
      <c r="J788" s="28" t="str">
        <f t="shared" si="24"/>
        <v>January</v>
      </c>
      <c r="K788" s="18">
        <f t="shared" si="25"/>
        <v>2025</v>
      </c>
      <c r="L788" s="15" t="s">
        <v>2393</v>
      </c>
      <c r="M788" s="15" t="s">
        <v>2394</v>
      </c>
      <c r="N788" s="18">
        <f>IF(Exit_Details[[#This Row],[RegrettableAttrition]]="Yes",1,0)</f>
        <v>0</v>
      </c>
      <c r="O788" s="18">
        <f>IF(Exit_Details[[#This Row],[ExitType]]="Voluntary",1,0)</f>
        <v>1</v>
      </c>
      <c r="P788" s="16" t="s">
        <v>2515</v>
      </c>
      <c r="Q788" s="16" t="s">
        <v>2464</v>
      </c>
      <c r="R788" s="15">
        <v>2</v>
      </c>
      <c r="S788" s="15" t="s">
        <v>2397</v>
      </c>
      <c r="T788" s="19">
        <v>3.92</v>
      </c>
      <c r="U788" s="15" t="s">
        <v>2997</v>
      </c>
      <c r="V788" s="15" t="s">
        <v>2409</v>
      </c>
      <c r="W788" s="17">
        <v>44879</v>
      </c>
      <c r="X788" s="17">
        <v>45382</v>
      </c>
      <c r="Y788" s="15">
        <v>573000</v>
      </c>
      <c r="Z788" s="15" t="s">
        <v>2426</v>
      </c>
      <c r="AA788" s="15" t="s">
        <v>2427</v>
      </c>
      <c r="AB788" s="15" t="s">
        <v>2402</v>
      </c>
      <c r="AC788" s="20" t="s">
        <v>2403</v>
      </c>
    </row>
    <row r="789" spans="1:29" x14ac:dyDescent="0.3">
      <c r="A789" s="15" t="s">
        <v>4064</v>
      </c>
      <c r="B789" s="15" t="s">
        <v>393</v>
      </c>
      <c r="C789" s="16" t="s">
        <v>4065</v>
      </c>
      <c r="D789" s="15" t="s">
        <v>7</v>
      </c>
      <c r="E789" s="16" t="s">
        <v>24</v>
      </c>
      <c r="F789" s="16" t="s">
        <v>2631</v>
      </c>
      <c r="G789" s="17">
        <v>43599</v>
      </c>
      <c r="H789" s="17">
        <v>45611</v>
      </c>
      <c r="I789" s="28">
        <v>45649</v>
      </c>
      <c r="J789" s="28" t="str">
        <f t="shared" si="24"/>
        <v>December</v>
      </c>
      <c r="K789" s="18">
        <f t="shared" si="25"/>
        <v>2024</v>
      </c>
      <c r="L789" s="15" t="s">
        <v>2393</v>
      </c>
      <c r="M789" s="15" t="s">
        <v>2577</v>
      </c>
      <c r="N789" s="18">
        <f>IF(Exit_Details[[#This Row],[RegrettableAttrition]]="Yes",1,0)</f>
        <v>1</v>
      </c>
      <c r="O789" s="18">
        <f>IF(Exit_Details[[#This Row],[ExitType]]="Voluntary",1,0)</f>
        <v>1</v>
      </c>
      <c r="P789" s="16" t="s">
        <v>2515</v>
      </c>
      <c r="Q789" s="16" t="s">
        <v>2464</v>
      </c>
      <c r="R789" s="15">
        <v>5</v>
      </c>
      <c r="S789" s="15" t="s">
        <v>2397</v>
      </c>
      <c r="T789" s="19">
        <v>7.42</v>
      </c>
      <c r="U789" s="15" t="s">
        <v>2398</v>
      </c>
      <c r="V789" s="15" t="s">
        <v>2409</v>
      </c>
      <c r="W789" s="17">
        <v>44197</v>
      </c>
      <c r="X789" s="17">
        <v>44286</v>
      </c>
      <c r="Y789" s="15">
        <v>1405000</v>
      </c>
      <c r="Z789" s="15" t="s">
        <v>2410</v>
      </c>
      <c r="AA789" s="15" t="s">
        <v>2411</v>
      </c>
      <c r="AB789" s="15" t="s">
        <v>2412</v>
      </c>
      <c r="AC789" s="20" t="s">
        <v>2403</v>
      </c>
    </row>
    <row r="790" spans="1:29" x14ac:dyDescent="0.3">
      <c r="A790" s="15" t="s">
        <v>4066</v>
      </c>
      <c r="B790" s="15" t="s">
        <v>359</v>
      </c>
      <c r="C790" s="16" t="s">
        <v>4067</v>
      </c>
      <c r="D790" s="15" t="s">
        <v>11</v>
      </c>
      <c r="E790" s="16" t="s">
        <v>9</v>
      </c>
      <c r="F790" s="16" t="s">
        <v>2439</v>
      </c>
      <c r="G790" s="17">
        <v>43550</v>
      </c>
      <c r="H790" s="17">
        <v>45615</v>
      </c>
      <c r="I790" s="28">
        <v>45635</v>
      </c>
      <c r="J790" s="28" t="str">
        <f t="shared" si="24"/>
        <v>December</v>
      </c>
      <c r="K790" s="18">
        <f t="shared" si="25"/>
        <v>2024</v>
      </c>
      <c r="L790" s="15" t="s">
        <v>2393</v>
      </c>
      <c r="M790" s="15" t="s">
        <v>2394</v>
      </c>
      <c r="N790" s="18">
        <f>IF(Exit_Details[[#This Row],[RegrettableAttrition]]="Yes",1,0)</f>
        <v>0</v>
      </c>
      <c r="O790" s="18">
        <f>IF(Exit_Details[[#This Row],[ExitType]]="Voluntary",1,0)</f>
        <v>1</v>
      </c>
      <c r="P790" s="16" t="s">
        <v>2395</v>
      </c>
      <c r="Q790" s="16" t="s">
        <v>2396</v>
      </c>
      <c r="R790" s="15">
        <v>2</v>
      </c>
      <c r="S790" s="15" t="s">
        <v>2397</v>
      </c>
      <c r="T790" s="19">
        <v>7.56</v>
      </c>
      <c r="U790" s="15" t="s">
        <v>2398</v>
      </c>
      <c r="V790" s="15" t="s">
        <v>2409</v>
      </c>
      <c r="W790" s="17">
        <v>44197</v>
      </c>
      <c r="X790" s="17">
        <v>44286</v>
      </c>
      <c r="Y790" s="15">
        <v>1132000</v>
      </c>
      <c r="Z790" s="15" t="s">
        <v>2410</v>
      </c>
      <c r="AA790" s="15" t="s">
        <v>2411</v>
      </c>
      <c r="AB790" s="15" t="s">
        <v>2412</v>
      </c>
      <c r="AC790" s="20" t="s">
        <v>2403</v>
      </c>
    </row>
    <row r="791" spans="1:29" x14ac:dyDescent="0.3">
      <c r="A791" s="15" t="s">
        <v>4068</v>
      </c>
      <c r="B791" s="15" t="s">
        <v>2015</v>
      </c>
      <c r="C791" s="16" t="s">
        <v>4069</v>
      </c>
      <c r="D791" s="15" t="s">
        <v>7</v>
      </c>
      <c r="E791" s="16" t="s">
        <v>24</v>
      </c>
      <c r="F791" s="16" t="s">
        <v>2626</v>
      </c>
      <c r="G791" s="17">
        <v>45586</v>
      </c>
      <c r="H791" s="17">
        <v>45617</v>
      </c>
      <c r="I791" s="28">
        <v>45677</v>
      </c>
      <c r="J791" s="28" t="str">
        <f t="shared" si="24"/>
        <v>January</v>
      </c>
      <c r="K791" s="18">
        <f t="shared" si="25"/>
        <v>2025</v>
      </c>
      <c r="L791" s="15" t="s">
        <v>2393</v>
      </c>
      <c r="M791" s="15" t="s">
        <v>2394</v>
      </c>
      <c r="N791" s="18">
        <f>IF(Exit_Details[[#This Row],[RegrettableAttrition]]="Yes",1,0)</f>
        <v>0</v>
      </c>
      <c r="O791" s="18">
        <f>IF(Exit_Details[[#This Row],[ExitType]]="Voluntary",1,0)</f>
        <v>1</v>
      </c>
      <c r="P791" s="16" t="s">
        <v>2407</v>
      </c>
      <c r="Q791" s="16" t="s">
        <v>2408</v>
      </c>
      <c r="R791" s="15">
        <v>0</v>
      </c>
      <c r="S791" s="15" t="s">
        <v>2397</v>
      </c>
      <c r="T791" s="19">
        <v>1.98</v>
      </c>
      <c r="U791" s="15" t="s">
        <v>3882</v>
      </c>
      <c r="V791" s="15" t="s">
        <v>2409</v>
      </c>
      <c r="W791" s="17">
        <v>45586</v>
      </c>
      <c r="X791" s="17">
        <v>45677</v>
      </c>
      <c r="Y791" s="15">
        <v>1068000</v>
      </c>
      <c r="Z791" s="15" t="s">
        <v>2410</v>
      </c>
      <c r="AA791" s="15" t="s">
        <v>2411</v>
      </c>
      <c r="AB791" s="15" t="s">
        <v>2412</v>
      </c>
      <c r="AC791" s="20" t="s">
        <v>2403</v>
      </c>
    </row>
    <row r="792" spans="1:29" x14ac:dyDescent="0.3">
      <c r="A792" s="15" t="s">
        <v>4070</v>
      </c>
      <c r="B792" s="15" t="s">
        <v>1809</v>
      </c>
      <c r="C792" s="16" t="s">
        <v>4071</v>
      </c>
      <c r="D792" s="15" t="s">
        <v>11</v>
      </c>
      <c r="E792" s="16" t="s">
        <v>9</v>
      </c>
      <c r="F792" s="16" t="s">
        <v>2430</v>
      </c>
      <c r="G792" s="17">
        <v>45174</v>
      </c>
      <c r="H792" s="17">
        <v>45621</v>
      </c>
      <c r="I792" s="28">
        <v>45665</v>
      </c>
      <c r="J792" s="28" t="str">
        <f t="shared" si="24"/>
        <v>January</v>
      </c>
      <c r="K792" s="18">
        <f t="shared" si="25"/>
        <v>2025</v>
      </c>
      <c r="L792" s="15" t="s">
        <v>2393</v>
      </c>
      <c r="M792" s="15" t="s">
        <v>2394</v>
      </c>
      <c r="N792" s="18">
        <f>IF(Exit_Details[[#This Row],[RegrettableAttrition]]="Yes",1,0)</f>
        <v>0</v>
      </c>
      <c r="O792" s="18">
        <f>IF(Exit_Details[[#This Row],[ExitType]]="Voluntary",1,0)</f>
        <v>1</v>
      </c>
      <c r="P792" s="16" t="s">
        <v>2407</v>
      </c>
      <c r="Q792" s="16" t="s">
        <v>2408</v>
      </c>
      <c r="R792" s="15">
        <v>3</v>
      </c>
      <c r="S792" s="15" t="s">
        <v>2397</v>
      </c>
      <c r="T792" s="19">
        <v>3.11</v>
      </c>
      <c r="U792" s="15" t="s">
        <v>2997</v>
      </c>
      <c r="V792" s="15" t="s">
        <v>2409</v>
      </c>
      <c r="W792" s="17">
        <v>45174</v>
      </c>
      <c r="X792" s="17">
        <v>45382</v>
      </c>
      <c r="Y792" s="15">
        <v>364000</v>
      </c>
      <c r="Z792" s="15" t="s">
        <v>2400</v>
      </c>
      <c r="AA792" s="15" t="s">
        <v>2401</v>
      </c>
      <c r="AB792" s="15" t="s">
        <v>2402</v>
      </c>
      <c r="AC792" s="20" t="s">
        <v>2403</v>
      </c>
    </row>
    <row r="793" spans="1:29" x14ac:dyDescent="0.3">
      <c r="A793" s="15" t="s">
        <v>4072</v>
      </c>
      <c r="B793" s="15" t="s">
        <v>492</v>
      </c>
      <c r="C793" s="16" t="s">
        <v>4073</v>
      </c>
      <c r="D793" s="15" t="s">
        <v>7</v>
      </c>
      <c r="E793" s="16" t="s">
        <v>50</v>
      </c>
      <c r="F793" s="16" t="s">
        <v>2634</v>
      </c>
      <c r="G793" s="17">
        <v>43740</v>
      </c>
      <c r="H793" s="17">
        <v>45622</v>
      </c>
      <c r="I793" s="28">
        <v>45656</v>
      </c>
      <c r="J793" s="28" t="str">
        <f t="shared" si="24"/>
        <v>December</v>
      </c>
      <c r="K793" s="18">
        <f t="shared" si="25"/>
        <v>2024</v>
      </c>
      <c r="L793" s="15" t="s">
        <v>2393</v>
      </c>
      <c r="M793" s="15" t="s">
        <v>2394</v>
      </c>
      <c r="N793" s="18">
        <f>IF(Exit_Details[[#This Row],[RegrettableAttrition]]="Yes",1,0)</f>
        <v>0</v>
      </c>
      <c r="O793" s="18">
        <f>IF(Exit_Details[[#This Row],[ExitType]]="Voluntary",1,0)</f>
        <v>1</v>
      </c>
      <c r="P793" s="16" t="s">
        <v>2440</v>
      </c>
      <c r="Q793" s="16" t="s">
        <v>2417</v>
      </c>
      <c r="R793" s="15">
        <v>3</v>
      </c>
      <c r="S793" s="15" t="s">
        <v>2397</v>
      </c>
      <c r="T793" s="19">
        <v>7.04</v>
      </c>
      <c r="U793" s="15" t="s">
        <v>2398</v>
      </c>
      <c r="V793" s="15" t="s">
        <v>2409</v>
      </c>
      <c r="W793" s="17">
        <v>44197</v>
      </c>
      <c r="X793" s="17">
        <v>44286</v>
      </c>
      <c r="Y793" s="15">
        <v>1210000</v>
      </c>
      <c r="Z793" s="15" t="s">
        <v>2400</v>
      </c>
      <c r="AA793" s="15" t="s">
        <v>2401</v>
      </c>
      <c r="AB793" s="15" t="s">
        <v>2402</v>
      </c>
      <c r="AC793" s="20" t="s">
        <v>2403</v>
      </c>
    </row>
    <row r="794" spans="1:29" x14ac:dyDescent="0.3">
      <c r="A794" s="15" t="s">
        <v>4074</v>
      </c>
      <c r="B794" s="15" t="s">
        <v>1535</v>
      </c>
      <c r="C794" s="16" t="s">
        <v>4075</v>
      </c>
      <c r="D794" s="15" t="s">
        <v>7</v>
      </c>
      <c r="E794" s="16" t="s">
        <v>22</v>
      </c>
      <c r="F794" s="16" t="s">
        <v>2657</v>
      </c>
      <c r="G794" s="17">
        <v>44747</v>
      </c>
      <c r="H794" s="17">
        <v>45624</v>
      </c>
      <c r="I794" s="28">
        <v>45684</v>
      </c>
      <c r="J794" s="28" t="str">
        <f t="shared" si="24"/>
        <v>January</v>
      </c>
      <c r="K794" s="18">
        <f t="shared" si="25"/>
        <v>2025</v>
      </c>
      <c r="L794" s="15" t="s">
        <v>2393</v>
      </c>
      <c r="M794" s="15" t="s">
        <v>2577</v>
      </c>
      <c r="N794" s="18">
        <f>IF(Exit_Details[[#This Row],[RegrettableAttrition]]="Yes",1,0)</f>
        <v>1</v>
      </c>
      <c r="O794" s="18">
        <f>IF(Exit_Details[[#This Row],[ExitType]]="Voluntary",1,0)</f>
        <v>1</v>
      </c>
      <c r="P794" s="16" t="s">
        <v>2407</v>
      </c>
      <c r="Q794" s="16" t="s">
        <v>2408</v>
      </c>
      <c r="R794" s="15">
        <v>4</v>
      </c>
      <c r="S794" s="15" t="s">
        <v>2397</v>
      </c>
      <c r="T794" s="19">
        <v>4.28</v>
      </c>
      <c r="U794" s="15" t="s">
        <v>2997</v>
      </c>
      <c r="V794" s="15" t="s">
        <v>2409</v>
      </c>
      <c r="W794" s="17">
        <v>44747</v>
      </c>
      <c r="X794" s="17">
        <v>45016</v>
      </c>
      <c r="Y794" s="15">
        <v>366000</v>
      </c>
      <c r="Z794" s="15" t="s">
        <v>2418</v>
      </c>
      <c r="AA794" s="15" t="s">
        <v>2419</v>
      </c>
      <c r="AB794" s="15" t="s">
        <v>2412</v>
      </c>
      <c r="AC794" s="20" t="s">
        <v>2403</v>
      </c>
    </row>
    <row r="795" spans="1:29" x14ac:dyDescent="0.3">
      <c r="A795" s="15" t="s">
        <v>4076</v>
      </c>
      <c r="B795" s="15" t="s">
        <v>1405</v>
      </c>
      <c r="C795" s="16" t="s">
        <v>4077</v>
      </c>
      <c r="D795" s="15" t="s">
        <v>11</v>
      </c>
      <c r="E795" s="16" t="s">
        <v>33</v>
      </c>
      <c r="F795" s="16" t="s">
        <v>2425</v>
      </c>
      <c r="G795" s="17">
        <v>44635</v>
      </c>
      <c r="H795" s="17">
        <v>45624</v>
      </c>
      <c r="I795" s="28">
        <v>45684</v>
      </c>
      <c r="J795" s="28" t="str">
        <f t="shared" si="24"/>
        <v>January</v>
      </c>
      <c r="K795" s="18">
        <f t="shared" si="25"/>
        <v>2025</v>
      </c>
      <c r="L795" s="15" t="s">
        <v>2393</v>
      </c>
      <c r="M795" s="15" t="s">
        <v>2394</v>
      </c>
      <c r="N795" s="18">
        <f>IF(Exit_Details[[#This Row],[RegrettableAttrition]]="Yes",1,0)</f>
        <v>0</v>
      </c>
      <c r="O795" s="18">
        <f>IF(Exit_Details[[#This Row],[ExitType]]="Voluntary",1,0)</f>
        <v>1</v>
      </c>
      <c r="P795" s="16" t="s">
        <v>2395</v>
      </c>
      <c r="Q795" s="16" t="s">
        <v>2396</v>
      </c>
      <c r="R795" s="15">
        <v>2</v>
      </c>
      <c r="S795" s="15" t="s">
        <v>2397</v>
      </c>
      <c r="T795" s="19">
        <v>4.59</v>
      </c>
      <c r="U795" s="15" t="s">
        <v>2997</v>
      </c>
      <c r="V795" s="15" t="s">
        <v>2409</v>
      </c>
      <c r="W795" s="17">
        <v>44635</v>
      </c>
      <c r="X795" s="17">
        <v>45016</v>
      </c>
      <c r="Y795" s="15">
        <v>468000</v>
      </c>
      <c r="Z795" s="15" t="s">
        <v>2410</v>
      </c>
      <c r="AA795" s="15" t="s">
        <v>2411</v>
      </c>
      <c r="AB795" s="15" t="s">
        <v>2412</v>
      </c>
      <c r="AC795" s="20" t="s">
        <v>2403</v>
      </c>
    </row>
    <row r="796" spans="1:29" x14ac:dyDescent="0.3">
      <c r="A796" s="15" t="s">
        <v>4078</v>
      </c>
      <c r="B796" s="15" t="s">
        <v>1029</v>
      </c>
      <c r="C796" s="16" t="s">
        <v>4079</v>
      </c>
      <c r="D796" s="15" t="s">
        <v>7</v>
      </c>
      <c r="E796" s="16" t="s">
        <v>24</v>
      </c>
      <c r="F796" s="16" t="s">
        <v>2626</v>
      </c>
      <c r="G796" s="17">
        <v>44277</v>
      </c>
      <c r="H796" s="17">
        <v>45628</v>
      </c>
      <c r="I796" s="28">
        <v>45688</v>
      </c>
      <c r="J796" s="28" t="str">
        <f t="shared" si="24"/>
        <v>January</v>
      </c>
      <c r="K796" s="18">
        <f t="shared" si="25"/>
        <v>2025</v>
      </c>
      <c r="L796" s="15" t="s">
        <v>2393</v>
      </c>
      <c r="M796" s="15" t="s">
        <v>2394</v>
      </c>
      <c r="N796" s="18">
        <f>IF(Exit_Details[[#This Row],[RegrettableAttrition]]="Yes",1,0)</f>
        <v>0</v>
      </c>
      <c r="O796" s="18">
        <f>IF(Exit_Details[[#This Row],[ExitType]]="Voluntary",1,0)</f>
        <v>1</v>
      </c>
      <c r="P796" s="16" t="s">
        <v>2395</v>
      </c>
      <c r="Q796" s="16" t="s">
        <v>2396</v>
      </c>
      <c r="R796" s="15">
        <v>3</v>
      </c>
      <c r="S796" s="15" t="s">
        <v>2397</v>
      </c>
      <c r="T796" s="19">
        <v>5.57</v>
      </c>
      <c r="U796" s="15" t="s">
        <v>2398</v>
      </c>
      <c r="V796" s="15" t="s">
        <v>2409</v>
      </c>
      <c r="W796" s="17">
        <v>44277</v>
      </c>
      <c r="X796" s="17">
        <v>44651</v>
      </c>
      <c r="Y796" s="15">
        <v>1048000</v>
      </c>
      <c r="Z796" s="15" t="s">
        <v>2400</v>
      </c>
      <c r="AA796" s="15" t="s">
        <v>2401</v>
      </c>
      <c r="AB796" s="15" t="s">
        <v>2402</v>
      </c>
      <c r="AC796" s="20" t="s">
        <v>2403</v>
      </c>
    </row>
    <row r="797" spans="1:29" x14ac:dyDescent="0.3">
      <c r="A797" s="15" t="s">
        <v>4080</v>
      </c>
      <c r="B797" s="15" t="s">
        <v>1245</v>
      </c>
      <c r="C797" s="16" t="s">
        <v>4081</v>
      </c>
      <c r="D797" s="15" t="s">
        <v>7</v>
      </c>
      <c r="E797" s="16" t="s">
        <v>22</v>
      </c>
      <c r="F797" s="16" t="s">
        <v>4029</v>
      </c>
      <c r="G797" s="17">
        <v>44473</v>
      </c>
      <c r="H797" s="17">
        <v>45630</v>
      </c>
      <c r="I797" s="28">
        <v>45659</v>
      </c>
      <c r="J797" s="28" t="str">
        <f t="shared" si="24"/>
        <v>January</v>
      </c>
      <c r="K797" s="18">
        <f t="shared" si="25"/>
        <v>2025</v>
      </c>
      <c r="L797" s="15" t="s">
        <v>2393</v>
      </c>
      <c r="M797" s="15" t="s">
        <v>2394</v>
      </c>
      <c r="N797" s="18">
        <f>IF(Exit_Details[[#This Row],[RegrettableAttrition]]="Yes",1,0)</f>
        <v>0</v>
      </c>
      <c r="O797" s="18">
        <f>IF(Exit_Details[[#This Row],[ExitType]]="Voluntary",1,0)</f>
        <v>1</v>
      </c>
      <c r="P797" s="16" t="s">
        <v>2474</v>
      </c>
      <c r="Q797" s="16" t="s">
        <v>2396</v>
      </c>
      <c r="R797" s="15">
        <v>3</v>
      </c>
      <c r="S797" s="15" t="s">
        <v>2397</v>
      </c>
      <c r="T797" s="19">
        <v>5.03</v>
      </c>
      <c r="U797" s="15" t="s">
        <v>2398</v>
      </c>
      <c r="V797" s="15" t="s">
        <v>2409</v>
      </c>
      <c r="W797" s="17">
        <v>44473</v>
      </c>
      <c r="X797" s="17">
        <v>45016</v>
      </c>
      <c r="Y797" s="15">
        <v>641000</v>
      </c>
      <c r="Z797" s="15" t="s">
        <v>2434</v>
      </c>
      <c r="AA797" s="15" t="s">
        <v>2435</v>
      </c>
      <c r="AB797" s="15" t="s">
        <v>2436</v>
      </c>
      <c r="AC797" s="20" t="s">
        <v>2403</v>
      </c>
    </row>
    <row r="798" spans="1:29" x14ac:dyDescent="0.3">
      <c r="A798" s="15" t="s">
        <v>4082</v>
      </c>
      <c r="B798" s="15" t="s">
        <v>1993</v>
      </c>
      <c r="C798" s="16" t="s">
        <v>4083</v>
      </c>
      <c r="D798" s="15" t="s">
        <v>7</v>
      </c>
      <c r="E798" s="16" t="s">
        <v>9</v>
      </c>
      <c r="F798" s="16" t="s">
        <v>2430</v>
      </c>
      <c r="G798" s="17">
        <v>45492</v>
      </c>
      <c r="H798" s="17">
        <v>45631</v>
      </c>
      <c r="I798" s="28">
        <v>45691</v>
      </c>
      <c r="J798" s="28" t="str">
        <f t="shared" si="24"/>
        <v>February</v>
      </c>
      <c r="K798" s="18">
        <f t="shared" si="25"/>
        <v>2025</v>
      </c>
      <c r="L798" s="15" t="s">
        <v>2393</v>
      </c>
      <c r="M798" s="15" t="s">
        <v>2394</v>
      </c>
      <c r="N798" s="18">
        <f>IF(Exit_Details[[#This Row],[RegrettableAttrition]]="Yes",1,0)</f>
        <v>0</v>
      </c>
      <c r="O798" s="18">
        <f>IF(Exit_Details[[#This Row],[ExitType]]="Voluntary",1,0)</f>
        <v>1</v>
      </c>
      <c r="P798" s="16" t="s">
        <v>2440</v>
      </c>
      <c r="Q798" s="16" t="s">
        <v>2417</v>
      </c>
      <c r="R798" s="15">
        <v>0</v>
      </c>
      <c r="S798" s="15" t="s">
        <v>2397</v>
      </c>
      <c r="T798" s="19">
        <v>2.2400000000000002</v>
      </c>
      <c r="U798" s="15" t="s">
        <v>3882</v>
      </c>
      <c r="V798" s="15" t="s">
        <v>2409</v>
      </c>
      <c r="W798" s="17">
        <v>45492</v>
      </c>
      <c r="X798" s="17">
        <v>45691</v>
      </c>
      <c r="Y798" s="15">
        <v>380000</v>
      </c>
      <c r="Z798" s="15" t="s">
        <v>2400</v>
      </c>
      <c r="AA798" s="15" t="s">
        <v>2401</v>
      </c>
      <c r="AB798" s="15" t="s">
        <v>2402</v>
      </c>
      <c r="AC798" s="20" t="s">
        <v>2403</v>
      </c>
    </row>
    <row r="799" spans="1:29" x14ac:dyDescent="0.3">
      <c r="A799" s="15" t="s">
        <v>4084</v>
      </c>
      <c r="B799" s="15" t="s">
        <v>79</v>
      </c>
      <c r="C799" s="16" t="s">
        <v>4085</v>
      </c>
      <c r="D799" s="15" t="s">
        <v>11</v>
      </c>
      <c r="E799" s="16" t="s">
        <v>9</v>
      </c>
      <c r="F799" s="16" t="s">
        <v>2439</v>
      </c>
      <c r="G799" s="17">
        <v>42692</v>
      </c>
      <c r="H799" s="17">
        <v>45636</v>
      </c>
      <c r="I799" s="28">
        <v>45726</v>
      </c>
      <c r="J799" s="28" t="str">
        <f t="shared" si="24"/>
        <v>March</v>
      </c>
      <c r="K799" s="18">
        <f t="shared" si="25"/>
        <v>2025</v>
      </c>
      <c r="L799" s="15" t="s">
        <v>2393</v>
      </c>
      <c r="M799" s="15" t="s">
        <v>2394</v>
      </c>
      <c r="N799" s="18">
        <f>IF(Exit_Details[[#This Row],[RegrettableAttrition]]="Yes",1,0)</f>
        <v>0</v>
      </c>
      <c r="O799" s="18">
        <f>IF(Exit_Details[[#This Row],[ExitType]]="Voluntary",1,0)</f>
        <v>1</v>
      </c>
      <c r="P799" s="16" t="s">
        <v>3385</v>
      </c>
      <c r="Q799" s="16" t="s">
        <v>2396</v>
      </c>
      <c r="R799" s="15">
        <v>3</v>
      </c>
      <c r="S799" s="15" t="s">
        <v>2397</v>
      </c>
      <c r="T799" s="19">
        <v>9.9</v>
      </c>
      <c r="U799" s="15" t="s">
        <v>2398</v>
      </c>
      <c r="V799" s="15" t="s">
        <v>2409</v>
      </c>
      <c r="W799" s="17">
        <v>44197</v>
      </c>
      <c r="X799" s="17">
        <v>44286</v>
      </c>
      <c r="Y799" s="15">
        <v>1835000</v>
      </c>
      <c r="Z799" s="15" t="s">
        <v>2400</v>
      </c>
      <c r="AA799" s="15" t="s">
        <v>2401</v>
      </c>
      <c r="AB799" s="15" t="s">
        <v>2402</v>
      </c>
      <c r="AC799" s="20" t="s">
        <v>2403</v>
      </c>
    </row>
    <row r="800" spans="1:29" x14ac:dyDescent="0.3">
      <c r="A800" s="15" t="s">
        <v>4086</v>
      </c>
      <c r="B800" s="15" t="s">
        <v>984</v>
      </c>
      <c r="C800" s="16" t="s">
        <v>4087</v>
      </c>
      <c r="D800" s="15" t="s">
        <v>7</v>
      </c>
      <c r="E800" s="16" t="s">
        <v>27</v>
      </c>
      <c r="F800" s="16" t="s">
        <v>4088</v>
      </c>
      <c r="G800" s="17">
        <v>44155</v>
      </c>
      <c r="H800" s="17">
        <v>45641</v>
      </c>
      <c r="I800" s="28">
        <v>45671</v>
      </c>
      <c r="J800" s="28" t="str">
        <f t="shared" si="24"/>
        <v>January</v>
      </c>
      <c r="K800" s="18">
        <f t="shared" si="25"/>
        <v>2025</v>
      </c>
      <c r="L800" s="15" t="s">
        <v>2431</v>
      </c>
      <c r="M800" s="15" t="s">
        <v>2394</v>
      </c>
      <c r="N800" s="18">
        <f>IF(Exit_Details[[#This Row],[RegrettableAttrition]]="Yes",1,0)</f>
        <v>0</v>
      </c>
      <c r="O800" s="18">
        <f>IF(Exit_Details[[#This Row],[ExitType]]="Voluntary",1,0)</f>
        <v>0</v>
      </c>
      <c r="P800" s="16" t="s">
        <v>2583</v>
      </c>
      <c r="Q800" s="16" t="s">
        <v>2433</v>
      </c>
      <c r="R800" s="15">
        <v>1</v>
      </c>
      <c r="S800" s="15" t="s">
        <v>2397</v>
      </c>
      <c r="T800" s="19">
        <v>5.9</v>
      </c>
      <c r="U800" s="15" t="s">
        <v>2398</v>
      </c>
      <c r="V800" s="15" t="s">
        <v>2399</v>
      </c>
      <c r="W800" s="17">
        <v>44197</v>
      </c>
      <c r="X800" s="17">
        <v>44651</v>
      </c>
      <c r="Y800" s="15">
        <v>218000</v>
      </c>
      <c r="Z800" s="15" t="s">
        <v>2418</v>
      </c>
      <c r="AA800" s="15" t="s">
        <v>2419</v>
      </c>
      <c r="AB800" s="15" t="s">
        <v>2412</v>
      </c>
      <c r="AC800" s="20" t="s">
        <v>2403</v>
      </c>
    </row>
    <row r="801" spans="1:29" x14ac:dyDescent="0.3">
      <c r="A801" s="15" t="s">
        <v>4089</v>
      </c>
      <c r="B801" s="15" t="s">
        <v>179</v>
      </c>
      <c r="C801" s="16" t="s">
        <v>4090</v>
      </c>
      <c r="D801" s="15" t="s">
        <v>11</v>
      </c>
      <c r="E801" s="16" t="s">
        <v>9</v>
      </c>
      <c r="F801" s="16" t="s">
        <v>2455</v>
      </c>
      <c r="G801" s="17">
        <v>43192</v>
      </c>
      <c r="H801" s="17">
        <v>45642</v>
      </c>
      <c r="I801" s="28">
        <v>45702</v>
      </c>
      <c r="J801" s="28" t="str">
        <f t="shared" si="24"/>
        <v>February</v>
      </c>
      <c r="K801" s="18">
        <f t="shared" si="25"/>
        <v>2025</v>
      </c>
      <c r="L801" s="15" t="s">
        <v>2393</v>
      </c>
      <c r="M801" s="15" t="s">
        <v>2577</v>
      </c>
      <c r="N801" s="18">
        <f>IF(Exit_Details[[#This Row],[RegrettableAttrition]]="Yes",1,0)</f>
        <v>1</v>
      </c>
      <c r="O801" s="18">
        <f>IF(Exit_Details[[#This Row],[ExitType]]="Voluntary",1,0)</f>
        <v>1</v>
      </c>
      <c r="P801" s="16" t="s">
        <v>2407</v>
      </c>
      <c r="Q801" s="16" t="s">
        <v>2408</v>
      </c>
      <c r="R801" s="15">
        <v>4</v>
      </c>
      <c r="S801" s="15" t="s">
        <v>2397</v>
      </c>
      <c r="T801" s="19">
        <v>8.5399999999999991</v>
      </c>
      <c r="U801" s="15" t="s">
        <v>2398</v>
      </c>
      <c r="V801" s="15" t="s">
        <v>2409</v>
      </c>
      <c r="W801" s="17">
        <v>44197</v>
      </c>
      <c r="X801" s="17">
        <v>44286</v>
      </c>
      <c r="Y801" s="15">
        <v>1158000</v>
      </c>
      <c r="Z801" s="15" t="s">
        <v>2400</v>
      </c>
      <c r="AA801" s="15" t="s">
        <v>2401</v>
      </c>
      <c r="AB801" s="15" t="s">
        <v>2402</v>
      </c>
      <c r="AC801" s="20" t="s">
        <v>2403</v>
      </c>
    </row>
    <row r="802" spans="1:29" x14ac:dyDescent="0.3">
      <c r="A802" s="15" t="s">
        <v>4091</v>
      </c>
      <c r="B802" s="15" t="s">
        <v>1170</v>
      </c>
      <c r="C802" s="16" t="s">
        <v>4092</v>
      </c>
      <c r="D802" s="15" t="s">
        <v>7</v>
      </c>
      <c r="E802" s="16" t="s">
        <v>9</v>
      </c>
      <c r="F802" s="16" t="s">
        <v>2430</v>
      </c>
      <c r="G802" s="17">
        <v>44396</v>
      </c>
      <c r="H802" s="17">
        <v>45642</v>
      </c>
      <c r="I802" s="28">
        <v>45702</v>
      </c>
      <c r="J802" s="28" t="str">
        <f t="shared" si="24"/>
        <v>February</v>
      </c>
      <c r="K802" s="18">
        <f t="shared" si="25"/>
        <v>2025</v>
      </c>
      <c r="L802" s="15" t="s">
        <v>2393</v>
      </c>
      <c r="M802" s="15" t="s">
        <v>2394</v>
      </c>
      <c r="N802" s="18">
        <f>IF(Exit_Details[[#This Row],[RegrettableAttrition]]="Yes",1,0)</f>
        <v>0</v>
      </c>
      <c r="O802" s="18">
        <f>IF(Exit_Details[[#This Row],[ExitType]]="Voluntary",1,0)</f>
        <v>1</v>
      </c>
      <c r="P802" s="16" t="s">
        <v>2440</v>
      </c>
      <c r="Q802" s="16" t="s">
        <v>2417</v>
      </c>
      <c r="R802" s="15">
        <v>3</v>
      </c>
      <c r="S802" s="15" t="s">
        <v>2397</v>
      </c>
      <c r="T802" s="19">
        <v>5.24</v>
      </c>
      <c r="U802" s="15" t="s">
        <v>2398</v>
      </c>
      <c r="V802" s="15" t="s">
        <v>2409</v>
      </c>
      <c r="W802" s="17">
        <v>44396</v>
      </c>
      <c r="X802" s="17">
        <v>44651</v>
      </c>
      <c r="Y802" s="15">
        <v>317000</v>
      </c>
      <c r="Z802" s="15" t="s">
        <v>2410</v>
      </c>
      <c r="AA802" s="15" t="s">
        <v>2411</v>
      </c>
      <c r="AB802" s="15" t="s">
        <v>2412</v>
      </c>
      <c r="AC802" s="20" t="s">
        <v>2403</v>
      </c>
    </row>
    <row r="803" spans="1:29" x14ac:dyDescent="0.3">
      <c r="A803" s="15" t="s">
        <v>4093</v>
      </c>
      <c r="B803" s="15" t="s">
        <v>1203</v>
      </c>
      <c r="C803" s="16" t="s">
        <v>4094</v>
      </c>
      <c r="D803" s="15" t="s">
        <v>7</v>
      </c>
      <c r="E803" s="16" t="s">
        <v>22</v>
      </c>
      <c r="F803" s="16" t="s">
        <v>2970</v>
      </c>
      <c r="G803" s="17">
        <v>44459</v>
      </c>
      <c r="H803" s="17">
        <v>45642</v>
      </c>
      <c r="I803" s="28">
        <v>45732</v>
      </c>
      <c r="J803" s="28" t="str">
        <f t="shared" si="24"/>
        <v>March</v>
      </c>
      <c r="K803" s="18">
        <f t="shared" si="25"/>
        <v>2025</v>
      </c>
      <c r="L803" s="15" t="s">
        <v>2393</v>
      </c>
      <c r="M803" s="15" t="s">
        <v>2394</v>
      </c>
      <c r="N803" s="18">
        <f>IF(Exit_Details[[#This Row],[RegrettableAttrition]]="Yes",1,0)</f>
        <v>0</v>
      </c>
      <c r="O803" s="18">
        <f>IF(Exit_Details[[#This Row],[ExitType]]="Voluntary",1,0)</f>
        <v>1</v>
      </c>
      <c r="P803" s="16" t="s">
        <v>2416</v>
      </c>
      <c r="Q803" s="16" t="s">
        <v>2417</v>
      </c>
      <c r="R803" s="15">
        <v>3</v>
      </c>
      <c r="S803" s="15" t="s">
        <v>2397</v>
      </c>
      <c r="T803" s="19">
        <v>5.07</v>
      </c>
      <c r="U803" s="15" t="s">
        <v>2398</v>
      </c>
      <c r="V803" s="15" t="s">
        <v>2409</v>
      </c>
      <c r="W803" s="17">
        <v>44459</v>
      </c>
      <c r="X803" s="17">
        <v>44651</v>
      </c>
      <c r="Y803" s="15">
        <v>1752000</v>
      </c>
      <c r="Z803" s="15" t="s">
        <v>2434</v>
      </c>
      <c r="AA803" s="15" t="s">
        <v>2435</v>
      </c>
      <c r="AB803" s="15" t="s">
        <v>2436</v>
      </c>
      <c r="AC803" s="20" t="s">
        <v>2403</v>
      </c>
    </row>
    <row r="804" spans="1:29" x14ac:dyDescent="0.3">
      <c r="A804" s="15" t="s">
        <v>4095</v>
      </c>
      <c r="B804" s="15" t="s">
        <v>1823</v>
      </c>
      <c r="C804" s="16" t="s">
        <v>4096</v>
      </c>
      <c r="D804" s="15" t="s">
        <v>11</v>
      </c>
      <c r="E804" s="16" t="s">
        <v>33</v>
      </c>
      <c r="F804" s="16" t="s">
        <v>2498</v>
      </c>
      <c r="G804" s="17">
        <v>45202</v>
      </c>
      <c r="H804" s="17">
        <v>45643</v>
      </c>
      <c r="I804" s="28">
        <v>45703</v>
      </c>
      <c r="J804" s="28" t="str">
        <f t="shared" si="24"/>
        <v>February</v>
      </c>
      <c r="K804" s="18">
        <f t="shared" si="25"/>
        <v>2025</v>
      </c>
      <c r="L804" s="15" t="s">
        <v>2393</v>
      </c>
      <c r="M804" s="15" t="s">
        <v>2394</v>
      </c>
      <c r="N804" s="18">
        <f>IF(Exit_Details[[#This Row],[RegrettableAttrition]]="Yes",1,0)</f>
        <v>0</v>
      </c>
      <c r="O804" s="18">
        <f>IF(Exit_Details[[#This Row],[ExitType]]="Voluntary",1,0)</f>
        <v>1</v>
      </c>
      <c r="P804" s="16" t="s">
        <v>2416</v>
      </c>
      <c r="Q804" s="16" t="s">
        <v>2417</v>
      </c>
      <c r="R804" s="15">
        <v>0</v>
      </c>
      <c r="S804" s="15" t="s">
        <v>2397</v>
      </c>
      <c r="T804" s="19">
        <v>3.03</v>
      </c>
      <c r="U804" s="15" t="s">
        <v>2997</v>
      </c>
      <c r="V804" s="15" t="s">
        <v>2409</v>
      </c>
      <c r="W804" s="17">
        <v>45202</v>
      </c>
      <c r="X804" s="17">
        <v>45703</v>
      </c>
      <c r="Y804" s="15">
        <v>205000</v>
      </c>
      <c r="Z804" s="15" t="s">
        <v>2434</v>
      </c>
      <c r="AA804" s="15" t="s">
        <v>2435</v>
      </c>
      <c r="AB804" s="15" t="s">
        <v>2436</v>
      </c>
      <c r="AC804" s="20" t="s">
        <v>2403</v>
      </c>
    </row>
    <row r="805" spans="1:29" x14ac:dyDescent="0.3">
      <c r="A805" s="15" t="s">
        <v>4097</v>
      </c>
      <c r="B805" s="15" t="s">
        <v>1531</v>
      </c>
      <c r="C805" s="16" t="s">
        <v>2539</v>
      </c>
      <c r="D805" s="15" t="s">
        <v>7</v>
      </c>
      <c r="E805" s="16" t="s">
        <v>9</v>
      </c>
      <c r="F805" s="16" t="s">
        <v>2430</v>
      </c>
      <c r="G805" s="17">
        <v>44775</v>
      </c>
      <c r="H805" s="17">
        <v>45644</v>
      </c>
      <c r="I805" s="28">
        <v>45704</v>
      </c>
      <c r="J805" s="28" t="str">
        <f t="shared" si="24"/>
        <v>February</v>
      </c>
      <c r="K805" s="18">
        <f t="shared" si="25"/>
        <v>2025</v>
      </c>
      <c r="L805" s="15" t="s">
        <v>2393</v>
      </c>
      <c r="M805" s="15" t="s">
        <v>2577</v>
      </c>
      <c r="N805" s="18">
        <f>IF(Exit_Details[[#This Row],[RegrettableAttrition]]="Yes",1,0)</f>
        <v>1</v>
      </c>
      <c r="O805" s="18">
        <f>IF(Exit_Details[[#This Row],[ExitType]]="Voluntary",1,0)</f>
        <v>1</v>
      </c>
      <c r="P805" s="16" t="s">
        <v>2407</v>
      </c>
      <c r="Q805" s="16" t="s">
        <v>2408</v>
      </c>
      <c r="R805" s="15">
        <v>4</v>
      </c>
      <c r="S805" s="15" t="s">
        <v>2397</v>
      </c>
      <c r="T805" s="19">
        <v>4.2</v>
      </c>
      <c r="U805" s="15" t="s">
        <v>2997</v>
      </c>
      <c r="V805" s="15" t="s">
        <v>2409</v>
      </c>
      <c r="W805" s="17">
        <v>44775</v>
      </c>
      <c r="X805" s="17">
        <v>45016</v>
      </c>
      <c r="Y805" s="15">
        <v>348000</v>
      </c>
      <c r="Z805" s="15" t="s">
        <v>2400</v>
      </c>
      <c r="AA805" s="15" t="s">
        <v>2401</v>
      </c>
      <c r="AB805" s="15" t="s">
        <v>2402</v>
      </c>
      <c r="AC805" s="20" t="s">
        <v>2403</v>
      </c>
    </row>
    <row r="806" spans="1:29" x14ac:dyDescent="0.3">
      <c r="A806" s="15" t="s">
        <v>4098</v>
      </c>
      <c r="B806" s="15" t="s">
        <v>1161</v>
      </c>
      <c r="C806" s="16" t="s">
        <v>4099</v>
      </c>
      <c r="D806" s="15" t="s">
        <v>7</v>
      </c>
      <c r="E806" s="16" t="s">
        <v>37</v>
      </c>
      <c r="F806" s="16" t="s">
        <v>2495</v>
      </c>
      <c r="G806" s="17">
        <v>44396</v>
      </c>
      <c r="H806" s="17">
        <v>45646</v>
      </c>
      <c r="I806" s="28">
        <v>45699</v>
      </c>
      <c r="J806" s="28" t="str">
        <f t="shared" si="24"/>
        <v>February</v>
      </c>
      <c r="K806" s="18">
        <f t="shared" si="25"/>
        <v>2025</v>
      </c>
      <c r="L806" s="15" t="s">
        <v>2393</v>
      </c>
      <c r="M806" s="15" t="s">
        <v>2577</v>
      </c>
      <c r="N806" s="18">
        <f>IF(Exit_Details[[#This Row],[RegrettableAttrition]]="Yes",1,0)</f>
        <v>1</v>
      </c>
      <c r="O806" s="18">
        <f>IF(Exit_Details[[#This Row],[ExitType]]="Voluntary",1,0)</f>
        <v>1</v>
      </c>
      <c r="P806" s="16" t="s">
        <v>2395</v>
      </c>
      <c r="Q806" s="16" t="s">
        <v>2396</v>
      </c>
      <c r="R806" s="15">
        <v>5</v>
      </c>
      <c r="S806" s="15" t="s">
        <v>2397</v>
      </c>
      <c r="T806" s="19">
        <v>5.24</v>
      </c>
      <c r="U806" s="15" t="s">
        <v>2398</v>
      </c>
      <c r="V806" s="15" t="s">
        <v>2399</v>
      </c>
      <c r="W806" s="17">
        <v>44396</v>
      </c>
      <c r="X806" s="17">
        <v>44651</v>
      </c>
      <c r="Y806" s="15">
        <v>269000</v>
      </c>
      <c r="Z806" s="15" t="s">
        <v>2400</v>
      </c>
      <c r="AA806" s="15" t="s">
        <v>2401</v>
      </c>
      <c r="AB806" s="15" t="s">
        <v>2402</v>
      </c>
      <c r="AC806" s="20" t="s">
        <v>2403</v>
      </c>
    </row>
    <row r="807" spans="1:29" x14ac:dyDescent="0.3">
      <c r="A807" s="15" t="s">
        <v>4100</v>
      </c>
      <c r="B807" s="15" t="s">
        <v>1826</v>
      </c>
      <c r="C807" s="16" t="s">
        <v>4101</v>
      </c>
      <c r="D807" s="15" t="s">
        <v>7</v>
      </c>
      <c r="E807" s="16" t="s">
        <v>9</v>
      </c>
      <c r="F807" s="16" t="s">
        <v>2430</v>
      </c>
      <c r="G807" s="17">
        <v>45202</v>
      </c>
      <c r="H807" s="17">
        <v>45646</v>
      </c>
      <c r="I807" s="28">
        <v>45687</v>
      </c>
      <c r="J807" s="28" t="str">
        <f t="shared" si="24"/>
        <v>January</v>
      </c>
      <c r="K807" s="18">
        <f t="shared" si="25"/>
        <v>2025</v>
      </c>
      <c r="L807" s="15" t="s">
        <v>2393</v>
      </c>
      <c r="M807" s="15" t="s">
        <v>2394</v>
      </c>
      <c r="N807" s="18">
        <f>IF(Exit_Details[[#This Row],[RegrettableAttrition]]="Yes",1,0)</f>
        <v>0</v>
      </c>
      <c r="O807" s="18">
        <f>IF(Exit_Details[[#This Row],[ExitType]]="Voluntary",1,0)</f>
        <v>1</v>
      </c>
      <c r="P807" s="16" t="s">
        <v>2440</v>
      </c>
      <c r="Q807" s="16" t="s">
        <v>2417</v>
      </c>
      <c r="R807" s="15">
        <v>0</v>
      </c>
      <c r="S807" s="15" t="s">
        <v>2397</v>
      </c>
      <c r="T807" s="19">
        <v>3.03</v>
      </c>
      <c r="U807" s="15" t="s">
        <v>2997</v>
      </c>
      <c r="V807" s="15" t="s">
        <v>2409</v>
      </c>
      <c r="W807" s="17">
        <v>45202</v>
      </c>
      <c r="X807" s="17">
        <v>45687</v>
      </c>
      <c r="Y807" s="15">
        <v>364000</v>
      </c>
      <c r="Z807" s="15" t="s">
        <v>2465</v>
      </c>
      <c r="AA807" s="15" t="s">
        <v>2466</v>
      </c>
      <c r="AB807" s="15" t="s">
        <v>2402</v>
      </c>
      <c r="AC807" s="20" t="s">
        <v>2403</v>
      </c>
    </row>
    <row r="808" spans="1:29" x14ac:dyDescent="0.3">
      <c r="A808" s="15" t="s">
        <v>4102</v>
      </c>
      <c r="B808" s="15" t="s">
        <v>1424</v>
      </c>
      <c r="C808" s="16" t="s">
        <v>3051</v>
      </c>
      <c r="D808" s="15" t="s">
        <v>7</v>
      </c>
      <c r="E808" s="16" t="s">
        <v>33</v>
      </c>
      <c r="F808" s="16" t="s">
        <v>2425</v>
      </c>
      <c r="G808" s="17">
        <v>44662</v>
      </c>
      <c r="H808" s="17">
        <v>45646</v>
      </c>
      <c r="I808" s="28">
        <v>45706</v>
      </c>
      <c r="J808" s="28" t="str">
        <f t="shared" si="24"/>
        <v>February</v>
      </c>
      <c r="K808" s="18">
        <f t="shared" si="25"/>
        <v>2025</v>
      </c>
      <c r="L808" s="15" t="s">
        <v>2393</v>
      </c>
      <c r="M808" s="15" t="s">
        <v>2577</v>
      </c>
      <c r="N808" s="18">
        <f>IF(Exit_Details[[#This Row],[RegrettableAttrition]]="Yes",1,0)</f>
        <v>1</v>
      </c>
      <c r="O808" s="18">
        <f>IF(Exit_Details[[#This Row],[ExitType]]="Voluntary",1,0)</f>
        <v>1</v>
      </c>
      <c r="P808" s="16" t="s">
        <v>2395</v>
      </c>
      <c r="Q808" s="16" t="s">
        <v>2396</v>
      </c>
      <c r="R808" s="15">
        <v>4</v>
      </c>
      <c r="S808" s="15" t="s">
        <v>2397</v>
      </c>
      <c r="T808" s="19">
        <v>4.51</v>
      </c>
      <c r="U808" s="15" t="s">
        <v>2997</v>
      </c>
      <c r="V808" s="15" t="s">
        <v>2409</v>
      </c>
      <c r="W808" s="17">
        <v>44662</v>
      </c>
      <c r="X808" s="17">
        <v>45016</v>
      </c>
      <c r="Y808" s="15">
        <v>478000</v>
      </c>
      <c r="Z808" s="15" t="s">
        <v>2426</v>
      </c>
      <c r="AA808" s="15" t="s">
        <v>2427</v>
      </c>
      <c r="AB808" s="15" t="s">
        <v>2402</v>
      </c>
      <c r="AC808" s="20" t="s">
        <v>2403</v>
      </c>
    </row>
    <row r="809" spans="1:29" x14ac:dyDescent="0.3">
      <c r="A809" s="15" t="s">
        <v>4103</v>
      </c>
      <c r="B809" s="15" t="s">
        <v>410</v>
      </c>
      <c r="C809" s="16" t="s">
        <v>4104</v>
      </c>
      <c r="D809" s="15" t="s">
        <v>7</v>
      </c>
      <c r="E809" s="16" t="s">
        <v>9</v>
      </c>
      <c r="F809" s="16" t="s">
        <v>2458</v>
      </c>
      <c r="G809" s="17">
        <v>43630</v>
      </c>
      <c r="H809" s="17">
        <v>45648</v>
      </c>
      <c r="I809" s="28">
        <v>45678</v>
      </c>
      <c r="J809" s="28" t="str">
        <f t="shared" si="24"/>
        <v>January</v>
      </c>
      <c r="K809" s="18">
        <f t="shared" si="25"/>
        <v>2025</v>
      </c>
      <c r="L809" s="15" t="s">
        <v>2431</v>
      </c>
      <c r="M809" s="15" t="s">
        <v>2394</v>
      </c>
      <c r="N809" s="18">
        <f>IF(Exit_Details[[#This Row],[RegrettableAttrition]]="Yes",1,0)</f>
        <v>0</v>
      </c>
      <c r="O809" s="18">
        <f>IF(Exit_Details[[#This Row],[ExitType]]="Voluntary",1,0)</f>
        <v>0</v>
      </c>
      <c r="P809" s="16" t="s">
        <v>2583</v>
      </c>
      <c r="Q809" s="16" t="s">
        <v>2433</v>
      </c>
      <c r="R809" s="15">
        <v>1</v>
      </c>
      <c r="S809" s="15" t="s">
        <v>2397</v>
      </c>
      <c r="T809" s="19">
        <v>7.34</v>
      </c>
      <c r="U809" s="15" t="s">
        <v>2398</v>
      </c>
      <c r="V809" s="15" t="s">
        <v>2409</v>
      </c>
      <c r="W809" s="17">
        <v>44197</v>
      </c>
      <c r="X809" s="17">
        <v>44286</v>
      </c>
      <c r="Y809" s="15">
        <v>704000</v>
      </c>
      <c r="Z809" s="15" t="s">
        <v>2434</v>
      </c>
      <c r="AA809" s="15" t="s">
        <v>2435</v>
      </c>
      <c r="AB809" s="15" t="s">
        <v>2436</v>
      </c>
      <c r="AC809" s="20" t="s">
        <v>2403</v>
      </c>
    </row>
    <row r="810" spans="1:29" x14ac:dyDescent="0.3">
      <c r="A810" s="15" t="s">
        <v>4105</v>
      </c>
      <c r="B810" s="15" t="s">
        <v>2012</v>
      </c>
      <c r="C810" s="16" t="s">
        <v>4106</v>
      </c>
      <c r="D810" s="15" t="s">
        <v>11</v>
      </c>
      <c r="E810" s="16" t="s">
        <v>20</v>
      </c>
      <c r="F810" s="16" t="s">
        <v>2889</v>
      </c>
      <c r="G810" s="17">
        <v>45539</v>
      </c>
      <c r="H810" s="17">
        <v>45649</v>
      </c>
      <c r="I810" s="28">
        <v>45709</v>
      </c>
      <c r="J810" s="28" t="str">
        <f t="shared" si="24"/>
        <v>February</v>
      </c>
      <c r="K810" s="18">
        <f t="shared" si="25"/>
        <v>2025</v>
      </c>
      <c r="L810" s="15" t="s">
        <v>2393</v>
      </c>
      <c r="M810" s="15" t="s">
        <v>2394</v>
      </c>
      <c r="N810" s="18">
        <f>IF(Exit_Details[[#This Row],[RegrettableAttrition]]="Yes",1,0)</f>
        <v>0</v>
      </c>
      <c r="O810" s="18">
        <f>IF(Exit_Details[[#This Row],[ExitType]]="Voluntary",1,0)</f>
        <v>1</v>
      </c>
      <c r="P810" s="16" t="s">
        <v>2416</v>
      </c>
      <c r="Q810" s="16" t="s">
        <v>2417</v>
      </c>
      <c r="R810" s="15">
        <v>0</v>
      </c>
      <c r="S810" s="15" t="s">
        <v>2397</v>
      </c>
      <c r="T810" s="19">
        <v>2.11</v>
      </c>
      <c r="U810" s="15" t="s">
        <v>3882</v>
      </c>
      <c r="V810" s="15" t="s">
        <v>2409</v>
      </c>
      <c r="W810" s="17">
        <v>45539</v>
      </c>
      <c r="X810" s="17">
        <v>45709</v>
      </c>
      <c r="Y810" s="15">
        <v>1018000</v>
      </c>
      <c r="Z810" s="15" t="s">
        <v>2465</v>
      </c>
      <c r="AA810" s="15" t="s">
        <v>2466</v>
      </c>
      <c r="AB810" s="15" t="s">
        <v>2402</v>
      </c>
      <c r="AC810" s="20" t="s">
        <v>2403</v>
      </c>
    </row>
    <row r="811" spans="1:29" x14ac:dyDescent="0.3">
      <c r="A811" s="15" t="s">
        <v>4107</v>
      </c>
      <c r="B811" s="15" t="s">
        <v>1933</v>
      </c>
      <c r="C811" s="16" t="s">
        <v>4108</v>
      </c>
      <c r="D811" s="15" t="s">
        <v>7</v>
      </c>
      <c r="E811" s="16" t="s">
        <v>24</v>
      </c>
      <c r="F811" s="16" t="s">
        <v>2725</v>
      </c>
      <c r="G811" s="17">
        <v>45392</v>
      </c>
      <c r="H811" s="17">
        <v>45649</v>
      </c>
      <c r="I811" s="28">
        <v>45672</v>
      </c>
      <c r="J811" s="28" t="str">
        <f t="shared" si="24"/>
        <v>January</v>
      </c>
      <c r="K811" s="18">
        <f t="shared" si="25"/>
        <v>2025</v>
      </c>
      <c r="L811" s="15" t="s">
        <v>2393</v>
      </c>
      <c r="M811" s="15" t="s">
        <v>2394</v>
      </c>
      <c r="N811" s="18">
        <f>IF(Exit_Details[[#This Row],[RegrettableAttrition]]="Yes",1,0)</f>
        <v>0</v>
      </c>
      <c r="O811" s="18">
        <f>IF(Exit_Details[[#This Row],[ExitType]]="Voluntary",1,0)</f>
        <v>1</v>
      </c>
      <c r="P811" s="16" t="s">
        <v>2440</v>
      </c>
      <c r="Q811" s="16" t="s">
        <v>2417</v>
      </c>
      <c r="R811" s="15">
        <v>0</v>
      </c>
      <c r="S811" s="15" t="s">
        <v>2397</v>
      </c>
      <c r="T811" s="19">
        <v>2.5099999999999998</v>
      </c>
      <c r="U811" s="15" t="s">
        <v>3882</v>
      </c>
      <c r="V811" s="15" t="s">
        <v>2409</v>
      </c>
      <c r="W811" s="17">
        <v>45392</v>
      </c>
      <c r="X811" s="17">
        <v>45672</v>
      </c>
      <c r="Y811" s="15">
        <v>679000</v>
      </c>
      <c r="Z811" s="15" t="s">
        <v>2410</v>
      </c>
      <c r="AA811" s="15" t="s">
        <v>2411</v>
      </c>
      <c r="AB811" s="15" t="s">
        <v>2412</v>
      </c>
      <c r="AC811" s="20" t="s">
        <v>2403</v>
      </c>
    </row>
    <row r="812" spans="1:29" x14ac:dyDescent="0.3">
      <c r="A812" s="15" t="s">
        <v>4109</v>
      </c>
      <c r="B812" s="15" t="s">
        <v>587</v>
      </c>
      <c r="C812" s="16" t="s">
        <v>3534</v>
      </c>
      <c r="D812" s="15" t="s">
        <v>7</v>
      </c>
      <c r="E812" s="16" t="s">
        <v>9</v>
      </c>
      <c r="F812" s="16" t="s">
        <v>2458</v>
      </c>
      <c r="G812" s="17">
        <v>43837</v>
      </c>
      <c r="H812" s="17">
        <v>45649</v>
      </c>
      <c r="I812" s="28">
        <v>45682</v>
      </c>
      <c r="J812" s="28" t="str">
        <f t="shared" si="24"/>
        <v>January</v>
      </c>
      <c r="K812" s="18">
        <f t="shared" si="25"/>
        <v>2025</v>
      </c>
      <c r="L812" s="15" t="s">
        <v>2393</v>
      </c>
      <c r="M812" s="15" t="s">
        <v>2394</v>
      </c>
      <c r="N812" s="18">
        <f>IF(Exit_Details[[#This Row],[RegrettableAttrition]]="Yes",1,0)</f>
        <v>0</v>
      </c>
      <c r="O812" s="18">
        <f>IF(Exit_Details[[#This Row],[ExitType]]="Voluntary",1,0)</f>
        <v>1</v>
      </c>
      <c r="P812" s="16" t="s">
        <v>2416</v>
      </c>
      <c r="Q812" s="16" t="s">
        <v>2417</v>
      </c>
      <c r="R812" s="15">
        <v>3</v>
      </c>
      <c r="S812" s="15" t="s">
        <v>2397</v>
      </c>
      <c r="T812" s="19">
        <v>6.77</v>
      </c>
      <c r="U812" s="15" t="s">
        <v>2398</v>
      </c>
      <c r="V812" s="15" t="s">
        <v>2409</v>
      </c>
      <c r="W812" s="17">
        <v>44197</v>
      </c>
      <c r="X812" s="17">
        <v>44286</v>
      </c>
      <c r="Y812" s="15">
        <v>392000</v>
      </c>
      <c r="Z812" s="15" t="s">
        <v>2400</v>
      </c>
      <c r="AA812" s="15" t="s">
        <v>2401</v>
      </c>
      <c r="AB812" s="15" t="s">
        <v>2402</v>
      </c>
      <c r="AC812" s="20" t="s">
        <v>2403</v>
      </c>
    </row>
    <row r="813" spans="1:29" x14ac:dyDescent="0.3">
      <c r="A813" s="15" t="s">
        <v>4110</v>
      </c>
      <c r="B813" s="15" t="s">
        <v>399</v>
      </c>
      <c r="C813" s="16" t="s">
        <v>2886</v>
      </c>
      <c r="D813" s="15" t="s">
        <v>7</v>
      </c>
      <c r="E813" s="16" t="s">
        <v>9</v>
      </c>
      <c r="F813" s="16" t="s">
        <v>2458</v>
      </c>
      <c r="G813" s="17">
        <v>43612</v>
      </c>
      <c r="H813" s="17">
        <v>45649</v>
      </c>
      <c r="I813" s="28">
        <v>45690</v>
      </c>
      <c r="J813" s="28" t="str">
        <f t="shared" si="24"/>
        <v>February</v>
      </c>
      <c r="K813" s="18">
        <f t="shared" si="25"/>
        <v>2025</v>
      </c>
      <c r="L813" s="15" t="s">
        <v>2393</v>
      </c>
      <c r="M813" s="15" t="s">
        <v>2394</v>
      </c>
      <c r="N813" s="18">
        <f>IF(Exit_Details[[#This Row],[RegrettableAttrition]]="Yes",1,0)</f>
        <v>0</v>
      </c>
      <c r="O813" s="18">
        <f>IF(Exit_Details[[#This Row],[ExitType]]="Voluntary",1,0)</f>
        <v>1</v>
      </c>
      <c r="P813" s="16" t="s">
        <v>2395</v>
      </c>
      <c r="Q813" s="16" t="s">
        <v>2396</v>
      </c>
      <c r="R813" s="15">
        <v>3</v>
      </c>
      <c r="S813" s="15" t="s">
        <v>2397</v>
      </c>
      <c r="T813" s="19">
        <v>7.39</v>
      </c>
      <c r="U813" s="15" t="s">
        <v>2398</v>
      </c>
      <c r="V813" s="15" t="s">
        <v>2409</v>
      </c>
      <c r="W813" s="17">
        <v>44197</v>
      </c>
      <c r="X813" s="17">
        <v>44286</v>
      </c>
      <c r="Y813" s="15">
        <v>708000</v>
      </c>
      <c r="Z813" s="15" t="s">
        <v>2426</v>
      </c>
      <c r="AA813" s="15" t="s">
        <v>2427</v>
      </c>
      <c r="AB813" s="15" t="s">
        <v>2402</v>
      </c>
      <c r="AC813" s="20" t="s">
        <v>2403</v>
      </c>
    </row>
    <row r="814" spans="1:29" x14ac:dyDescent="0.3">
      <c r="A814" s="15" t="s">
        <v>4111</v>
      </c>
      <c r="B814" s="15" t="s">
        <v>1770</v>
      </c>
      <c r="C814" s="16" t="s">
        <v>4112</v>
      </c>
      <c r="D814" s="15" t="s">
        <v>11</v>
      </c>
      <c r="E814" s="16" t="s">
        <v>33</v>
      </c>
      <c r="F814" s="16" t="s">
        <v>2498</v>
      </c>
      <c r="G814" s="17">
        <v>45040</v>
      </c>
      <c r="H814" s="17">
        <v>45649</v>
      </c>
      <c r="I814" s="28">
        <v>45689</v>
      </c>
      <c r="J814" s="28" t="str">
        <f t="shared" si="24"/>
        <v>February</v>
      </c>
      <c r="K814" s="18">
        <f t="shared" si="25"/>
        <v>2025</v>
      </c>
      <c r="L814" s="15" t="s">
        <v>2393</v>
      </c>
      <c r="M814" s="15" t="s">
        <v>2394</v>
      </c>
      <c r="N814" s="18">
        <f>IF(Exit_Details[[#This Row],[RegrettableAttrition]]="Yes",1,0)</f>
        <v>0</v>
      </c>
      <c r="O814" s="18">
        <f>IF(Exit_Details[[#This Row],[ExitType]]="Voluntary",1,0)</f>
        <v>1</v>
      </c>
      <c r="P814" s="16" t="s">
        <v>2480</v>
      </c>
      <c r="Q814" s="16" t="s">
        <v>2481</v>
      </c>
      <c r="R814" s="15">
        <v>3</v>
      </c>
      <c r="S814" s="15" t="s">
        <v>2397</v>
      </c>
      <c r="T814" s="19">
        <v>3.48</v>
      </c>
      <c r="U814" s="15" t="s">
        <v>2997</v>
      </c>
      <c r="V814" s="15" t="s">
        <v>2399</v>
      </c>
      <c r="W814" s="17">
        <v>45040</v>
      </c>
      <c r="X814" s="17">
        <v>45382</v>
      </c>
      <c r="Y814" s="15">
        <v>228000</v>
      </c>
      <c r="Z814" s="15" t="s">
        <v>2465</v>
      </c>
      <c r="AA814" s="15" t="s">
        <v>2466</v>
      </c>
      <c r="AB814" s="15" t="s">
        <v>2402</v>
      </c>
      <c r="AC814" s="20" t="s">
        <v>2403</v>
      </c>
    </row>
    <row r="815" spans="1:29" x14ac:dyDescent="0.3">
      <c r="A815" s="15" t="s">
        <v>4113</v>
      </c>
      <c r="B815" s="15" t="s">
        <v>1817</v>
      </c>
      <c r="C815" s="16" t="s">
        <v>4114</v>
      </c>
      <c r="D815" s="15" t="s">
        <v>11</v>
      </c>
      <c r="E815" s="16" t="s">
        <v>37</v>
      </c>
      <c r="F815" s="16" t="s">
        <v>2477</v>
      </c>
      <c r="G815" s="17">
        <v>45202</v>
      </c>
      <c r="H815" s="17">
        <v>45650</v>
      </c>
      <c r="I815" s="28">
        <v>45710</v>
      </c>
      <c r="J815" s="28" t="str">
        <f t="shared" si="24"/>
        <v>February</v>
      </c>
      <c r="K815" s="18">
        <f t="shared" si="25"/>
        <v>2025</v>
      </c>
      <c r="L815" s="15" t="s">
        <v>2393</v>
      </c>
      <c r="M815" s="15" t="s">
        <v>2394</v>
      </c>
      <c r="N815" s="18">
        <f>IF(Exit_Details[[#This Row],[RegrettableAttrition]]="Yes",1,0)</f>
        <v>0</v>
      </c>
      <c r="O815" s="18">
        <f>IF(Exit_Details[[#This Row],[ExitType]]="Voluntary",1,0)</f>
        <v>1</v>
      </c>
      <c r="P815" s="16" t="s">
        <v>2480</v>
      </c>
      <c r="Q815" s="16" t="s">
        <v>2481</v>
      </c>
      <c r="R815" s="15">
        <v>0</v>
      </c>
      <c r="S815" s="15" t="s">
        <v>2397</v>
      </c>
      <c r="T815" s="19">
        <v>3.03</v>
      </c>
      <c r="U815" s="15" t="s">
        <v>2997</v>
      </c>
      <c r="V815" s="15" t="s">
        <v>2409</v>
      </c>
      <c r="W815" s="17">
        <v>45202</v>
      </c>
      <c r="X815" s="17">
        <v>45710</v>
      </c>
      <c r="Y815" s="15">
        <v>310000</v>
      </c>
      <c r="Z815" s="15" t="s">
        <v>2426</v>
      </c>
      <c r="AA815" s="15" t="s">
        <v>2427</v>
      </c>
      <c r="AB815" s="15" t="s">
        <v>2402</v>
      </c>
      <c r="AC815" s="20" t="s">
        <v>2403</v>
      </c>
    </row>
    <row r="816" spans="1:29" x14ac:dyDescent="0.3">
      <c r="A816" s="15" t="s">
        <v>4115</v>
      </c>
      <c r="B816" s="15" t="s">
        <v>1212</v>
      </c>
      <c r="C816" s="16" t="s">
        <v>4116</v>
      </c>
      <c r="D816" s="15" t="s">
        <v>11</v>
      </c>
      <c r="E816" s="16" t="s">
        <v>33</v>
      </c>
      <c r="F816" s="16" t="s">
        <v>2498</v>
      </c>
      <c r="G816" s="17">
        <v>44466</v>
      </c>
      <c r="H816" s="17">
        <v>45653</v>
      </c>
      <c r="I816" s="28">
        <v>45713</v>
      </c>
      <c r="J816" s="28" t="str">
        <f t="shared" si="24"/>
        <v>February</v>
      </c>
      <c r="K816" s="18">
        <f t="shared" si="25"/>
        <v>2025</v>
      </c>
      <c r="L816" s="15" t="s">
        <v>2393</v>
      </c>
      <c r="M816" s="15" t="s">
        <v>2394</v>
      </c>
      <c r="N816" s="18">
        <f>IF(Exit_Details[[#This Row],[RegrettableAttrition]]="Yes",1,0)</f>
        <v>0</v>
      </c>
      <c r="O816" s="18">
        <f>IF(Exit_Details[[#This Row],[ExitType]]="Voluntary",1,0)</f>
        <v>1</v>
      </c>
      <c r="P816" s="16" t="s">
        <v>2395</v>
      </c>
      <c r="Q816" s="16" t="s">
        <v>2396</v>
      </c>
      <c r="R816" s="15">
        <v>3</v>
      </c>
      <c r="S816" s="15" t="s">
        <v>2397</v>
      </c>
      <c r="T816" s="19">
        <v>5.05</v>
      </c>
      <c r="U816" s="15" t="s">
        <v>2398</v>
      </c>
      <c r="V816" s="15" t="s">
        <v>2409</v>
      </c>
      <c r="W816" s="17">
        <v>44466</v>
      </c>
      <c r="X816" s="17">
        <v>44651</v>
      </c>
      <c r="Y816" s="15">
        <v>249000</v>
      </c>
      <c r="Z816" s="15" t="s">
        <v>2418</v>
      </c>
      <c r="AA816" s="15" t="s">
        <v>2419</v>
      </c>
      <c r="AB816" s="15" t="s">
        <v>2412</v>
      </c>
      <c r="AC816" s="20" t="s">
        <v>2403</v>
      </c>
    </row>
    <row r="817" spans="1:29" x14ac:dyDescent="0.3">
      <c r="A817" s="15" t="s">
        <v>4117</v>
      </c>
      <c r="B817" s="15" t="s">
        <v>507</v>
      </c>
      <c r="C817" s="16" t="s">
        <v>4118</v>
      </c>
      <c r="D817" s="15" t="s">
        <v>11</v>
      </c>
      <c r="E817" s="16" t="s">
        <v>22</v>
      </c>
      <c r="F817" s="16" t="s">
        <v>2856</v>
      </c>
      <c r="G817" s="17">
        <v>43752</v>
      </c>
      <c r="H817" s="17">
        <v>45653</v>
      </c>
      <c r="I817" s="28">
        <v>45713</v>
      </c>
      <c r="J817" s="28" t="str">
        <f t="shared" si="24"/>
        <v>February</v>
      </c>
      <c r="K817" s="18">
        <f t="shared" si="25"/>
        <v>2025</v>
      </c>
      <c r="L817" s="15" t="s">
        <v>2393</v>
      </c>
      <c r="M817" s="15" t="s">
        <v>2394</v>
      </c>
      <c r="N817" s="18">
        <f>IF(Exit_Details[[#This Row],[RegrettableAttrition]]="Yes",1,0)</f>
        <v>0</v>
      </c>
      <c r="O817" s="18">
        <f>IF(Exit_Details[[#This Row],[ExitType]]="Voluntary",1,0)</f>
        <v>1</v>
      </c>
      <c r="P817" s="16" t="s">
        <v>2395</v>
      </c>
      <c r="Q817" s="16" t="s">
        <v>2396</v>
      </c>
      <c r="R817" s="15">
        <v>3</v>
      </c>
      <c r="S817" s="15" t="s">
        <v>2397</v>
      </c>
      <c r="T817" s="19">
        <v>7</v>
      </c>
      <c r="U817" s="15" t="s">
        <v>2398</v>
      </c>
      <c r="V817" s="15" t="s">
        <v>2409</v>
      </c>
      <c r="W817" s="17">
        <v>44197</v>
      </c>
      <c r="X817" s="17">
        <v>44286</v>
      </c>
      <c r="Y817" s="15">
        <v>1419000</v>
      </c>
      <c r="Z817" s="15" t="s">
        <v>2410</v>
      </c>
      <c r="AA817" s="15" t="s">
        <v>2411</v>
      </c>
      <c r="AB817" s="15" t="s">
        <v>2412</v>
      </c>
      <c r="AC817" s="20" t="s">
        <v>2403</v>
      </c>
    </row>
    <row r="818" spans="1:29" x14ac:dyDescent="0.3">
      <c r="A818" s="15" t="s">
        <v>4119</v>
      </c>
      <c r="B818" s="15" t="s">
        <v>1359</v>
      </c>
      <c r="C818" s="16" t="s">
        <v>4120</v>
      </c>
      <c r="D818" s="15" t="s">
        <v>7</v>
      </c>
      <c r="E818" s="16" t="s">
        <v>29</v>
      </c>
      <c r="F818" s="16" t="s">
        <v>3353</v>
      </c>
      <c r="G818" s="17">
        <v>44613</v>
      </c>
      <c r="H818" s="17">
        <v>45656</v>
      </c>
      <c r="I818" s="28">
        <v>45746</v>
      </c>
      <c r="J818" s="28" t="str">
        <f t="shared" si="24"/>
        <v>March</v>
      </c>
      <c r="K818" s="18">
        <f t="shared" si="25"/>
        <v>2025</v>
      </c>
      <c r="L818" s="15" t="s">
        <v>2393</v>
      </c>
      <c r="M818" s="15" t="s">
        <v>2577</v>
      </c>
      <c r="N818" s="18">
        <f>IF(Exit_Details[[#This Row],[RegrettableAttrition]]="Yes",1,0)</f>
        <v>1</v>
      </c>
      <c r="O818" s="18">
        <f>IF(Exit_Details[[#This Row],[ExitType]]="Voluntary",1,0)</f>
        <v>1</v>
      </c>
      <c r="P818" s="16" t="s">
        <v>2501</v>
      </c>
      <c r="Q818" s="16" t="s">
        <v>2464</v>
      </c>
      <c r="R818" s="15">
        <v>4</v>
      </c>
      <c r="S818" s="15" t="s">
        <v>2397</v>
      </c>
      <c r="T818" s="19">
        <v>4.6500000000000004</v>
      </c>
      <c r="U818" s="15" t="s">
        <v>2997</v>
      </c>
      <c r="V818" s="15" t="s">
        <v>2409</v>
      </c>
      <c r="W818" s="17">
        <v>44613</v>
      </c>
      <c r="X818" s="17">
        <v>45016</v>
      </c>
      <c r="Y818" s="15">
        <v>2013000</v>
      </c>
      <c r="Z818" s="15" t="s">
        <v>2400</v>
      </c>
      <c r="AA818" s="15" t="s">
        <v>2401</v>
      </c>
      <c r="AB818" s="15" t="s">
        <v>2402</v>
      </c>
      <c r="AC818" s="20" t="s">
        <v>2403</v>
      </c>
    </row>
    <row r="819" spans="1:29" x14ac:dyDescent="0.3">
      <c r="A819" s="15" t="s">
        <v>4121</v>
      </c>
      <c r="B819" s="15" t="s">
        <v>1989</v>
      </c>
      <c r="C819" s="16" t="s">
        <v>4122</v>
      </c>
      <c r="D819" s="15" t="s">
        <v>7</v>
      </c>
      <c r="E819" s="16" t="s">
        <v>33</v>
      </c>
      <c r="F819" s="16" t="s">
        <v>2498</v>
      </c>
      <c r="G819" s="17">
        <v>45478</v>
      </c>
      <c r="H819" s="17">
        <v>45660</v>
      </c>
      <c r="I819" s="28">
        <v>45720</v>
      </c>
      <c r="J819" s="28" t="str">
        <f t="shared" si="24"/>
        <v>March</v>
      </c>
      <c r="K819" s="18">
        <f t="shared" si="25"/>
        <v>2025</v>
      </c>
      <c r="L819" s="15" t="s">
        <v>2393</v>
      </c>
      <c r="M819" s="15" t="s">
        <v>2394</v>
      </c>
      <c r="N819" s="18">
        <f>IF(Exit_Details[[#This Row],[RegrettableAttrition]]="Yes",1,0)</f>
        <v>0</v>
      </c>
      <c r="O819" s="18">
        <f>IF(Exit_Details[[#This Row],[ExitType]]="Voluntary",1,0)</f>
        <v>1</v>
      </c>
      <c r="P819" s="16" t="s">
        <v>2463</v>
      </c>
      <c r="Q819" s="16" t="s">
        <v>2464</v>
      </c>
      <c r="R819" s="15">
        <v>0</v>
      </c>
      <c r="S819" s="15" t="s">
        <v>2397</v>
      </c>
      <c r="T819" s="19">
        <v>2.2799999999999998</v>
      </c>
      <c r="U819" s="15" t="s">
        <v>3882</v>
      </c>
      <c r="V819" s="15" t="s">
        <v>2409</v>
      </c>
      <c r="W819" s="17">
        <v>45478</v>
      </c>
      <c r="X819" s="17">
        <v>45720</v>
      </c>
      <c r="Y819" s="15">
        <v>214000</v>
      </c>
      <c r="Z819" s="15" t="s">
        <v>2434</v>
      </c>
      <c r="AA819" s="15" t="s">
        <v>2435</v>
      </c>
      <c r="AB819" s="15" t="s">
        <v>2436</v>
      </c>
      <c r="AC819" s="20" t="s">
        <v>2403</v>
      </c>
    </row>
    <row r="820" spans="1:29" x14ac:dyDescent="0.3">
      <c r="A820" s="15" t="s">
        <v>4123</v>
      </c>
      <c r="B820" s="15" t="s">
        <v>1445</v>
      </c>
      <c r="C820" s="16" t="s">
        <v>4124</v>
      </c>
      <c r="D820" s="15" t="s">
        <v>11</v>
      </c>
      <c r="E820" s="16" t="s">
        <v>22</v>
      </c>
      <c r="F820" s="16" t="s">
        <v>2446</v>
      </c>
      <c r="G820" s="17">
        <v>44707</v>
      </c>
      <c r="H820" s="17">
        <v>45663</v>
      </c>
      <c r="I820" s="28">
        <v>45723</v>
      </c>
      <c r="J820" s="28" t="str">
        <f t="shared" si="24"/>
        <v>March</v>
      </c>
      <c r="K820" s="18">
        <f t="shared" si="25"/>
        <v>2025</v>
      </c>
      <c r="L820" s="15" t="s">
        <v>2393</v>
      </c>
      <c r="M820" s="15" t="s">
        <v>2394</v>
      </c>
      <c r="N820" s="18">
        <f>IF(Exit_Details[[#This Row],[RegrettableAttrition]]="Yes",1,0)</f>
        <v>0</v>
      </c>
      <c r="O820" s="18">
        <f>IF(Exit_Details[[#This Row],[ExitType]]="Voluntary",1,0)</f>
        <v>1</v>
      </c>
      <c r="P820" s="16" t="s">
        <v>2474</v>
      </c>
      <c r="Q820" s="16" t="s">
        <v>2396</v>
      </c>
      <c r="R820" s="15">
        <v>3</v>
      </c>
      <c r="S820" s="15" t="s">
        <v>2397</v>
      </c>
      <c r="T820" s="19">
        <v>4.3899999999999997</v>
      </c>
      <c r="U820" s="15" t="s">
        <v>2997</v>
      </c>
      <c r="V820" s="15" t="s">
        <v>2409</v>
      </c>
      <c r="W820" s="17">
        <v>44707</v>
      </c>
      <c r="X820" s="17">
        <v>45016</v>
      </c>
      <c r="Y820" s="15">
        <v>1539000</v>
      </c>
      <c r="Z820" s="15" t="s">
        <v>2426</v>
      </c>
      <c r="AA820" s="15" t="s">
        <v>2427</v>
      </c>
      <c r="AB820" s="15" t="s">
        <v>2402</v>
      </c>
      <c r="AC820" s="20" t="s">
        <v>2403</v>
      </c>
    </row>
    <row r="821" spans="1:29" x14ac:dyDescent="0.3">
      <c r="A821" s="15" t="s">
        <v>4125</v>
      </c>
      <c r="B821" s="15" t="s">
        <v>354</v>
      </c>
      <c r="C821" s="16" t="s">
        <v>4126</v>
      </c>
      <c r="D821" s="15" t="s">
        <v>7</v>
      </c>
      <c r="E821" s="16" t="s">
        <v>33</v>
      </c>
      <c r="F821" s="16" t="s">
        <v>2492</v>
      </c>
      <c r="G821" s="17">
        <v>43538</v>
      </c>
      <c r="H821" s="17">
        <v>45670</v>
      </c>
      <c r="I821" s="28">
        <v>45720</v>
      </c>
      <c r="J821" s="28" t="str">
        <f t="shared" si="24"/>
        <v>March</v>
      </c>
      <c r="K821" s="18">
        <f t="shared" si="25"/>
        <v>2025</v>
      </c>
      <c r="L821" s="15" t="s">
        <v>2393</v>
      </c>
      <c r="M821" s="15" t="s">
        <v>2577</v>
      </c>
      <c r="N821" s="18">
        <f>IF(Exit_Details[[#This Row],[RegrettableAttrition]]="Yes",1,0)</f>
        <v>1</v>
      </c>
      <c r="O821" s="18">
        <f>IF(Exit_Details[[#This Row],[ExitType]]="Voluntary",1,0)</f>
        <v>1</v>
      </c>
      <c r="P821" s="16" t="s">
        <v>2395</v>
      </c>
      <c r="Q821" s="16" t="s">
        <v>2396</v>
      </c>
      <c r="R821" s="15">
        <v>5</v>
      </c>
      <c r="S821" s="15" t="s">
        <v>2397</v>
      </c>
      <c r="T821" s="19">
        <v>7.59</v>
      </c>
      <c r="U821" s="15" t="s">
        <v>2398</v>
      </c>
      <c r="V821" s="15" t="s">
        <v>2409</v>
      </c>
      <c r="W821" s="17">
        <v>44197</v>
      </c>
      <c r="X821" s="17">
        <v>44286</v>
      </c>
      <c r="Y821" s="15">
        <v>836000</v>
      </c>
      <c r="Z821" s="15" t="s">
        <v>2465</v>
      </c>
      <c r="AA821" s="15" t="s">
        <v>2466</v>
      </c>
      <c r="AB821" s="15" t="s">
        <v>2402</v>
      </c>
      <c r="AC821" s="20" t="s">
        <v>2403</v>
      </c>
    </row>
    <row r="822" spans="1:29" x14ac:dyDescent="0.3">
      <c r="A822" s="15" t="s">
        <v>4127</v>
      </c>
      <c r="B822" s="15" t="s">
        <v>447</v>
      </c>
      <c r="C822" s="16" t="s">
        <v>4128</v>
      </c>
      <c r="D822" s="15" t="s">
        <v>7</v>
      </c>
      <c r="E822" s="16" t="s">
        <v>24</v>
      </c>
      <c r="F822" s="16" t="s">
        <v>2648</v>
      </c>
      <c r="G822" s="17">
        <v>43675</v>
      </c>
      <c r="H822" s="17">
        <v>45672</v>
      </c>
      <c r="I822" s="28">
        <v>45762</v>
      </c>
      <c r="J822" s="28" t="str">
        <f t="shared" si="24"/>
        <v>April</v>
      </c>
      <c r="K822" s="18">
        <f t="shared" si="25"/>
        <v>2025</v>
      </c>
      <c r="L822" s="15" t="s">
        <v>2393</v>
      </c>
      <c r="M822" s="15" t="s">
        <v>2394</v>
      </c>
      <c r="N822" s="18">
        <f>IF(Exit_Details[[#This Row],[RegrettableAttrition]]="Yes",1,0)</f>
        <v>0</v>
      </c>
      <c r="O822" s="18">
        <f>IF(Exit_Details[[#This Row],[ExitType]]="Voluntary",1,0)</f>
        <v>1</v>
      </c>
      <c r="P822" s="16" t="s">
        <v>2440</v>
      </c>
      <c r="Q822" s="16" t="s">
        <v>2417</v>
      </c>
      <c r="R822" s="15">
        <v>3</v>
      </c>
      <c r="S822" s="15" t="s">
        <v>2397</v>
      </c>
      <c r="T822" s="19">
        <v>7.21</v>
      </c>
      <c r="U822" s="15" t="s">
        <v>2398</v>
      </c>
      <c r="V822" s="15" t="s">
        <v>2409</v>
      </c>
      <c r="W822" s="17">
        <v>44197</v>
      </c>
      <c r="X822" s="17">
        <v>44286</v>
      </c>
      <c r="Y822" s="15">
        <v>1387000</v>
      </c>
      <c r="Z822" s="15" t="s">
        <v>2465</v>
      </c>
      <c r="AA822" s="15" t="s">
        <v>2466</v>
      </c>
      <c r="AB822" s="15" t="s">
        <v>2402</v>
      </c>
      <c r="AC822" s="20" t="s">
        <v>2403</v>
      </c>
    </row>
    <row r="823" spans="1:29" x14ac:dyDescent="0.3">
      <c r="A823" s="15" t="s">
        <v>4129</v>
      </c>
      <c r="B823" s="15" t="s">
        <v>1166</v>
      </c>
      <c r="C823" s="16" t="s">
        <v>4130</v>
      </c>
      <c r="D823" s="15" t="s">
        <v>11</v>
      </c>
      <c r="E823" s="16" t="s">
        <v>9</v>
      </c>
      <c r="F823" s="16" t="s">
        <v>2458</v>
      </c>
      <c r="G823" s="17">
        <v>44382</v>
      </c>
      <c r="H823" s="17">
        <v>45672</v>
      </c>
      <c r="I823" s="28">
        <v>45732</v>
      </c>
      <c r="J823" s="28" t="str">
        <f t="shared" si="24"/>
        <v>March</v>
      </c>
      <c r="K823" s="18">
        <f t="shared" si="25"/>
        <v>2025</v>
      </c>
      <c r="L823" s="15" t="s">
        <v>2393</v>
      </c>
      <c r="M823" s="15" t="s">
        <v>2577</v>
      </c>
      <c r="N823" s="18">
        <f>IF(Exit_Details[[#This Row],[RegrettableAttrition]]="Yes",1,0)</f>
        <v>1</v>
      </c>
      <c r="O823" s="18">
        <f>IF(Exit_Details[[#This Row],[ExitType]]="Voluntary",1,0)</f>
        <v>1</v>
      </c>
      <c r="P823" s="16" t="s">
        <v>2515</v>
      </c>
      <c r="Q823" s="16" t="s">
        <v>2464</v>
      </c>
      <c r="R823" s="15">
        <v>4</v>
      </c>
      <c r="S823" s="15" t="s">
        <v>2397</v>
      </c>
      <c r="T823" s="19">
        <v>5.28</v>
      </c>
      <c r="U823" s="15" t="s">
        <v>2398</v>
      </c>
      <c r="V823" s="15" t="s">
        <v>2409</v>
      </c>
      <c r="W823" s="17">
        <v>44382</v>
      </c>
      <c r="X823" s="17">
        <v>44651</v>
      </c>
      <c r="Y823" s="15">
        <v>317000</v>
      </c>
      <c r="Z823" s="15" t="s">
        <v>2400</v>
      </c>
      <c r="AA823" s="15" t="s">
        <v>2401</v>
      </c>
      <c r="AB823" s="15" t="s">
        <v>2402</v>
      </c>
      <c r="AC823" s="20" t="s">
        <v>2403</v>
      </c>
    </row>
    <row r="824" spans="1:29" x14ac:dyDescent="0.3">
      <c r="A824" s="15" t="s">
        <v>4131</v>
      </c>
      <c r="B824" s="15" t="s">
        <v>794</v>
      </c>
      <c r="C824" s="16" t="s">
        <v>4132</v>
      </c>
      <c r="D824" s="15" t="s">
        <v>11</v>
      </c>
      <c r="E824" s="16" t="s">
        <v>20</v>
      </c>
      <c r="F824" s="16" t="s">
        <v>4133</v>
      </c>
      <c r="G824" s="17">
        <v>44005</v>
      </c>
      <c r="H824" s="17">
        <v>45673</v>
      </c>
      <c r="I824" s="28">
        <v>45703</v>
      </c>
      <c r="J824" s="28" t="str">
        <f t="shared" si="24"/>
        <v>February</v>
      </c>
      <c r="K824" s="18">
        <f t="shared" si="25"/>
        <v>2025</v>
      </c>
      <c r="L824" s="15" t="s">
        <v>2393</v>
      </c>
      <c r="M824" s="15" t="s">
        <v>2577</v>
      </c>
      <c r="N824" s="18">
        <f>IF(Exit_Details[[#This Row],[RegrettableAttrition]]="Yes",1,0)</f>
        <v>1</v>
      </c>
      <c r="O824" s="18">
        <f>IF(Exit_Details[[#This Row],[ExitType]]="Voluntary",1,0)</f>
        <v>1</v>
      </c>
      <c r="P824" s="16" t="s">
        <v>2515</v>
      </c>
      <c r="Q824" s="16" t="s">
        <v>2464</v>
      </c>
      <c r="R824" s="15">
        <v>4</v>
      </c>
      <c r="S824" s="15" t="s">
        <v>2397</v>
      </c>
      <c r="T824" s="19">
        <v>6.31</v>
      </c>
      <c r="U824" s="15" t="s">
        <v>2398</v>
      </c>
      <c r="V824" s="15" t="s">
        <v>2409</v>
      </c>
      <c r="W824" s="17">
        <v>44197</v>
      </c>
      <c r="X824" s="17">
        <v>44286</v>
      </c>
      <c r="Y824" s="15">
        <v>473000</v>
      </c>
      <c r="Z824" s="15" t="s">
        <v>2465</v>
      </c>
      <c r="AA824" s="15" t="s">
        <v>2466</v>
      </c>
      <c r="AB824" s="15" t="s">
        <v>2402</v>
      </c>
      <c r="AC824" s="20" t="s">
        <v>2403</v>
      </c>
    </row>
    <row r="825" spans="1:29" x14ac:dyDescent="0.3">
      <c r="A825" s="15" t="s">
        <v>4134</v>
      </c>
      <c r="B825" s="15" t="s">
        <v>1279</v>
      </c>
      <c r="C825" s="16" t="s">
        <v>4135</v>
      </c>
      <c r="D825" s="15" t="s">
        <v>7</v>
      </c>
      <c r="E825" s="16" t="s">
        <v>9</v>
      </c>
      <c r="F825" s="16" t="s">
        <v>2697</v>
      </c>
      <c r="G825" s="17">
        <v>44515</v>
      </c>
      <c r="H825" s="17">
        <v>45674</v>
      </c>
      <c r="I825" s="28">
        <v>45764</v>
      </c>
      <c r="J825" s="28" t="str">
        <f t="shared" si="24"/>
        <v>April</v>
      </c>
      <c r="K825" s="18">
        <f t="shared" si="25"/>
        <v>2025</v>
      </c>
      <c r="L825" s="15" t="s">
        <v>2393</v>
      </c>
      <c r="M825" s="15" t="s">
        <v>2394</v>
      </c>
      <c r="N825" s="18">
        <f>IF(Exit_Details[[#This Row],[RegrettableAttrition]]="Yes",1,0)</f>
        <v>0</v>
      </c>
      <c r="O825" s="18">
        <f>IF(Exit_Details[[#This Row],[ExitType]]="Voluntary",1,0)</f>
        <v>1</v>
      </c>
      <c r="P825" s="16" t="s">
        <v>2407</v>
      </c>
      <c r="Q825" s="16" t="s">
        <v>2408</v>
      </c>
      <c r="R825" s="15">
        <v>2</v>
      </c>
      <c r="S825" s="15" t="s">
        <v>2397</v>
      </c>
      <c r="T825" s="19">
        <v>4.92</v>
      </c>
      <c r="U825" s="15" t="s">
        <v>2997</v>
      </c>
      <c r="V825" s="15" t="s">
        <v>2409</v>
      </c>
      <c r="W825" s="17">
        <v>44515</v>
      </c>
      <c r="X825" s="17">
        <v>45382</v>
      </c>
      <c r="Y825" s="15">
        <v>2074000</v>
      </c>
      <c r="Z825" s="15" t="s">
        <v>2400</v>
      </c>
      <c r="AA825" s="15" t="s">
        <v>2401</v>
      </c>
      <c r="AB825" s="15" t="s">
        <v>2402</v>
      </c>
      <c r="AC825" s="20" t="s">
        <v>2403</v>
      </c>
    </row>
    <row r="826" spans="1:29" x14ac:dyDescent="0.3">
      <c r="A826" s="15" t="s">
        <v>4136</v>
      </c>
      <c r="B826" s="15" t="s">
        <v>1970</v>
      </c>
      <c r="C826" s="16" t="s">
        <v>4137</v>
      </c>
      <c r="D826" s="15" t="s">
        <v>7</v>
      </c>
      <c r="E826" s="16" t="s">
        <v>9</v>
      </c>
      <c r="F826" s="16" t="s">
        <v>2430</v>
      </c>
      <c r="G826" s="17">
        <v>45506</v>
      </c>
      <c r="H826" s="17">
        <v>45677</v>
      </c>
      <c r="I826" s="28">
        <v>45737</v>
      </c>
      <c r="J826" s="28" t="str">
        <f t="shared" si="24"/>
        <v>March</v>
      </c>
      <c r="K826" s="18">
        <f t="shared" si="25"/>
        <v>2025</v>
      </c>
      <c r="L826" s="15" t="s">
        <v>2393</v>
      </c>
      <c r="M826" s="15" t="s">
        <v>2394</v>
      </c>
      <c r="N826" s="18">
        <f>IF(Exit_Details[[#This Row],[RegrettableAttrition]]="Yes",1,0)</f>
        <v>0</v>
      </c>
      <c r="O826" s="18">
        <f>IF(Exit_Details[[#This Row],[ExitType]]="Voluntary",1,0)</f>
        <v>1</v>
      </c>
      <c r="P826" s="16" t="s">
        <v>2480</v>
      </c>
      <c r="Q826" s="16" t="s">
        <v>2481</v>
      </c>
      <c r="R826" s="15">
        <v>0</v>
      </c>
      <c r="S826" s="15" t="s">
        <v>2397</v>
      </c>
      <c r="T826" s="19">
        <v>2.2000000000000002</v>
      </c>
      <c r="U826" s="15" t="s">
        <v>3882</v>
      </c>
      <c r="V826" s="15" t="s">
        <v>2409</v>
      </c>
      <c r="W826" s="17">
        <v>45506</v>
      </c>
      <c r="X826" s="17">
        <v>45737</v>
      </c>
      <c r="Y826" s="15">
        <v>380000</v>
      </c>
      <c r="Z826" s="15" t="s">
        <v>2465</v>
      </c>
      <c r="AA826" s="15" t="s">
        <v>2466</v>
      </c>
      <c r="AB826" s="15" t="s">
        <v>2402</v>
      </c>
      <c r="AC826" s="20" t="s">
        <v>2403</v>
      </c>
    </row>
    <row r="827" spans="1:29" x14ac:dyDescent="0.3">
      <c r="A827" s="15" t="s">
        <v>4138</v>
      </c>
      <c r="B827" s="15" t="s">
        <v>573</v>
      </c>
      <c r="C827" s="16" t="s">
        <v>4139</v>
      </c>
      <c r="D827" s="15" t="s">
        <v>7</v>
      </c>
      <c r="E827" s="16" t="s">
        <v>37</v>
      </c>
      <c r="F827" s="16" t="s">
        <v>2477</v>
      </c>
      <c r="G827" s="17">
        <v>43824</v>
      </c>
      <c r="H827" s="17">
        <v>45677</v>
      </c>
      <c r="I827" s="28">
        <v>45737</v>
      </c>
      <c r="J827" s="28" t="str">
        <f t="shared" si="24"/>
        <v>March</v>
      </c>
      <c r="K827" s="18">
        <f t="shared" si="25"/>
        <v>2025</v>
      </c>
      <c r="L827" s="15" t="s">
        <v>2393</v>
      </c>
      <c r="M827" s="15" t="s">
        <v>2394</v>
      </c>
      <c r="N827" s="18">
        <f>IF(Exit_Details[[#This Row],[RegrettableAttrition]]="Yes",1,0)</f>
        <v>0</v>
      </c>
      <c r="O827" s="18">
        <f>IF(Exit_Details[[#This Row],[ExitType]]="Voluntary",1,0)</f>
        <v>1</v>
      </c>
      <c r="P827" s="16" t="s">
        <v>2395</v>
      </c>
      <c r="Q827" s="16" t="s">
        <v>2396</v>
      </c>
      <c r="R827" s="15">
        <v>3</v>
      </c>
      <c r="S827" s="15" t="s">
        <v>2397</v>
      </c>
      <c r="T827" s="19">
        <v>6.81</v>
      </c>
      <c r="U827" s="15" t="s">
        <v>2398</v>
      </c>
      <c r="V827" s="15" t="s">
        <v>2409</v>
      </c>
      <c r="W827" s="17">
        <v>44197</v>
      </c>
      <c r="X827" s="17">
        <v>44286</v>
      </c>
      <c r="Y827" s="15">
        <v>312000</v>
      </c>
      <c r="Z827" s="15" t="s">
        <v>2434</v>
      </c>
      <c r="AA827" s="15" t="s">
        <v>2435</v>
      </c>
      <c r="AB827" s="15" t="s">
        <v>2436</v>
      </c>
      <c r="AC827" s="20" t="s">
        <v>2403</v>
      </c>
    </row>
    <row r="828" spans="1:29" x14ac:dyDescent="0.3">
      <c r="A828" s="15" t="s">
        <v>4140</v>
      </c>
      <c r="B828" s="15" t="s">
        <v>1013</v>
      </c>
      <c r="C828" s="16" t="s">
        <v>4141</v>
      </c>
      <c r="D828" s="15" t="s">
        <v>7</v>
      </c>
      <c r="E828" s="16" t="s">
        <v>22</v>
      </c>
      <c r="F828" s="16" t="s">
        <v>2664</v>
      </c>
      <c r="G828" s="17">
        <v>44228</v>
      </c>
      <c r="H828" s="17">
        <v>45677</v>
      </c>
      <c r="I828" s="28">
        <v>45677</v>
      </c>
      <c r="J828" s="28" t="str">
        <f t="shared" si="24"/>
        <v>January</v>
      </c>
      <c r="K828" s="18">
        <f t="shared" si="25"/>
        <v>2025</v>
      </c>
      <c r="L828" s="15" t="s">
        <v>2431</v>
      </c>
      <c r="M828" s="15" t="s">
        <v>2394</v>
      </c>
      <c r="N828" s="18">
        <f>IF(Exit_Details[[#This Row],[RegrettableAttrition]]="Yes",1,0)</f>
        <v>0</v>
      </c>
      <c r="O828" s="18">
        <f>IF(Exit_Details[[#This Row],[ExitType]]="Voluntary",1,0)</f>
        <v>0</v>
      </c>
      <c r="P828" s="16" t="s">
        <v>2529</v>
      </c>
      <c r="Q828" s="16" t="s">
        <v>2530</v>
      </c>
      <c r="R828" s="15">
        <v>3</v>
      </c>
      <c r="S828" s="15" t="s">
        <v>2397</v>
      </c>
      <c r="T828" s="19">
        <v>5.7</v>
      </c>
      <c r="U828" s="15" t="s">
        <v>2398</v>
      </c>
      <c r="V828" s="15" t="s">
        <v>2409</v>
      </c>
      <c r="W828" s="17">
        <v>44228</v>
      </c>
      <c r="X828" s="17">
        <v>44651</v>
      </c>
      <c r="Y828" s="15">
        <v>1926000</v>
      </c>
      <c r="Z828" s="15" t="s">
        <v>2400</v>
      </c>
      <c r="AA828" s="15" t="s">
        <v>2401</v>
      </c>
      <c r="AB828" s="15" t="s">
        <v>2402</v>
      </c>
      <c r="AC828" s="20" t="s">
        <v>2403</v>
      </c>
    </row>
    <row r="829" spans="1:29" x14ac:dyDescent="0.3">
      <c r="A829" s="15" t="s">
        <v>4142</v>
      </c>
      <c r="B829" s="15" t="s">
        <v>353</v>
      </c>
      <c r="C829" s="16" t="s">
        <v>4143</v>
      </c>
      <c r="D829" s="15" t="s">
        <v>7</v>
      </c>
      <c r="E829" s="16" t="s">
        <v>33</v>
      </c>
      <c r="F829" s="16" t="s">
        <v>3075</v>
      </c>
      <c r="G829" s="17">
        <v>43536</v>
      </c>
      <c r="H829" s="17">
        <v>45679</v>
      </c>
      <c r="I829" s="28">
        <v>45739</v>
      </c>
      <c r="J829" s="28" t="str">
        <f t="shared" si="24"/>
        <v>March</v>
      </c>
      <c r="K829" s="18">
        <f t="shared" si="25"/>
        <v>2025</v>
      </c>
      <c r="L829" s="15" t="s">
        <v>2393</v>
      </c>
      <c r="M829" s="15" t="s">
        <v>2577</v>
      </c>
      <c r="N829" s="18">
        <f>IF(Exit_Details[[#This Row],[RegrettableAttrition]]="Yes",1,0)</f>
        <v>1</v>
      </c>
      <c r="O829" s="18">
        <f>IF(Exit_Details[[#This Row],[ExitType]]="Voluntary",1,0)</f>
        <v>1</v>
      </c>
      <c r="P829" s="16" t="s">
        <v>2463</v>
      </c>
      <c r="Q829" s="16" t="s">
        <v>2464</v>
      </c>
      <c r="R829" s="15">
        <v>4</v>
      </c>
      <c r="S829" s="15" t="s">
        <v>2397</v>
      </c>
      <c r="T829" s="19">
        <v>7.59</v>
      </c>
      <c r="U829" s="15" t="s">
        <v>2398</v>
      </c>
      <c r="V829" s="15" t="s">
        <v>2409</v>
      </c>
      <c r="W829" s="17">
        <v>44197</v>
      </c>
      <c r="X829" s="17">
        <v>44286</v>
      </c>
      <c r="Y829" s="15">
        <v>640000</v>
      </c>
      <c r="Z829" s="15" t="s">
        <v>2426</v>
      </c>
      <c r="AA829" s="15" t="s">
        <v>2427</v>
      </c>
      <c r="AB829" s="15" t="s">
        <v>2402</v>
      </c>
      <c r="AC829" s="20" t="s">
        <v>2403</v>
      </c>
    </row>
    <row r="830" spans="1:29" x14ac:dyDescent="0.3">
      <c r="A830" s="15" t="s">
        <v>4144</v>
      </c>
      <c r="B830" s="15" t="s">
        <v>1692</v>
      </c>
      <c r="C830" s="16" t="s">
        <v>4145</v>
      </c>
      <c r="D830" s="15" t="s">
        <v>11</v>
      </c>
      <c r="E830" s="16" t="s">
        <v>33</v>
      </c>
      <c r="F830" s="16" t="s">
        <v>2730</v>
      </c>
      <c r="G830" s="17">
        <v>44914</v>
      </c>
      <c r="H830" s="17">
        <v>45681</v>
      </c>
      <c r="I830" s="28">
        <v>45681</v>
      </c>
      <c r="J830" s="28" t="str">
        <f t="shared" si="24"/>
        <v>January</v>
      </c>
      <c r="K830" s="18">
        <f t="shared" si="25"/>
        <v>2025</v>
      </c>
      <c r="L830" s="15" t="s">
        <v>2431</v>
      </c>
      <c r="M830" s="15" t="s">
        <v>2394</v>
      </c>
      <c r="N830" s="18">
        <f>IF(Exit_Details[[#This Row],[RegrettableAttrition]]="Yes",1,0)</f>
        <v>0</v>
      </c>
      <c r="O830" s="18">
        <f>IF(Exit_Details[[#This Row],[ExitType]]="Voluntary",1,0)</f>
        <v>0</v>
      </c>
      <c r="P830" s="16" t="s">
        <v>2586</v>
      </c>
      <c r="Q830" s="16" t="s">
        <v>2530</v>
      </c>
      <c r="R830" s="15">
        <v>1</v>
      </c>
      <c r="S830" s="15" t="s">
        <v>2397</v>
      </c>
      <c r="T830" s="19">
        <v>3.82</v>
      </c>
      <c r="U830" s="15" t="s">
        <v>2997</v>
      </c>
      <c r="V830" s="15" t="s">
        <v>2409</v>
      </c>
      <c r="W830" s="17">
        <v>44914</v>
      </c>
      <c r="X830" s="17">
        <v>45681</v>
      </c>
      <c r="Y830" s="15">
        <v>2349000</v>
      </c>
      <c r="Z830" s="15" t="s">
        <v>2426</v>
      </c>
      <c r="AA830" s="15" t="s">
        <v>2427</v>
      </c>
      <c r="AB830" s="15" t="s">
        <v>2402</v>
      </c>
      <c r="AC830" s="20" t="s">
        <v>2403</v>
      </c>
    </row>
    <row r="831" spans="1:29" x14ac:dyDescent="0.3">
      <c r="A831" s="15" t="s">
        <v>4146</v>
      </c>
      <c r="B831" s="15" t="s">
        <v>1584</v>
      </c>
      <c r="C831" s="16" t="s">
        <v>4147</v>
      </c>
      <c r="D831" s="15" t="s">
        <v>11</v>
      </c>
      <c r="E831" s="16" t="s">
        <v>9</v>
      </c>
      <c r="F831" s="16" t="s">
        <v>2430</v>
      </c>
      <c r="G831" s="17">
        <v>44761</v>
      </c>
      <c r="H831" s="17">
        <v>45684</v>
      </c>
      <c r="I831" s="28">
        <v>45744</v>
      </c>
      <c r="J831" s="28" t="str">
        <f t="shared" si="24"/>
        <v>March</v>
      </c>
      <c r="K831" s="18">
        <f t="shared" si="25"/>
        <v>2025</v>
      </c>
      <c r="L831" s="15" t="s">
        <v>2393</v>
      </c>
      <c r="M831" s="15" t="s">
        <v>2577</v>
      </c>
      <c r="N831" s="18">
        <f>IF(Exit_Details[[#This Row],[RegrettableAttrition]]="Yes",1,0)</f>
        <v>1</v>
      </c>
      <c r="O831" s="18">
        <f>IF(Exit_Details[[#This Row],[ExitType]]="Voluntary",1,0)</f>
        <v>1</v>
      </c>
      <c r="P831" s="16" t="s">
        <v>2395</v>
      </c>
      <c r="Q831" s="16" t="s">
        <v>2396</v>
      </c>
      <c r="R831" s="15">
        <v>5</v>
      </c>
      <c r="S831" s="15" t="s">
        <v>2397</v>
      </c>
      <c r="T831" s="19">
        <v>4.24</v>
      </c>
      <c r="U831" s="15" t="s">
        <v>2997</v>
      </c>
      <c r="V831" s="15" t="s">
        <v>2409</v>
      </c>
      <c r="W831" s="17">
        <v>44761</v>
      </c>
      <c r="X831" s="17">
        <v>45016</v>
      </c>
      <c r="Y831" s="15">
        <v>348000</v>
      </c>
      <c r="Z831" s="15" t="s">
        <v>2465</v>
      </c>
      <c r="AA831" s="15" t="s">
        <v>2466</v>
      </c>
      <c r="AB831" s="15" t="s">
        <v>2402</v>
      </c>
      <c r="AC831" s="20" t="s">
        <v>2403</v>
      </c>
    </row>
    <row r="832" spans="1:29" x14ac:dyDescent="0.3">
      <c r="A832" s="15" t="s">
        <v>4148</v>
      </c>
      <c r="B832" s="15" t="s">
        <v>1958</v>
      </c>
      <c r="C832" s="16" t="s">
        <v>4149</v>
      </c>
      <c r="D832" s="15" t="s">
        <v>7</v>
      </c>
      <c r="E832" s="16" t="s">
        <v>50</v>
      </c>
      <c r="F832" s="16" t="s">
        <v>2733</v>
      </c>
      <c r="G832" s="17">
        <v>45446</v>
      </c>
      <c r="H832" s="17">
        <v>45684</v>
      </c>
      <c r="I832" s="28">
        <v>45744</v>
      </c>
      <c r="J832" s="28" t="str">
        <f t="shared" si="24"/>
        <v>March</v>
      </c>
      <c r="K832" s="18">
        <f t="shared" si="25"/>
        <v>2025</v>
      </c>
      <c r="L832" s="15" t="s">
        <v>2393</v>
      </c>
      <c r="M832" s="15" t="s">
        <v>2394</v>
      </c>
      <c r="N832" s="18">
        <f>IF(Exit_Details[[#This Row],[RegrettableAttrition]]="Yes",1,0)</f>
        <v>0</v>
      </c>
      <c r="O832" s="18">
        <f>IF(Exit_Details[[#This Row],[ExitType]]="Voluntary",1,0)</f>
        <v>1</v>
      </c>
      <c r="P832" s="16" t="s">
        <v>2515</v>
      </c>
      <c r="Q832" s="16" t="s">
        <v>2464</v>
      </c>
      <c r="R832" s="15">
        <v>0</v>
      </c>
      <c r="S832" s="15" t="s">
        <v>2397</v>
      </c>
      <c r="T832" s="19">
        <v>2.36</v>
      </c>
      <c r="U832" s="15" t="s">
        <v>3882</v>
      </c>
      <c r="V832" s="15" t="s">
        <v>2409</v>
      </c>
      <c r="W832" s="17">
        <v>45446</v>
      </c>
      <c r="X832" s="17">
        <v>45744</v>
      </c>
      <c r="Y832" s="15">
        <v>915000</v>
      </c>
      <c r="Z832" s="15" t="s">
        <v>2410</v>
      </c>
      <c r="AA832" s="15" t="s">
        <v>2411</v>
      </c>
      <c r="AB832" s="15" t="s">
        <v>2412</v>
      </c>
      <c r="AC832" s="20" t="s">
        <v>2403</v>
      </c>
    </row>
    <row r="833" spans="1:29" x14ac:dyDescent="0.3">
      <c r="A833" s="15" t="s">
        <v>4150</v>
      </c>
      <c r="B833" s="15" t="s">
        <v>1281</v>
      </c>
      <c r="C833" s="16" t="s">
        <v>4151</v>
      </c>
      <c r="D833" s="15" t="s">
        <v>7</v>
      </c>
      <c r="E833" s="16" t="s">
        <v>9</v>
      </c>
      <c r="F833" s="16" t="s">
        <v>2458</v>
      </c>
      <c r="G833" s="17">
        <v>44508</v>
      </c>
      <c r="H833" s="17">
        <v>45686</v>
      </c>
      <c r="I833" s="28">
        <v>45746</v>
      </c>
      <c r="J833" s="28" t="str">
        <f t="shared" si="24"/>
        <v>March</v>
      </c>
      <c r="K833" s="18">
        <f t="shared" si="25"/>
        <v>2025</v>
      </c>
      <c r="L833" s="15" t="s">
        <v>2393</v>
      </c>
      <c r="M833" s="15" t="s">
        <v>2394</v>
      </c>
      <c r="N833" s="18">
        <f>IF(Exit_Details[[#This Row],[RegrettableAttrition]]="Yes",1,0)</f>
        <v>0</v>
      </c>
      <c r="O833" s="18">
        <f>IF(Exit_Details[[#This Row],[ExitType]]="Voluntary",1,0)</f>
        <v>1</v>
      </c>
      <c r="P833" s="16" t="s">
        <v>2515</v>
      </c>
      <c r="Q833" s="16" t="s">
        <v>2464</v>
      </c>
      <c r="R833" s="15">
        <v>3</v>
      </c>
      <c r="S833" s="15" t="s">
        <v>2397</v>
      </c>
      <c r="T833" s="19">
        <v>4.93</v>
      </c>
      <c r="U833" s="15" t="s">
        <v>2997</v>
      </c>
      <c r="V833" s="15" t="s">
        <v>2409</v>
      </c>
      <c r="W833" s="17">
        <v>44508</v>
      </c>
      <c r="X833" s="17">
        <v>45016</v>
      </c>
      <c r="Y833" s="15">
        <v>666000</v>
      </c>
      <c r="Z833" s="15" t="s">
        <v>2410</v>
      </c>
      <c r="AA833" s="15" t="s">
        <v>2411</v>
      </c>
      <c r="AB833" s="15" t="s">
        <v>2412</v>
      </c>
      <c r="AC833" s="20" t="s">
        <v>2403</v>
      </c>
    </row>
    <row r="834" spans="1:29" x14ac:dyDescent="0.3">
      <c r="A834" s="15" t="s">
        <v>4152</v>
      </c>
      <c r="B834" s="15" t="s">
        <v>2034</v>
      </c>
      <c r="C834" s="16" t="s">
        <v>4153</v>
      </c>
      <c r="D834" s="15" t="s">
        <v>11</v>
      </c>
      <c r="E834" s="16" t="s">
        <v>9</v>
      </c>
      <c r="F834" s="16" t="s">
        <v>2455</v>
      </c>
      <c r="G834" s="17">
        <v>45607</v>
      </c>
      <c r="H834" s="17">
        <v>45691</v>
      </c>
      <c r="I834" s="28">
        <v>45751</v>
      </c>
      <c r="J834" s="28" t="str">
        <f t="shared" ref="J834:J897" si="26">TEXT(I834,"MMMM")</f>
        <v>April</v>
      </c>
      <c r="K834" s="18">
        <f t="shared" ref="K834:K897" si="27">YEAR(I834)</f>
        <v>2025</v>
      </c>
      <c r="L834" s="15" t="s">
        <v>2393</v>
      </c>
      <c r="M834" s="15" t="s">
        <v>2394</v>
      </c>
      <c r="N834" s="18">
        <f>IF(Exit_Details[[#This Row],[RegrettableAttrition]]="Yes",1,0)</f>
        <v>0</v>
      </c>
      <c r="O834" s="18">
        <f>IF(Exit_Details[[#This Row],[ExitType]]="Voluntary",1,0)</f>
        <v>1</v>
      </c>
      <c r="P834" s="16" t="s">
        <v>2463</v>
      </c>
      <c r="Q834" s="16" t="s">
        <v>2464</v>
      </c>
      <c r="R834" s="15">
        <v>0</v>
      </c>
      <c r="S834" s="15" t="s">
        <v>2397</v>
      </c>
      <c r="T834" s="19">
        <v>1.92</v>
      </c>
      <c r="U834" s="15" t="s">
        <v>3882</v>
      </c>
      <c r="V834" s="15" t="s">
        <v>2409</v>
      </c>
      <c r="W834" s="17">
        <v>45607</v>
      </c>
      <c r="X834" s="17">
        <v>45751</v>
      </c>
      <c r="Y834" s="15">
        <v>1542000</v>
      </c>
      <c r="Z834" s="15" t="s">
        <v>2434</v>
      </c>
      <c r="AA834" s="15" t="s">
        <v>2435</v>
      </c>
      <c r="AB834" s="15" t="s">
        <v>2436</v>
      </c>
      <c r="AC834" s="20" t="s">
        <v>2403</v>
      </c>
    </row>
    <row r="835" spans="1:29" x14ac:dyDescent="0.3">
      <c r="A835" s="15" t="s">
        <v>4154</v>
      </c>
      <c r="B835" s="15" t="s">
        <v>1863</v>
      </c>
      <c r="C835" s="16" t="s">
        <v>4155</v>
      </c>
      <c r="D835" s="15" t="s">
        <v>7</v>
      </c>
      <c r="E835" s="16" t="s">
        <v>9</v>
      </c>
      <c r="F835" s="16" t="s">
        <v>2528</v>
      </c>
      <c r="G835" s="17">
        <v>45292</v>
      </c>
      <c r="H835" s="17">
        <v>45691</v>
      </c>
      <c r="I835" s="28">
        <v>45751</v>
      </c>
      <c r="J835" s="28" t="str">
        <f t="shared" si="26"/>
        <v>April</v>
      </c>
      <c r="K835" s="18">
        <f t="shared" si="27"/>
        <v>2025</v>
      </c>
      <c r="L835" s="15" t="s">
        <v>2393</v>
      </c>
      <c r="M835" s="15" t="s">
        <v>2394</v>
      </c>
      <c r="N835" s="18">
        <f>IF(Exit_Details[[#This Row],[RegrettableAttrition]]="Yes",1,0)</f>
        <v>0</v>
      </c>
      <c r="O835" s="18">
        <f>IF(Exit_Details[[#This Row],[ExitType]]="Voluntary",1,0)</f>
        <v>1</v>
      </c>
      <c r="P835" s="16" t="s">
        <v>2395</v>
      </c>
      <c r="Q835" s="16" t="s">
        <v>2396</v>
      </c>
      <c r="R835" s="15">
        <v>0</v>
      </c>
      <c r="S835" s="15" t="s">
        <v>2397</v>
      </c>
      <c r="T835" s="19">
        <v>2.79</v>
      </c>
      <c r="U835" s="15" t="s">
        <v>3882</v>
      </c>
      <c r="V835" s="15" t="s">
        <v>2409</v>
      </c>
      <c r="W835" s="17">
        <v>45292</v>
      </c>
      <c r="X835" s="17">
        <v>45751</v>
      </c>
      <c r="Y835" s="15">
        <v>1745000</v>
      </c>
      <c r="Z835" s="15" t="s">
        <v>2465</v>
      </c>
      <c r="AA835" s="15" t="s">
        <v>2466</v>
      </c>
      <c r="AB835" s="15" t="s">
        <v>2402</v>
      </c>
      <c r="AC835" s="20" t="s">
        <v>2403</v>
      </c>
    </row>
    <row r="836" spans="1:29" x14ac:dyDescent="0.3">
      <c r="A836" s="15" t="s">
        <v>4156</v>
      </c>
      <c r="B836" s="15" t="s">
        <v>1831</v>
      </c>
      <c r="C836" s="16" t="s">
        <v>4157</v>
      </c>
      <c r="D836" s="15" t="s">
        <v>7</v>
      </c>
      <c r="E836" s="16" t="s">
        <v>37</v>
      </c>
      <c r="F836" s="16" t="s">
        <v>2477</v>
      </c>
      <c r="G836" s="17">
        <v>45189</v>
      </c>
      <c r="H836" s="17">
        <v>45691</v>
      </c>
      <c r="I836" s="28">
        <v>45751</v>
      </c>
      <c r="J836" s="28" t="str">
        <f t="shared" si="26"/>
        <v>April</v>
      </c>
      <c r="K836" s="18">
        <f t="shared" si="27"/>
        <v>2025</v>
      </c>
      <c r="L836" s="15" t="s">
        <v>2393</v>
      </c>
      <c r="M836" s="15" t="s">
        <v>2577</v>
      </c>
      <c r="N836" s="18">
        <f>IF(Exit_Details[[#This Row],[RegrettableAttrition]]="Yes",1,0)</f>
        <v>1</v>
      </c>
      <c r="O836" s="18">
        <f>IF(Exit_Details[[#This Row],[ExitType]]="Voluntary",1,0)</f>
        <v>1</v>
      </c>
      <c r="P836" s="16" t="s">
        <v>2395</v>
      </c>
      <c r="Q836" s="16" t="s">
        <v>2396</v>
      </c>
      <c r="R836" s="15">
        <v>4</v>
      </c>
      <c r="S836" s="15" t="s">
        <v>2397</v>
      </c>
      <c r="T836" s="19">
        <v>3.07</v>
      </c>
      <c r="U836" s="15" t="s">
        <v>2997</v>
      </c>
      <c r="V836" s="15" t="s">
        <v>2409</v>
      </c>
      <c r="W836" s="17">
        <v>45189</v>
      </c>
      <c r="X836" s="17">
        <v>45382</v>
      </c>
      <c r="Y836" s="15">
        <v>310000</v>
      </c>
      <c r="Z836" s="15" t="s">
        <v>2434</v>
      </c>
      <c r="AA836" s="15" t="s">
        <v>2435</v>
      </c>
      <c r="AB836" s="15" t="s">
        <v>2436</v>
      </c>
      <c r="AC836" s="20" t="s">
        <v>2403</v>
      </c>
    </row>
    <row r="837" spans="1:29" x14ac:dyDescent="0.3">
      <c r="A837" s="15" t="s">
        <v>4158</v>
      </c>
      <c r="B837" s="15" t="s">
        <v>1243</v>
      </c>
      <c r="C837" s="16" t="s">
        <v>2969</v>
      </c>
      <c r="D837" s="15" t="s">
        <v>7</v>
      </c>
      <c r="E837" s="16" t="s">
        <v>24</v>
      </c>
      <c r="F837" s="16" t="s">
        <v>2725</v>
      </c>
      <c r="G837" s="17">
        <v>44473</v>
      </c>
      <c r="H837" s="17">
        <v>45692</v>
      </c>
      <c r="I837" s="28">
        <v>45718</v>
      </c>
      <c r="J837" s="28" t="str">
        <f t="shared" si="26"/>
        <v>March</v>
      </c>
      <c r="K837" s="18">
        <f t="shared" si="27"/>
        <v>2025</v>
      </c>
      <c r="L837" s="15" t="s">
        <v>2393</v>
      </c>
      <c r="M837" s="15" t="s">
        <v>2577</v>
      </c>
      <c r="N837" s="18">
        <f>IF(Exit_Details[[#This Row],[RegrettableAttrition]]="Yes",1,0)</f>
        <v>1</v>
      </c>
      <c r="O837" s="18">
        <f>IF(Exit_Details[[#This Row],[ExitType]]="Voluntary",1,0)</f>
        <v>1</v>
      </c>
      <c r="P837" s="16" t="s">
        <v>2515</v>
      </c>
      <c r="Q837" s="16" t="s">
        <v>2464</v>
      </c>
      <c r="R837" s="15">
        <v>5</v>
      </c>
      <c r="S837" s="15" t="s">
        <v>2397</v>
      </c>
      <c r="T837" s="19">
        <v>5.03</v>
      </c>
      <c r="U837" s="15" t="s">
        <v>2398</v>
      </c>
      <c r="V837" s="15" t="s">
        <v>2409</v>
      </c>
      <c r="W837" s="17">
        <v>44473</v>
      </c>
      <c r="X837" s="17">
        <v>45016</v>
      </c>
      <c r="Y837" s="15">
        <v>295000</v>
      </c>
      <c r="Z837" s="15" t="s">
        <v>2465</v>
      </c>
      <c r="AA837" s="15" t="s">
        <v>2466</v>
      </c>
      <c r="AB837" s="15" t="s">
        <v>2402</v>
      </c>
      <c r="AC837" s="20" t="s">
        <v>2403</v>
      </c>
    </row>
    <row r="838" spans="1:29" x14ac:dyDescent="0.3">
      <c r="A838" s="15" t="s">
        <v>4159</v>
      </c>
      <c r="B838" s="15" t="s">
        <v>960</v>
      </c>
      <c r="C838" s="16" t="s">
        <v>4160</v>
      </c>
      <c r="D838" s="15" t="s">
        <v>11</v>
      </c>
      <c r="E838" s="16" t="s">
        <v>22</v>
      </c>
      <c r="F838" s="16" t="s">
        <v>2657</v>
      </c>
      <c r="G838" s="17">
        <v>44120</v>
      </c>
      <c r="H838" s="17">
        <v>45698</v>
      </c>
      <c r="I838" s="28">
        <v>45758</v>
      </c>
      <c r="J838" s="28" t="str">
        <f t="shared" si="26"/>
        <v>April</v>
      </c>
      <c r="K838" s="18">
        <f t="shared" si="27"/>
        <v>2025</v>
      </c>
      <c r="L838" s="15" t="s">
        <v>2393</v>
      </c>
      <c r="M838" s="15" t="s">
        <v>2394</v>
      </c>
      <c r="N838" s="18">
        <f>IF(Exit_Details[[#This Row],[RegrettableAttrition]]="Yes",1,0)</f>
        <v>0</v>
      </c>
      <c r="O838" s="18">
        <f>IF(Exit_Details[[#This Row],[ExitType]]="Voluntary",1,0)</f>
        <v>1</v>
      </c>
      <c r="P838" s="16" t="s">
        <v>2407</v>
      </c>
      <c r="Q838" s="16" t="s">
        <v>2408</v>
      </c>
      <c r="R838" s="15">
        <v>3</v>
      </c>
      <c r="S838" s="15" t="s">
        <v>2397</v>
      </c>
      <c r="T838" s="19">
        <v>6</v>
      </c>
      <c r="U838" s="15" t="s">
        <v>2398</v>
      </c>
      <c r="V838" s="15" t="s">
        <v>2409</v>
      </c>
      <c r="W838" s="17">
        <v>44197</v>
      </c>
      <c r="X838" s="17">
        <v>44651</v>
      </c>
      <c r="Y838" s="15">
        <v>433000</v>
      </c>
      <c r="Z838" s="15" t="s">
        <v>2434</v>
      </c>
      <c r="AA838" s="15" t="s">
        <v>2435</v>
      </c>
      <c r="AB838" s="15" t="s">
        <v>2436</v>
      </c>
      <c r="AC838" s="20" t="s">
        <v>2403</v>
      </c>
    </row>
    <row r="839" spans="1:29" x14ac:dyDescent="0.3">
      <c r="A839" s="15" t="s">
        <v>4161</v>
      </c>
      <c r="B839" s="15" t="s">
        <v>1002</v>
      </c>
      <c r="C839" s="16" t="s">
        <v>4162</v>
      </c>
      <c r="D839" s="15" t="s">
        <v>7</v>
      </c>
      <c r="E839" s="16" t="s">
        <v>27</v>
      </c>
      <c r="F839" s="16" t="s">
        <v>2392</v>
      </c>
      <c r="G839" s="17">
        <v>44221</v>
      </c>
      <c r="H839" s="17">
        <v>45698</v>
      </c>
      <c r="I839" s="28">
        <v>45758</v>
      </c>
      <c r="J839" s="28" t="str">
        <f t="shared" si="26"/>
        <v>April</v>
      </c>
      <c r="K839" s="18">
        <f t="shared" si="27"/>
        <v>2025</v>
      </c>
      <c r="L839" s="15" t="s">
        <v>2393</v>
      </c>
      <c r="M839" s="15" t="s">
        <v>2394</v>
      </c>
      <c r="N839" s="18">
        <f>IF(Exit_Details[[#This Row],[RegrettableAttrition]]="Yes",1,0)</f>
        <v>0</v>
      </c>
      <c r="O839" s="18">
        <f>IF(Exit_Details[[#This Row],[ExitType]]="Voluntary",1,0)</f>
        <v>1</v>
      </c>
      <c r="P839" s="16" t="s">
        <v>2515</v>
      </c>
      <c r="Q839" s="16" t="s">
        <v>2464</v>
      </c>
      <c r="R839" s="15">
        <v>3</v>
      </c>
      <c r="S839" s="15" t="s">
        <v>2397</v>
      </c>
      <c r="T839" s="19">
        <v>5.72</v>
      </c>
      <c r="U839" s="15" t="s">
        <v>2398</v>
      </c>
      <c r="V839" s="15" t="s">
        <v>2409</v>
      </c>
      <c r="W839" s="17">
        <v>44221</v>
      </c>
      <c r="X839" s="17">
        <v>44651</v>
      </c>
      <c r="Y839" s="15">
        <v>191000</v>
      </c>
      <c r="Z839" s="15" t="s">
        <v>2418</v>
      </c>
      <c r="AA839" s="15" t="s">
        <v>2419</v>
      </c>
      <c r="AB839" s="15" t="s">
        <v>2412</v>
      </c>
      <c r="AC839" s="20" t="s">
        <v>2403</v>
      </c>
    </row>
    <row r="840" spans="1:29" x14ac:dyDescent="0.3">
      <c r="A840" s="15" t="s">
        <v>4163</v>
      </c>
      <c r="B840" s="15" t="s">
        <v>884</v>
      </c>
      <c r="C840" s="16" t="s">
        <v>2987</v>
      </c>
      <c r="D840" s="15" t="s">
        <v>7</v>
      </c>
      <c r="E840" s="16" t="s">
        <v>37</v>
      </c>
      <c r="F840" s="16" t="s">
        <v>2600</v>
      </c>
      <c r="G840" s="17">
        <v>44078</v>
      </c>
      <c r="H840" s="17">
        <v>45699</v>
      </c>
      <c r="I840" s="28">
        <v>45736</v>
      </c>
      <c r="J840" s="28" t="str">
        <f t="shared" si="26"/>
        <v>March</v>
      </c>
      <c r="K840" s="18">
        <f t="shared" si="27"/>
        <v>2025</v>
      </c>
      <c r="L840" s="15" t="s">
        <v>2393</v>
      </c>
      <c r="M840" s="15" t="s">
        <v>2394</v>
      </c>
      <c r="N840" s="18">
        <f>IF(Exit_Details[[#This Row],[RegrettableAttrition]]="Yes",1,0)</f>
        <v>0</v>
      </c>
      <c r="O840" s="18">
        <f>IF(Exit_Details[[#This Row],[ExitType]]="Voluntary",1,0)</f>
        <v>1</v>
      </c>
      <c r="P840" s="16" t="s">
        <v>2395</v>
      </c>
      <c r="Q840" s="16" t="s">
        <v>2396</v>
      </c>
      <c r="R840" s="15">
        <v>3</v>
      </c>
      <c r="S840" s="15" t="s">
        <v>2397</v>
      </c>
      <c r="T840" s="19">
        <v>6.11</v>
      </c>
      <c r="U840" s="15" t="s">
        <v>2398</v>
      </c>
      <c r="V840" s="15" t="s">
        <v>2409</v>
      </c>
      <c r="W840" s="17">
        <v>44197</v>
      </c>
      <c r="X840" s="17">
        <v>44286</v>
      </c>
      <c r="Y840" s="15">
        <v>1449000</v>
      </c>
      <c r="Z840" s="15" t="s">
        <v>2434</v>
      </c>
      <c r="AA840" s="15" t="s">
        <v>2435</v>
      </c>
      <c r="AB840" s="15" t="s">
        <v>2436</v>
      </c>
      <c r="AC840" s="20" t="s">
        <v>2403</v>
      </c>
    </row>
    <row r="841" spans="1:29" x14ac:dyDescent="0.3">
      <c r="A841" s="15" t="s">
        <v>4164</v>
      </c>
      <c r="B841" s="15" t="s">
        <v>1180</v>
      </c>
      <c r="C841" s="16" t="s">
        <v>4165</v>
      </c>
      <c r="D841" s="15" t="s">
        <v>11</v>
      </c>
      <c r="E841" s="16" t="s">
        <v>9</v>
      </c>
      <c r="F841" s="16" t="s">
        <v>2458</v>
      </c>
      <c r="G841" s="17">
        <v>44410</v>
      </c>
      <c r="H841" s="17">
        <v>45699</v>
      </c>
      <c r="I841" s="28">
        <v>45759</v>
      </c>
      <c r="J841" s="28" t="str">
        <f t="shared" si="26"/>
        <v>April</v>
      </c>
      <c r="K841" s="18">
        <f t="shared" si="27"/>
        <v>2025</v>
      </c>
      <c r="L841" s="15" t="s">
        <v>2393</v>
      </c>
      <c r="M841" s="15" t="s">
        <v>2577</v>
      </c>
      <c r="N841" s="18">
        <f>IF(Exit_Details[[#This Row],[RegrettableAttrition]]="Yes",1,0)</f>
        <v>1</v>
      </c>
      <c r="O841" s="18">
        <f>IF(Exit_Details[[#This Row],[ExitType]]="Voluntary",1,0)</f>
        <v>1</v>
      </c>
      <c r="P841" s="16" t="s">
        <v>2463</v>
      </c>
      <c r="Q841" s="16" t="s">
        <v>2464</v>
      </c>
      <c r="R841" s="15">
        <v>4</v>
      </c>
      <c r="S841" s="15" t="s">
        <v>2397</v>
      </c>
      <c r="T841" s="19">
        <v>5.2</v>
      </c>
      <c r="U841" s="15" t="s">
        <v>2398</v>
      </c>
      <c r="V841" s="15" t="s">
        <v>2409</v>
      </c>
      <c r="W841" s="17">
        <v>44410</v>
      </c>
      <c r="X841" s="17">
        <v>44651</v>
      </c>
      <c r="Y841" s="15">
        <v>317000</v>
      </c>
      <c r="Z841" s="15" t="s">
        <v>2418</v>
      </c>
      <c r="AA841" s="15" t="s">
        <v>2419</v>
      </c>
      <c r="AB841" s="15" t="s">
        <v>2412</v>
      </c>
      <c r="AC841" s="20" t="s">
        <v>2403</v>
      </c>
    </row>
    <row r="842" spans="1:29" x14ac:dyDescent="0.3">
      <c r="A842" s="15" t="s">
        <v>4166</v>
      </c>
      <c r="B842" s="15" t="s">
        <v>1717</v>
      </c>
      <c r="C842" s="16" t="s">
        <v>4167</v>
      </c>
      <c r="D842" s="15" t="s">
        <v>7</v>
      </c>
      <c r="E842" s="16" t="s">
        <v>22</v>
      </c>
      <c r="F842" s="16" t="s">
        <v>2657</v>
      </c>
      <c r="G842" s="17">
        <v>44943</v>
      </c>
      <c r="H842" s="17">
        <v>45700</v>
      </c>
      <c r="I842" s="28">
        <v>45742</v>
      </c>
      <c r="J842" s="28" t="str">
        <f t="shared" si="26"/>
        <v>March</v>
      </c>
      <c r="K842" s="18">
        <f t="shared" si="27"/>
        <v>2025</v>
      </c>
      <c r="L842" s="15" t="s">
        <v>2393</v>
      </c>
      <c r="M842" s="15" t="s">
        <v>2577</v>
      </c>
      <c r="N842" s="18">
        <f>IF(Exit_Details[[#This Row],[RegrettableAttrition]]="Yes",1,0)</f>
        <v>1</v>
      </c>
      <c r="O842" s="18">
        <f>IF(Exit_Details[[#This Row],[ExitType]]="Voluntary",1,0)</f>
        <v>1</v>
      </c>
      <c r="P842" s="16" t="s">
        <v>2416</v>
      </c>
      <c r="Q842" s="16" t="s">
        <v>2417</v>
      </c>
      <c r="R842" s="15">
        <v>4</v>
      </c>
      <c r="S842" s="15" t="s">
        <v>2397</v>
      </c>
      <c r="T842" s="19">
        <v>3.74</v>
      </c>
      <c r="U842" s="15" t="s">
        <v>2997</v>
      </c>
      <c r="V842" s="15" t="s">
        <v>2409</v>
      </c>
      <c r="W842" s="17">
        <v>44943</v>
      </c>
      <c r="X842" s="17">
        <v>45382</v>
      </c>
      <c r="Y842" s="15">
        <v>469000</v>
      </c>
      <c r="Z842" s="15" t="s">
        <v>2434</v>
      </c>
      <c r="AA842" s="15" t="s">
        <v>2435</v>
      </c>
      <c r="AB842" s="15" t="s">
        <v>2436</v>
      </c>
      <c r="AC842" s="20" t="s">
        <v>2403</v>
      </c>
    </row>
    <row r="843" spans="1:29" x14ac:dyDescent="0.3">
      <c r="A843" s="15" t="s">
        <v>4168</v>
      </c>
      <c r="B843" s="15" t="s">
        <v>306</v>
      </c>
      <c r="C843" s="16" t="s">
        <v>4169</v>
      </c>
      <c r="D843" s="15" t="s">
        <v>7</v>
      </c>
      <c r="E843" s="16" t="s">
        <v>33</v>
      </c>
      <c r="F843" s="16" t="s">
        <v>3075</v>
      </c>
      <c r="G843" s="17">
        <v>43459</v>
      </c>
      <c r="H843" s="17">
        <v>45702</v>
      </c>
      <c r="I843" s="28">
        <v>45792</v>
      </c>
      <c r="J843" s="28" t="str">
        <f t="shared" si="26"/>
        <v>May</v>
      </c>
      <c r="K843" s="18">
        <f t="shared" si="27"/>
        <v>2025</v>
      </c>
      <c r="L843" s="15" t="s">
        <v>2393</v>
      </c>
      <c r="M843" s="15" t="s">
        <v>2394</v>
      </c>
      <c r="N843" s="18">
        <f>IF(Exit_Details[[#This Row],[RegrettableAttrition]]="Yes",1,0)</f>
        <v>0</v>
      </c>
      <c r="O843" s="18">
        <f>IF(Exit_Details[[#This Row],[ExitType]]="Voluntary",1,0)</f>
        <v>1</v>
      </c>
      <c r="P843" s="16" t="s">
        <v>2407</v>
      </c>
      <c r="Q843" s="16" t="s">
        <v>2408</v>
      </c>
      <c r="R843" s="15">
        <v>3</v>
      </c>
      <c r="S843" s="15" t="s">
        <v>2397</v>
      </c>
      <c r="T843" s="19">
        <v>7.81</v>
      </c>
      <c r="U843" s="15" t="s">
        <v>2398</v>
      </c>
      <c r="V843" s="15" t="s">
        <v>2409</v>
      </c>
      <c r="W843" s="17">
        <v>44197</v>
      </c>
      <c r="X843" s="17">
        <v>44286</v>
      </c>
      <c r="Y843" s="15">
        <v>1008000</v>
      </c>
      <c r="Z843" s="15" t="s">
        <v>2400</v>
      </c>
      <c r="AA843" s="15" t="s">
        <v>2401</v>
      </c>
      <c r="AB843" s="15" t="s">
        <v>2402</v>
      </c>
      <c r="AC843" s="20" t="s">
        <v>2403</v>
      </c>
    </row>
    <row r="844" spans="1:29" x14ac:dyDescent="0.3">
      <c r="A844" s="15" t="s">
        <v>4170</v>
      </c>
      <c r="B844" s="15" t="s">
        <v>938</v>
      </c>
      <c r="C844" s="16" t="s">
        <v>4171</v>
      </c>
      <c r="D844" s="15" t="s">
        <v>11</v>
      </c>
      <c r="E844" s="16" t="s">
        <v>37</v>
      </c>
      <c r="F844" s="16" t="s">
        <v>2525</v>
      </c>
      <c r="G844" s="17">
        <v>44109</v>
      </c>
      <c r="H844" s="17">
        <v>45703</v>
      </c>
      <c r="I844" s="28">
        <v>45703</v>
      </c>
      <c r="J844" s="28" t="str">
        <f t="shared" si="26"/>
        <v>February</v>
      </c>
      <c r="K844" s="18">
        <f t="shared" si="27"/>
        <v>2025</v>
      </c>
      <c r="L844" s="15" t="s">
        <v>2431</v>
      </c>
      <c r="M844" s="15" t="s">
        <v>2394</v>
      </c>
      <c r="N844" s="18">
        <f>IF(Exit_Details[[#This Row],[RegrettableAttrition]]="Yes",1,0)</f>
        <v>0</v>
      </c>
      <c r="O844" s="18">
        <f>IF(Exit_Details[[#This Row],[ExitType]]="Voluntary",1,0)</f>
        <v>0</v>
      </c>
      <c r="P844" s="16" t="s">
        <v>2586</v>
      </c>
      <c r="Q844" s="16" t="s">
        <v>2530</v>
      </c>
      <c r="R844" s="15">
        <v>2</v>
      </c>
      <c r="S844" s="15" t="s">
        <v>2397</v>
      </c>
      <c r="T844" s="19">
        <v>6.03</v>
      </c>
      <c r="U844" s="15" t="s">
        <v>2398</v>
      </c>
      <c r="V844" s="15" t="s">
        <v>2409</v>
      </c>
      <c r="W844" s="17">
        <v>44197</v>
      </c>
      <c r="X844" s="17">
        <v>44651</v>
      </c>
      <c r="Y844" s="15">
        <v>877000</v>
      </c>
      <c r="Z844" s="15" t="s">
        <v>2434</v>
      </c>
      <c r="AA844" s="15" t="s">
        <v>2435</v>
      </c>
      <c r="AB844" s="15" t="s">
        <v>2436</v>
      </c>
      <c r="AC844" s="20" t="s">
        <v>2403</v>
      </c>
    </row>
    <row r="845" spans="1:29" x14ac:dyDescent="0.3">
      <c r="A845" s="15" t="s">
        <v>4172</v>
      </c>
      <c r="B845" s="15" t="s">
        <v>852</v>
      </c>
      <c r="C845" s="16" t="s">
        <v>4173</v>
      </c>
      <c r="D845" s="15" t="s">
        <v>11</v>
      </c>
      <c r="E845" s="16" t="s">
        <v>24</v>
      </c>
      <c r="F845" s="16" t="s">
        <v>2725</v>
      </c>
      <c r="G845" s="17">
        <v>44053</v>
      </c>
      <c r="H845" s="17">
        <v>45705</v>
      </c>
      <c r="I845" s="28">
        <v>45765</v>
      </c>
      <c r="J845" s="28" t="str">
        <f t="shared" si="26"/>
        <v>April</v>
      </c>
      <c r="K845" s="18">
        <f t="shared" si="27"/>
        <v>2025</v>
      </c>
      <c r="L845" s="15" t="s">
        <v>2393</v>
      </c>
      <c r="M845" s="15" t="s">
        <v>2394</v>
      </c>
      <c r="N845" s="18">
        <f>IF(Exit_Details[[#This Row],[RegrettableAttrition]]="Yes",1,0)</f>
        <v>0</v>
      </c>
      <c r="O845" s="18">
        <f>IF(Exit_Details[[#This Row],[ExitType]]="Voluntary",1,0)</f>
        <v>1</v>
      </c>
      <c r="P845" s="16" t="s">
        <v>2407</v>
      </c>
      <c r="Q845" s="16" t="s">
        <v>2408</v>
      </c>
      <c r="R845" s="15">
        <v>3</v>
      </c>
      <c r="S845" s="15" t="s">
        <v>2397</v>
      </c>
      <c r="T845" s="19">
        <v>6.18</v>
      </c>
      <c r="U845" s="15" t="s">
        <v>2398</v>
      </c>
      <c r="V845" s="15" t="s">
        <v>2409</v>
      </c>
      <c r="W845" s="17">
        <v>44197</v>
      </c>
      <c r="X845" s="17">
        <v>44286</v>
      </c>
      <c r="Y845" s="15">
        <v>298000</v>
      </c>
      <c r="Z845" s="15" t="s">
        <v>2410</v>
      </c>
      <c r="AA845" s="15" t="s">
        <v>2411</v>
      </c>
      <c r="AB845" s="15" t="s">
        <v>2412</v>
      </c>
      <c r="AC845" s="20" t="s">
        <v>2403</v>
      </c>
    </row>
    <row r="846" spans="1:29" x14ac:dyDescent="0.3">
      <c r="A846" s="15" t="s">
        <v>4174</v>
      </c>
      <c r="B846" s="15" t="s">
        <v>1592</v>
      </c>
      <c r="C846" s="16" t="s">
        <v>3889</v>
      </c>
      <c r="D846" s="15" t="s">
        <v>7</v>
      </c>
      <c r="E846" s="16" t="s">
        <v>9</v>
      </c>
      <c r="F846" s="16" t="s">
        <v>2430</v>
      </c>
      <c r="G846" s="17">
        <v>44747</v>
      </c>
      <c r="H846" s="17">
        <v>45707</v>
      </c>
      <c r="I846" s="28">
        <v>45759</v>
      </c>
      <c r="J846" s="28" t="str">
        <f t="shared" si="26"/>
        <v>April</v>
      </c>
      <c r="K846" s="18">
        <f t="shared" si="27"/>
        <v>2025</v>
      </c>
      <c r="L846" s="15" t="s">
        <v>2393</v>
      </c>
      <c r="M846" s="15" t="s">
        <v>2394</v>
      </c>
      <c r="N846" s="18">
        <f>IF(Exit_Details[[#This Row],[RegrettableAttrition]]="Yes",1,0)</f>
        <v>0</v>
      </c>
      <c r="O846" s="18">
        <f>IF(Exit_Details[[#This Row],[ExitType]]="Voluntary",1,0)</f>
        <v>1</v>
      </c>
      <c r="P846" s="16" t="s">
        <v>2407</v>
      </c>
      <c r="Q846" s="16" t="s">
        <v>2408</v>
      </c>
      <c r="R846" s="15">
        <v>3</v>
      </c>
      <c r="S846" s="15" t="s">
        <v>2397</v>
      </c>
      <c r="T846" s="19">
        <v>4.28</v>
      </c>
      <c r="U846" s="15" t="s">
        <v>2997</v>
      </c>
      <c r="V846" s="15" t="s">
        <v>2409</v>
      </c>
      <c r="W846" s="17">
        <v>44747</v>
      </c>
      <c r="X846" s="17">
        <v>45016</v>
      </c>
      <c r="Y846" s="15">
        <v>348000</v>
      </c>
      <c r="Z846" s="15" t="s">
        <v>2465</v>
      </c>
      <c r="AA846" s="15" t="s">
        <v>2466</v>
      </c>
      <c r="AB846" s="15" t="s">
        <v>2402</v>
      </c>
      <c r="AC846" s="20" t="s">
        <v>2403</v>
      </c>
    </row>
    <row r="847" spans="1:29" x14ac:dyDescent="0.3">
      <c r="A847" s="15" t="s">
        <v>4175</v>
      </c>
      <c r="B847" s="15" t="s">
        <v>1675</v>
      </c>
      <c r="C847" s="16" t="s">
        <v>4176</v>
      </c>
      <c r="D847" s="15" t="s">
        <v>7</v>
      </c>
      <c r="E847" s="16" t="s">
        <v>18</v>
      </c>
      <c r="F847" s="16" t="s">
        <v>3151</v>
      </c>
      <c r="G847" s="17">
        <v>44911</v>
      </c>
      <c r="H847" s="17">
        <v>45708</v>
      </c>
      <c r="I847" s="28">
        <v>45708</v>
      </c>
      <c r="J847" s="28" t="str">
        <f t="shared" si="26"/>
        <v>February</v>
      </c>
      <c r="K847" s="18">
        <f t="shared" si="27"/>
        <v>2025</v>
      </c>
      <c r="L847" s="15" t="s">
        <v>2431</v>
      </c>
      <c r="M847" s="15" t="s">
        <v>2394</v>
      </c>
      <c r="N847" s="18">
        <f>IF(Exit_Details[[#This Row],[RegrettableAttrition]]="Yes",1,0)</f>
        <v>0</v>
      </c>
      <c r="O847" s="18">
        <f>IF(Exit_Details[[#This Row],[ExitType]]="Voluntary",1,0)</f>
        <v>0</v>
      </c>
      <c r="P847" s="16" t="s">
        <v>2586</v>
      </c>
      <c r="Q847" s="16" t="s">
        <v>2530</v>
      </c>
      <c r="R847" s="15">
        <v>3</v>
      </c>
      <c r="S847" s="15" t="s">
        <v>2397</v>
      </c>
      <c r="T847" s="19">
        <v>3.83</v>
      </c>
      <c r="U847" s="15" t="s">
        <v>2997</v>
      </c>
      <c r="V847" s="15" t="s">
        <v>2409</v>
      </c>
      <c r="W847" s="17">
        <v>44911</v>
      </c>
      <c r="X847" s="17">
        <v>45382</v>
      </c>
      <c r="Y847" s="15">
        <v>1913000</v>
      </c>
      <c r="Z847" s="15" t="s">
        <v>2400</v>
      </c>
      <c r="AA847" s="15" t="s">
        <v>2401</v>
      </c>
      <c r="AB847" s="15" t="s">
        <v>2402</v>
      </c>
      <c r="AC847" s="20" t="s">
        <v>2403</v>
      </c>
    </row>
    <row r="848" spans="1:29" x14ac:dyDescent="0.3">
      <c r="A848" s="15" t="s">
        <v>4177</v>
      </c>
      <c r="B848" s="15" t="s">
        <v>872</v>
      </c>
      <c r="C848" s="16" t="s">
        <v>4178</v>
      </c>
      <c r="D848" s="15" t="s">
        <v>7</v>
      </c>
      <c r="E848" s="16" t="s">
        <v>9</v>
      </c>
      <c r="F848" s="16" t="s">
        <v>2643</v>
      </c>
      <c r="G848" s="17">
        <v>44067</v>
      </c>
      <c r="H848" s="17">
        <v>45712</v>
      </c>
      <c r="I848" s="28">
        <v>45762</v>
      </c>
      <c r="J848" s="28" t="str">
        <f t="shared" si="26"/>
        <v>April</v>
      </c>
      <c r="K848" s="18">
        <f t="shared" si="27"/>
        <v>2025</v>
      </c>
      <c r="L848" s="15" t="s">
        <v>2393</v>
      </c>
      <c r="M848" s="15" t="s">
        <v>2577</v>
      </c>
      <c r="N848" s="18">
        <f>IF(Exit_Details[[#This Row],[RegrettableAttrition]]="Yes",1,0)</f>
        <v>1</v>
      </c>
      <c r="O848" s="18">
        <f>IF(Exit_Details[[#This Row],[ExitType]]="Voluntary",1,0)</f>
        <v>1</v>
      </c>
      <c r="P848" s="16" t="s">
        <v>2395</v>
      </c>
      <c r="Q848" s="16" t="s">
        <v>2396</v>
      </c>
      <c r="R848" s="15">
        <v>4</v>
      </c>
      <c r="S848" s="15" t="s">
        <v>2397</v>
      </c>
      <c r="T848" s="19">
        <v>6.14</v>
      </c>
      <c r="U848" s="15" t="s">
        <v>2398</v>
      </c>
      <c r="V848" s="15" t="s">
        <v>2409</v>
      </c>
      <c r="W848" s="17">
        <v>44197</v>
      </c>
      <c r="X848" s="17">
        <v>44286</v>
      </c>
      <c r="Y848" s="15">
        <v>646000</v>
      </c>
      <c r="Z848" s="15" t="s">
        <v>2410</v>
      </c>
      <c r="AA848" s="15" t="s">
        <v>2411</v>
      </c>
      <c r="AB848" s="15" t="s">
        <v>2412</v>
      </c>
      <c r="AC848" s="20" t="s">
        <v>2403</v>
      </c>
    </row>
    <row r="849" spans="1:29" x14ac:dyDescent="0.3">
      <c r="A849" s="15" t="s">
        <v>4179</v>
      </c>
      <c r="B849" s="15" t="s">
        <v>1811</v>
      </c>
      <c r="C849" s="16" t="s">
        <v>4180</v>
      </c>
      <c r="D849" s="15" t="s">
        <v>7</v>
      </c>
      <c r="E849" s="16" t="s">
        <v>9</v>
      </c>
      <c r="F849" s="16" t="s">
        <v>2430</v>
      </c>
      <c r="G849" s="17">
        <v>45202</v>
      </c>
      <c r="H849" s="17">
        <v>45712</v>
      </c>
      <c r="I849" s="28">
        <v>45772</v>
      </c>
      <c r="J849" s="28" t="str">
        <f t="shared" si="26"/>
        <v>April</v>
      </c>
      <c r="K849" s="18">
        <f t="shared" si="27"/>
        <v>2025</v>
      </c>
      <c r="L849" s="15" t="s">
        <v>2393</v>
      </c>
      <c r="M849" s="15" t="s">
        <v>2394</v>
      </c>
      <c r="N849" s="18">
        <f>IF(Exit_Details[[#This Row],[RegrettableAttrition]]="Yes",1,0)</f>
        <v>0</v>
      </c>
      <c r="O849" s="18">
        <f>IF(Exit_Details[[#This Row],[ExitType]]="Voluntary",1,0)</f>
        <v>1</v>
      </c>
      <c r="P849" s="16" t="s">
        <v>2480</v>
      </c>
      <c r="Q849" s="16" t="s">
        <v>2481</v>
      </c>
      <c r="R849" s="15">
        <v>0</v>
      </c>
      <c r="S849" s="15" t="s">
        <v>2397</v>
      </c>
      <c r="T849" s="19">
        <v>3.03</v>
      </c>
      <c r="U849" s="15" t="s">
        <v>2997</v>
      </c>
      <c r="V849" s="15" t="s">
        <v>2409</v>
      </c>
      <c r="W849" s="17">
        <v>45202</v>
      </c>
      <c r="X849" s="17">
        <v>45772</v>
      </c>
      <c r="Y849" s="15">
        <v>364000</v>
      </c>
      <c r="Z849" s="15" t="s">
        <v>2434</v>
      </c>
      <c r="AA849" s="15" t="s">
        <v>2435</v>
      </c>
      <c r="AB849" s="15" t="s">
        <v>2436</v>
      </c>
      <c r="AC849" s="20" t="s">
        <v>2403</v>
      </c>
    </row>
    <row r="850" spans="1:29" x14ac:dyDescent="0.3">
      <c r="A850" s="15" t="s">
        <v>4181</v>
      </c>
      <c r="B850" s="15" t="s">
        <v>305</v>
      </c>
      <c r="C850" s="16" t="s">
        <v>3775</v>
      </c>
      <c r="D850" s="15" t="s">
        <v>7</v>
      </c>
      <c r="E850" s="16" t="s">
        <v>20</v>
      </c>
      <c r="F850" s="16" t="s">
        <v>4133</v>
      </c>
      <c r="G850" s="17">
        <v>43458</v>
      </c>
      <c r="H850" s="17">
        <v>45717</v>
      </c>
      <c r="I850" s="28">
        <v>45747</v>
      </c>
      <c r="J850" s="28" t="str">
        <f t="shared" si="26"/>
        <v>March</v>
      </c>
      <c r="K850" s="18">
        <f t="shared" si="27"/>
        <v>2025</v>
      </c>
      <c r="L850" s="15" t="s">
        <v>2431</v>
      </c>
      <c r="M850" s="15" t="s">
        <v>2394</v>
      </c>
      <c r="N850" s="18">
        <f>IF(Exit_Details[[#This Row],[RegrettableAttrition]]="Yes",1,0)</f>
        <v>0</v>
      </c>
      <c r="O850" s="18">
        <f>IF(Exit_Details[[#This Row],[ExitType]]="Voluntary",1,0)</f>
        <v>0</v>
      </c>
      <c r="P850" s="16" t="s">
        <v>2583</v>
      </c>
      <c r="Q850" s="16" t="s">
        <v>2433</v>
      </c>
      <c r="R850" s="15">
        <v>1</v>
      </c>
      <c r="S850" s="15" t="s">
        <v>2397</v>
      </c>
      <c r="T850" s="19">
        <v>7.81</v>
      </c>
      <c r="U850" s="15" t="s">
        <v>2398</v>
      </c>
      <c r="V850" s="15" t="s">
        <v>2409</v>
      </c>
      <c r="W850" s="17">
        <v>44197</v>
      </c>
      <c r="X850" s="17">
        <v>44286</v>
      </c>
      <c r="Y850" s="15">
        <v>607000</v>
      </c>
      <c r="Z850" s="15" t="s">
        <v>2465</v>
      </c>
      <c r="AA850" s="15" t="s">
        <v>2466</v>
      </c>
      <c r="AB850" s="15" t="s">
        <v>2402</v>
      </c>
      <c r="AC850" s="20" t="s">
        <v>2403</v>
      </c>
    </row>
    <row r="851" spans="1:29" x14ac:dyDescent="0.3">
      <c r="A851" s="15" t="s">
        <v>4182</v>
      </c>
      <c r="B851" s="15" t="s">
        <v>1691</v>
      </c>
      <c r="C851" s="16" t="s">
        <v>4183</v>
      </c>
      <c r="D851" s="15" t="s">
        <v>11</v>
      </c>
      <c r="E851" s="16" t="s">
        <v>24</v>
      </c>
      <c r="F851" s="16" t="s">
        <v>2449</v>
      </c>
      <c r="G851" s="17">
        <v>44915</v>
      </c>
      <c r="H851" s="17">
        <v>45719</v>
      </c>
      <c r="I851" s="28">
        <v>45779</v>
      </c>
      <c r="J851" s="28" t="str">
        <f t="shared" si="26"/>
        <v>May</v>
      </c>
      <c r="K851" s="18">
        <f t="shared" si="27"/>
        <v>2025</v>
      </c>
      <c r="L851" s="15" t="s">
        <v>2393</v>
      </c>
      <c r="M851" s="15" t="s">
        <v>2394</v>
      </c>
      <c r="N851" s="18">
        <f>IF(Exit_Details[[#This Row],[RegrettableAttrition]]="Yes",1,0)</f>
        <v>0</v>
      </c>
      <c r="O851" s="18">
        <f>IF(Exit_Details[[#This Row],[ExitType]]="Voluntary",1,0)</f>
        <v>1</v>
      </c>
      <c r="P851" s="16" t="s">
        <v>2416</v>
      </c>
      <c r="Q851" s="16" t="s">
        <v>2417</v>
      </c>
      <c r="R851" s="15">
        <v>2</v>
      </c>
      <c r="S851" s="15" t="s">
        <v>2397</v>
      </c>
      <c r="T851" s="19">
        <v>3.82</v>
      </c>
      <c r="U851" s="15" t="s">
        <v>2997</v>
      </c>
      <c r="V851" s="15" t="s">
        <v>2409</v>
      </c>
      <c r="W851" s="17">
        <v>44915</v>
      </c>
      <c r="X851" s="17">
        <v>45382</v>
      </c>
      <c r="Y851" s="15">
        <v>675000</v>
      </c>
      <c r="Z851" s="15" t="s">
        <v>2410</v>
      </c>
      <c r="AA851" s="15" t="s">
        <v>2411</v>
      </c>
      <c r="AB851" s="15" t="s">
        <v>2412</v>
      </c>
      <c r="AC851" s="20" t="s">
        <v>2403</v>
      </c>
    </row>
    <row r="852" spans="1:29" x14ac:dyDescent="0.3">
      <c r="A852" s="15" t="s">
        <v>4184</v>
      </c>
      <c r="B852" s="15" t="s">
        <v>2056</v>
      </c>
      <c r="C852" s="16" t="s">
        <v>4185</v>
      </c>
      <c r="D852" s="15" t="s">
        <v>7</v>
      </c>
      <c r="E852" s="16" t="s">
        <v>22</v>
      </c>
      <c r="F852" s="16" t="s">
        <v>3148</v>
      </c>
      <c r="G852" s="17">
        <v>45642</v>
      </c>
      <c r="H852" s="17">
        <v>45719</v>
      </c>
      <c r="I852" s="28">
        <v>45734</v>
      </c>
      <c r="J852" s="28" t="str">
        <f t="shared" si="26"/>
        <v>March</v>
      </c>
      <c r="K852" s="18">
        <f t="shared" si="27"/>
        <v>2025</v>
      </c>
      <c r="L852" s="15" t="s">
        <v>2431</v>
      </c>
      <c r="M852" s="15" t="s">
        <v>2394</v>
      </c>
      <c r="N852" s="18">
        <f>IF(Exit_Details[[#This Row],[RegrettableAttrition]]="Yes",1,0)</f>
        <v>0</v>
      </c>
      <c r="O852" s="18">
        <f>IF(Exit_Details[[#This Row],[ExitType]]="Voluntary",1,0)</f>
        <v>0</v>
      </c>
      <c r="P852" s="16" t="s">
        <v>2432</v>
      </c>
      <c r="Q852" s="16" t="s">
        <v>2433</v>
      </c>
      <c r="R852" s="15">
        <v>0</v>
      </c>
      <c r="S852" s="15" t="s">
        <v>2397</v>
      </c>
      <c r="T852" s="19">
        <v>1.83</v>
      </c>
      <c r="U852" s="15" t="s">
        <v>3882</v>
      </c>
      <c r="V852" s="15" t="s">
        <v>2409</v>
      </c>
      <c r="W852" s="17">
        <v>45642</v>
      </c>
      <c r="X852" s="17">
        <v>45734</v>
      </c>
      <c r="Y852" s="15">
        <v>1622000</v>
      </c>
      <c r="Z852" s="15" t="s">
        <v>2400</v>
      </c>
      <c r="AA852" s="15" t="s">
        <v>2401</v>
      </c>
      <c r="AB852" s="15" t="s">
        <v>2402</v>
      </c>
      <c r="AC852" s="20" t="s">
        <v>2403</v>
      </c>
    </row>
    <row r="853" spans="1:29" x14ac:dyDescent="0.3">
      <c r="A853" s="15" t="s">
        <v>4186</v>
      </c>
      <c r="B853" s="15" t="s">
        <v>77</v>
      </c>
      <c r="C853" s="16" t="s">
        <v>3377</v>
      </c>
      <c r="D853" s="15" t="s">
        <v>7</v>
      </c>
      <c r="E853" s="16" t="s">
        <v>37</v>
      </c>
      <c r="F853" s="16" t="s">
        <v>2819</v>
      </c>
      <c r="G853" s="17">
        <v>42655</v>
      </c>
      <c r="H853" s="17">
        <v>45729</v>
      </c>
      <c r="I853" s="28">
        <v>45789</v>
      </c>
      <c r="J853" s="28" t="str">
        <f t="shared" si="26"/>
        <v>May</v>
      </c>
      <c r="K853" s="18">
        <f t="shared" si="27"/>
        <v>2025</v>
      </c>
      <c r="L853" s="15" t="s">
        <v>2393</v>
      </c>
      <c r="M853" s="15" t="s">
        <v>2394</v>
      </c>
      <c r="N853" s="18">
        <f>IF(Exit_Details[[#This Row],[RegrettableAttrition]]="Yes",1,0)</f>
        <v>0</v>
      </c>
      <c r="O853" s="18">
        <f>IF(Exit_Details[[#This Row],[ExitType]]="Voluntary",1,0)</f>
        <v>1</v>
      </c>
      <c r="P853" s="16" t="s">
        <v>2416</v>
      </c>
      <c r="Q853" s="16" t="s">
        <v>2417</v>
      </c>
      <c r="R853" s="15">
        <v>2</v>
      </c>
      <c r="S853" s="15" t="s">
        <v>2397</v>
      </c>
      <c r="T853" s="19">
        <v>10.01</v>
      </c>
      <c r="U853" s="15" t="s">
        <v>2661</v>
      </c>
      <c r="V853" s="15" t="s">
        <v>2409</v>
      </c>
      <c r="W853" s="17">
        <v>44197</v>
      </c>
      <c r="X853" s="17">
        <v>44286</v>
      </c>
      <c r="Y853" s="15">
        <v>988000</v>
      </c>
      <c r="Z853" s="15" t="s">
        <v>2434</v>
      </c>
      <c r="AA853" s="15" t="s">
        <v>2435</v>
      </c>
      <c r="AB853" s="15" t="s">
        <v>2436</v>
      </c>
      <c r="AC853" s="20" t="s">
        <v>2403</v>
      </c>
    </row>
    <row r="854" spans="1:29" x14ac:dyDescent="0.3">
      <c r="A854" s="15" t="s">
        <v>4187</v>
      </c>
      <c r="B854" s="15" t="s">
        <v>1664</v>
      </c>
      <c r="C854" s="16" t="s">
        <v>4188</v>
      </c>
      <c r="D854" s="15" t="s">
        <v>7</v>
      </c>
      <c r="E854" s="16" t="s">
        <v>9</v>
      </c>
      <c r="F854" s="16" t="s">
        <v>2518</v>
      </c>
      <c r="G854" s="17">
        <v>44886</v>
      </c>
      <c r="H854" s="17">
        <v>45734</v>
      </c>
      <c r="I854" s="28">
        <v>45794</v>
      </c>
      <c r="J854" s="28" t="str">
        <f t="shared" si="26"/>
        <v>May</v>
      </c>
      <c r="K854" s="18">
        <f t="shared" si="27"/>
        <v>2025</v>
      </c>
      <c r="L854" s="15" t="s">
        <v>2393</v>
      </c>
      <c r="M854" s="15" t="s">
        <v>2394</v>
      </c>
      <c r="N854" s="18">
        <f>IF(Exit_Details[[#This Row],[RegrettableAttrition]]="Yes",1,0)</f>
        <v>0</v>
      </c>
      <c r="O854" s="18">
        <f>IF(Exit_Details[[#This Row],[ExitType]]="Voluntary",1,0)</f>
        <v>1</v>
      </c>
      <c r="P854" s="16" t="s">
        <v>2474</v>
      </c>
      <c r="Q854" s="16" t="s">
        <v>2396</v>
      </c>
      <c r="R854" s="15">
        <v>3</v>
      </c>
      <c r="S854" s="15" t="s">
        <v>2397</v>
      </c>
      <c r="T854" s="19">
        <v>3.9</v>
      </c>
      <c r="U854" s="15" t="s">
        <v>2997</v>
      </c>
      <c r="V854" s="15" t="s">
        <v>2409</v>
      </c>
      <c r="W854" s="17">
        <v>44886</v>
      </c>
      <c r="X854" s="17">
        <v>45382</v>
      </c>
      <c r="Y854" s="15">
        <v>1309000</v>
      </c>
      <c r="Z854" s="15" t="s">
        <v>2400</v>
      </c>
      <c r="AA854" s="15" t="s">
        <v>2401</v>
      </c>
      <c r="AB854" s="15" t="s">
        <v>2402</v>
      </c>
      <c r="AC854" s="20" t="s">
        <v>2403</v>
      </c>
    </row>
    <row r="855" spans="1:29" x14ac:dyDescent="0.3">
      <c r="A855" s="15" t="s">
        <v>4189</v>
      </c>
      <c r="B855" s="15" t="s">
        <v>536</v>
      </c>
      <c r="C855" s="16" t="s">
        <v>4190</v>
      </c>
      <c r="D855" s="15" t="s">
        <v>7</v>
      </c>
      <c r="E855" s="16" t="s">
        <v>9</v>
      </c>
      <c r="F855" s="16" t="s">
        <v>2697</v>
      </c>
      <c r="G855" s="17">
        <v>43789</v>
      </c>
      <c r="H855" s="17">
        <v>45736</v>
      </c>
      <c r="I855" s="28">
        <v>45826</v>
      </c>
      <c r="J855" s="28" t="str">
        <f t="shared" si="26"/>
        <v>June</v>
      </c>
      <c r="K855" s="18">
        <f t="shared" si="27"/>
        <v>2025</v>
      </c>
      <c r="L855" s="15" t="s">
        <v>2393</v>
      </c>
      <c r="M855" s="15" t="s">
        <v>2394</v>
      </c>
      <c r="N855" s="18">
        <f>IF(Exit_Details[[#This Row],[RegrettableAttrition]]="Yes",1,0)</f>
        <v>0</v>
      </c>
      <c r="O855" s="18">
        <f>IF(Exit_Details[[#This Row],[ExitType]]="Voluntary",1,0)</f>
        <v>1</v>
      </c>
      <c r="P855" s="16" t="s">
        <v>2407</v>
      </c>
      <c r="Q855" s="16" t="s">
        <v>2408</v>
      </c>
      <c r="R855" s="15">
        <v>3</v>
      </c>
      <c r="S855" s="15" t="s">
        <v>2397</v>
      </c>
      <c r="T855" s="19">
        <v>6.9</v>
      </c>
      <c r="U855" s="15" t="s">
        <v>2398</v>
      </c>
      <c r="V855" s="15" t="s">
        <v>2409</v>
      </c>
      <c r="W855" s="17">
        <v>44197</v>
      </c>
      <c r="X855" s="17">
        <v>44286</v>
      </c>
      <c r="Y855" s="15">
        <v>1060000</v>
      </c>
      <c r="Z855" s="15" t="s">
        <v>2400</v>
      </c>
      <c r="AA855" s="15" t="s">
        <v>2401</v>
      </c>
      <c r="AB855" s="15" t="s">
        <v>2402</v>
      </c>
      <c r="AC855" s="20" t="s">
        <v>2403</v>
      </c>
    </row>
    <row r="856" spans="1:29" x14ac:dyDescent="0.3">
      <c r="A856" s="15" t="s">
        <v>4191</v>
      </c>
      <c r="B856" s="15" t="s">
        <v>522</v>
      </c>
      <c r="C856" s="16" t="s">
        <v>4192</v>
      </c>
      <c r="D856" s="15" t="s">
        <v>7</v>
      </c>
      <c r="E856" s="16" t="s">
        <v>18</v>
      </c>
      <c r="F856" s="16" t="s">
        <v>3358</v>
      </c>
      <c r="G856" s="17">
        <v>43766</v>
      </c>
      <c r="H856" s="17">
        <v>45740</v>
      </c>
      <c r="I856" s="28">
        <v>45800</v>
      </c>
      <c r="J856" s="28" t="str">
        <f t="shared" si="26"/>
        <v>May</v>
      </c>
      <c r="K856" s="18">
        <f t="shared" si="27"/>
        <v>2025</v>
      </c>
      <c r="L856" s="15" t="s">
        <v>2393</v>
      </c>
      <c r="M856" s="15" t="s">
        <v>2394</v>
      </c>
      <c r="N856" s="18">
        <f>IF(Exit_Details[[#This Row],[RegrettableAttrition]]="Yes",1,0)</f>
        <v>0</v>
      </c>
      <c r="O856" s="18">
        <f>IF(Exit_Details[[#This Row],[ExitType]]="Voluntary",1,0)</f>
        <v>1</v>
      </c>
      <c r="P856" s="16" t="s">
        <v>2395</v>
      </c>
      <c r="Q856" s="16" t="s">
        <v>2396</v>
      </c>
      <c r="R856" s="15">
        <v>2</v>
      </c>
      <c r="S856" s="15" t="s">
        <v>2397</v>
      </c>
      <c r="T856" s="19">
        <v>6.97</v>
      </c>
      <c r="U856" s="15" t="s">
        <v>2398</v>
      </c>
      <c r="V856" s="15" t="s">
        <v>2409</v>
      </c>
      <c r="W856" s="17">
        <v>44197</v>
      </c>
      <c r="X856" s="17">
        <v>44286</v>
      </c>
      <c r="Y856" s="15">
        <v>554000</v>
      </c>
      <c r="Z856" s="15" t="s">
        <v>2434</v>
      </c>
      <c r="AA856" s="15" t="s">
        <v>2435</v>
      </c>
      <c r="AB856" s="15" t="s">
        <v>2436</v>
      </c>
      <c r="AC856" s="20" t="s">
        <v>2403</v>
      </c>
    </row>
    <row r="857" spans="1:29" x14ac:dyDescent="0.3">
      <c r="A857" s="15" t="s">
        <v>4193</v>
      </c>
      <c r="B857" s="15" t="s">
        <v>1868</v>
      </c>
      <c r="C857" s="16" t="s">
        <v>4194</v>
      </c>
      <c r="D857" s="15" t="s">
        <v>7</v>
      </c>
      <c r="E857" s="16" t="s">
        <v>33</v>
      </c>
      <c r="F857" s="16" t="s">
        <v>2486</v>
      </c>
      <c r="G857" s="17">
        <v>45292</v>
      </c>
      <c r="H857" s="17">
        <v>45740</v>
      </c>
      <c r="I857" s="28">
        <v>45780</v>
      </c>
      <c r="J857" s="28" t="str">
        <f t="shared" si="26"/>
        <v>May</v>
      </c>
      <c r="K857" s="18">
        <f t="shared" si="27"/>
        <v>2025</v>
      </c>
      <c r="L857" s="15" t="s">
        <v>2393</v>
      </c>
      <c r="M857" s="15" t="s">
        <v>2394</v>
      </c>
      <c r="N857" s="18">
        <f>IF(Exit_Details[[#This Row],[RegrettableAttrition]]="Yes",1,0)</f>
        <v>0</v>
      </c>
      <c r="O857" s="18">
        <f>IF(Exit_Details[[#This Row],[ExitType]]="Voluntary",1,0)</f>
        <v>1</v>
      </c>
      <c r="P857" s="16" t="s">
        <v>2416</v>
      </c>
      <c r="Q857" s="16" t="s">
        <v>2417</v>
      </c>
      <c r="R857" s="15">
        <v>0</v>
      </c>
      <c r="S857" s="15" t="s">
        <v>2397</v>
      </c>
      <c r="T857" s="19">
        <v>2.79</v>
      </c>
      <c r="U857" s="15" t="s">
        <v>3882</v>
      </c>
      <c r="V857" s="15" t="s">
        <v>2409</v>
      </c>
      <c r="W857" s="17">
        <v>45292</v>
      </c>
      <c r="X857" s="17">
        <v>45780</v>
      </c>
      <c r="Y857" s="15">
        <v>466000</v>
      </c>
      <c r="Z857" s="15" t="s">
        <v>2465</v>
      </c>
      <c r="AA857" s="15" t="s">
        <v>2466</v>
      </c>
      <c r="AB857" s="15" t="s">
        <v>2402</v>
      </c>
      <c r="AC857" s="20" t="s">
        <v>2403</v>
      </c>
    </row>
    <row r="858" spans="1:29" x14ac:dyDescent="0.3">
      <c r="A858" s="15" t="s">
        <v>4195</v>
      </c>
      <c r="B858" s="15" t="s">
        <v>105</v>
      </c>
      <c r="C858" s="16" t="s">
        <v>4196</v>
      </c>
      <c r="D858" s="15" t="s">
        <v>11</v>
      </c>
      <c r="E858" s="16" t="s">
        <v>37</v>
      </c>
      <c r="F858" s="16" t="s">
        <v>2600</v>
      </c>
      <c r="G858" s="17">
        <v>42905</v>
      </c>
      <c r="H858" s="17">
        <v>45744</v>
      </c>
      <c r="I858" s="28">
        <v>45744</v>
      </c>
      <c r="J858" s="28" t="str">
        <f t="shared" si="26"/>
        <v>March</v>
      </c>
      <c r="K858" s="18">
        <f t="shared" si="27"/>
        <v>2025</v>
      </c>
      <c r="L858" s="15" t="s">
        <v>2431</v>
      </c>
      <c r="M858" s="15" t="s">
        <v>2394</v>
      </c>
      <c r="N858" s="18">
        <f>IF(Exit_Details[[#This Row],[RegrettableAttrition]]="Yes",1,0)</f>
        <v>0</v>
      </c>
      <c r="O858" s="18">
        <f>IF(Exit_Details[[#This Row],[ExitType]]="Voluntary",1,0)</f>
        <v>0</v>
      </c>
      <c r="P858" s="16" t="s">
        <v>2586</v>
      </c>
      <c r="Q858" s="16" t="s">
        <v>2530</v>
      </c>
      <c r="R858" s="15">
        <v>3</v>
      </c>
      <c r="S858" s="15" t="s">
        <v>2397</v>
      </c>
      <c r="T858" s="19">
        <v>9.32</v>
      </c>
      <c r="U858" s="15" t="s">
        <v>2398</v>
      </c>
      <c r="V858" s="15" t="s">
        <v>2409</v>
      </c>
      <c r="W858" s="17">
        <v>44197</v>
      </c>
      <c r="X858" s="17">
        <v>44286</v>
      </c>
      <c r="Y858" s="15">
        <v>1598000</v>
      </c>
      <c r="Z858" s="15" t="s">
        <v>2400</v>
      </c>
      <c r="AA858" s="15" t="s">
        <v>2401</v>
      </c>
      <c r="AB858" s="15" t="s">
        <v>2402</v>
      </c>
      <c r="AC858" s="20" t="s">
        <v>2403</v>
      </c>
    </row>
    <row r="859" spans="1:29" x14ac:dyDescent="0.3">
      <c r="A859" s="15" t="s">
        <v>4197</v>
      </c>
      <c r="B859" s="15" t="s">
        <v>1480</v>
      </c>
      <c r="C859" s="16" t="s">
        <v>4198</v>
      </c>
      <c r="D859" s="15" t="s">
        <v>7</v>
      </c>
      <c r="E859" s="16" t="s">
        <v>9</v>
      </c>
      <c r="F859" s="16" t="s">
        <v>2697</v>
      </c>
      <c r="G859" s="17">
        <v>44697</v>
      </c>
      <c r="H859" s="17">
        <v>45745</v>
      </c>
      <c r="I859" s="28">
        <v>45775</v>
      </c>
      <c r="J859" s="28" t="str">
        <f t="shared" si="26"/>
        <v>April</v>
      </c>
      <c r="K859" s="18">
        <f t="shared" si="27"/>
        <v>2025</v>
      </c>
      <c r="L859" s="15" t="s">
        <v>2431</v>
      </c>
      <c r="M859" s="15" t="s">
        <v>2394</v>
      </c>
      <c r="N859" s="18">
        <f>IF(Exit_Details[[#This Row],[RegrettableAttrition]]="Yes",1,0)</f>
        <v>0</v>
      </c>
      <c r="O859" s="18">
        <f>IF(Exit_Details[[#This Row],[ExitType]]="Voluntary",1,0)</f>
        <v>0</v>
      </c>
      <c r="P859" s="16" t="s">
        <v>2583</v>
      </c>
      <c r="Q859" s="16" t="s">
        <v>2433</v>
      </c>
      <c r="R859" s="15">
        <v>1</v>
      </c>
      <c r="S859" s="15" t="s">
        <v>2397</v>
      </c>
      <c r="T859" s="19">
        <v>4.42</v>
      </c>
      <c r="U859" s="15" t="s">
        <v>2997</v>
      </c>
      <c r="V859" s="15" t="s">
        <v>2409</v>
      </c>
      <c r="W859" s="17">
        <v>44697</v>
      </c>
      <c r="X859" s="17">
        <v>45016</v>
      </c>
      <c r="Y859" s="15">
        <v>2037000</v>
      </c>
      <c r="Z859" s="15" t="s">
        <v>2400</v>
      </c>
      <c r="AA859" s="15" t="s">
        <v>2401</v>
      </c>
      <c r="AB859" s="15" t="s">
        <v>2402</v>
      </c>
      <c r="AC859" s="20" t="s">
        <v>2403</v>
      </c>
    </row>
    <row r="860" spans="1:29" x14ac:dyDescent="0.3">
      <c r="A860" s="15" t="s">
        <v>4199</v>
      </c>
      <c r="B860" s="15" t="s">
        <v>1066</v>
      </c>
      <c r="C860" s="16" t="s">
        <v>4200</v>
      </c>
      <c r="D860" s="15" t="s">
        <v>7</v>
      </c>
      <c r="E860" s="16" t="s">
        <v>9</v>
      </c>
      <c r="F860" s="16" t="s">
        <v>2697</v>
      </c>
      <c r="G860" s="17">
        <v>44305</v>
      </c>
      <c r="H860" s="17">
        <v>45747</v>
      </c>
      <c r="I860" s="28">
        <v>45747</v>
      </c>
      <c r="J860" s="28" t="str">
        <f t="shared" si="26"/>
        <v>March</v>
      </c>
      <c r="K860" s="18">
        <f t="shared" si="27"/>
        <v>2025</v>
      </c>
      <c r="L860" s="15" t="s">
        <v>2431</v>
      </c>
      <c r="M860" s="15" t="s">
        <v>2394</v>
      </c>
      <c r="N860" s="18">
        <f>IF(Exit_Details[[#This Row],[RegrettableAttrition]]="Yes",1,0)</f>
        <v>0</v>
      </c>
      <c r="O860" s="18">
        <f>IF(Exit_Details[[#This Row],[ExitType]]="Voluntary",1,0)</f>
        <v>0</v>
      </c>
      <c r="P860" s="16" t="s">
        <v>2586</v>
      </c>
      <c r="Q860" s="16" t="s">
        <v>2530</v>
      </c>
      <c r="R860" s="15">
        <v>2</v>
      </c>
      <c r="S860" s="15" t="s">
        <v>2397</v>
      </c>
      <c r="T860" s="19">
        <v>5.49</v>
      </c>
      <c r="U860" s="15" t="s">
        <v>2398</v>
      </c>
      <c r="V860" s="15" t="s">
        <v>2409</v>
      </c>
      <c r="W860" s="17">
        <v>44305</v>
      </c>
      <c r="X860" s="17">
        <v>44651</v>
      </c>
      <c r="Y860" s="15">
        <v>1964000</v>
      </c>
      <c r="Z860" s="15" t="s">
        <v>2426</v>
      </c>
      <c r="AA860" s="15" t="s">
        <v>2427</v>
      </c>
      <c r="AB860" s="15" t="s">
        <v>2402</v>
      </c>
      <c r="AC860" s="20" t="s">
        <v>2403</v>
      </c>
    </row>
    <row r="861" spans="1:29" x14ac:dyDescent="0.3">
      <c r="A861" s="15" t="s">
        <v>4201</v>
      </c>
      <c r="B861" s="15" t="s">
        <v>256</v>
      </c>
      <c r="C861" s="16" t="s">
        <v>3627</v>
      </c>
      <c r="D861" s="15" t="s">
        <v>7</v>
      </c>
      <c r="E861" s="16" t="s">
        <v>58</v>
      </c>
      <c r="F861" s="16" t="s">
        <v>2452</v>
      </c>
      <c r="G861" s="17">
        <v>43381</v>
      </c>
      <c r="H861" s="17">
        <v>45748</v>
      </c>
      <c r="I861" s="28">
        <v>45808</v>
      </c>
      <c r="J861" s="28" t="str">
        <f t="shared" si="26"/>
        <v>May</v>
      </c>
      <c r="K861" s="18">
        <f t="shared" si="27"/>
        <v>2025</v>
      </c>
      <c r="L861" s="15" t="s">
        <v>2393</v>
      </c>
      <c r="M861" s="15" t="s">
        <v>2577</v>
      </c>
      <c r="N861" s="18">
        <f>IF(Exit_Details[[#This Row],[RegrettableAttrition]]="Yes",1,0)</f>
        <v>1</v>
      </c>
      <c r="O861" s="18">
        <f>IF(Exit_Details[[#This Row],[ExitType]]="Voluntary",1,0)</f>
        <v>1</v>
      </c>
      <c r="P861" s="16" t="s">
        <v>2407</v>
      </c>
      <c r="Q861" s="16" t="s">
        <v>2408</v>
      </c>
      <c r="R861" s="15">
        <v>4</v>
      </c>
      <c r="S861" s="15" t="s">
        <v>2397</v>
      </c>
      <c r="T861" s="19">
        <v>8.02</v>
      </c>
      <c r="U861" s="15" t="s">
        <v>2398</v>
      </c>
      <c r="V861" s="15" t="s">
        <v>2409</v>
      </c>
      <c r="W861" s="17">
        <v>44197</v>
      </c>
      <c r="X861" s="17">
        <v>44286</v>
      </c>
      <c r="Y861" s="15">
        <v>862000</v>
      </c>
      <c r="Z861" s="15" t="s">
        <v>2434</v>
      </c>
      <c r="AA861" s="15" t="s">
        <v>2435</v>
      </c>
      <c r="AB861" s="15" t="s">
        <v>2436</v>
      </c>
      <c r="AC861" s="20" t="s">
        <v>2403</v>
      </c>
    </row>
    <row r="862" spans="1:29" x14ac:dyDescent="0.3">
      <c r="A862" s="15" t="s">
        <v>4202</v>
      </c>
      <c r="B862" s="15" t="s">
        <v>2006</v>
      </c>
      <c r="C862" s="16" t="s">
        <v>3115</v>
      </c>
      <c r="D862" s="15" t="s">
        <v>11</v>
      </c>
      <c r="E862" s="16" t="s">
        <v>37</v>
      </c>
      <c r="F862" s="16" t="s">
        <v>2477</v>
      </c>
      <c r="G862" s="17">
        <v>45506</v>
      </c>
      <c r="H862" s="17">
        <v>45751</v>
      </c>
      <c r="I862" s="28">
        <v>45788</v>
      </c>
      <c r="J862" s="28" t="str">
        <f t="shared" si="26"/>
        <v>May</v>
      </c>
      <c r="K862" s="18">
        <f t="shared" si="27"/>
        <v>2025</v>
      </c>
      <c r="L862" s="15" t="s">
        <v>2393</v>
      </c>
      <c r="M862" s="15" t="s">
        <v>2394</v>
      </c>
      <c r="N862" s="18">
        <f>IF(Exit_Details[[#This Row],[RegrettableAttrition]]="Yes",1,0)</f>
        <v>0</v>
      </c>
      <c r="O862" s="18">
        <f>IF(Exit_Details[[#This Row],[ExitType]]="Voluntary",1,0)</f>
        <v>1</v>
      </c>
      <c r="P862" s="16" t="s">
        <v>2407</v>
      </c>
      <c r="Q862" s="16" t="s">
        <v>2408</v>
      </c>
      <c r="R862" s="15">
        <v>3</v>
      </c>
      <c r="S862" s="15" t="s">
        <v>2397</v>
      </c>
      <c r="T862" s="19">
        <v>2.2000000000000002</v>
      </c>
      <c r="U862" s="15" t="s">
        <v>3882</v>
      </c>
      <c r="V862" s="15" t="s">
        <v>2409</v>
      </c>
      <c r="W862" s="17">
        <v>45506</v>
      </c>
      <c r="X862" s="17">
        <v>45747</v>
      </c>
      <c r="Y862" s="15">
        <v>323000</v>
      </c>
      <c r="Z862" s="15" t="s">
        <v>2400</v>
      </c>
      <c r="AA862" s="15" t="s">
        <v>2401</v>
      </c>
      <c r="AB862" s="15" t="s">
        <v>2402</v>
      </c>
      <c r="AC862" s="20" t="s">
        <v>2403</v>
      </c>
    </row>
    <row r="863" spans="1:29" x14ac:dyDescent="0.3">
      <c r="A863" s="15" t="s">
        <v>4203</v>
      </c>
      <c r="B863" s="15" t="s">
        <v>1242</v>
      </c>
      <c r="C863" s="16" t="s">
        <v>4204</v>
      </c>
      <c r="D863" s="15" t="s">
        <v>7</v>
      </c>
      <c r="E863" s="16" t="s">
        <v>27</v>
      </c>
      <c r="F863" s="16" t="s">
        <v>2552</v>
      </c>
      <c r="G863" s="17">
        <v>44494</v>
      </c>
      <c r="H863" s="17">
        <v>45754</v>
      </c>
      <c r="I863" s="28">
        <v>45814</v>
      </c>
      <c r="J863" s="28" t="str">
        <f t="shared" si="26"/>
        <v>June</v>
      </c>
      <c r="K863" s="18">
        <f t="shared" si="27"/>
        <v>2025</v>
      </c>
      <c r="L863" s="15" t="s">
        <v>2393</v>
      </c>
      <c r="M863" s="15" t="s">
        <v>2394</v>
      </c>
      <c r="N863" s="18">
        <f>IF(Exit_Details[[#This Row],[RegrettableAttrition]]="Yes",1,0)</f>
        <v>0</v>
      </c>
      <c r="O863" s="18">
        <f>IF(Exit_Details[[#This Row],[ExitType]]="Voluntary",1,0)</f>
        <v>1</v>
      </c>
      <c r="P863" s="16" t="s">
        <v>2463</v>
      </c>
      <c r="Q863" s="16" t="s">
        <v>2464</v>
      </c>
      <c r="R863" s="15">
        <v>2</v>
      </c>
      <c r="S863" s="15" t="s">
        <v>2397</v>
      </c>
      <c r="T863" s="19">
        <v>4.97</v>
      </c>
      <c r="U863" s="15" t="s">
        <v>2997</v>
      </c>
      <c r="V863" s="15" t="s">
        <v>2409</v>
      </c>
      <c r="W863" s="17">
        <v>44494</v>
      </c>
      <c r="X863" s="17">
        <v>45016</v>
      </c>
      <c r="Y863" s="15">
        <v>361000</v>
      </c>
      <c r="Z863" s="15" t="s">
        <v>2434</v>
      </c>
      <c r="AA863" s="15" t="s">
        <v>2435</v>
      </c>
      <c r="AB863" s="15" t="s">
        <v>2436</v>
      </c>
      <c r="AC863" s="20" t="s">
        <v>2403</v>
      </c>
    </row>
    <row r="864" spans="1:29" x14ac:dyDescent="0.3">
      <c r="A864" s="15" t="s">
        <v>4205</v>
      </c>
      <c r="B864" s="15" t="s">
        <v>1077</v>
      </c>
      <c r="C864" s="16" t="s">
        <v>2969</v>
      </c>
      <c r="D864" s="15" t="s">
        <v>7</v>
      </c>
      <c r="E864" s="16" t="s">
        <v>29</v>
      </c>
      <c r="F864" s="16" t="s">
        <v>2869</v>
      </c>
      <c r="G864" s="17">
        <v>44305</v>
      </c>
      <c r="H864" s="17">
        <v>45756</v>
      </c>
      <c r="I864" s="28">
        <v>45846</v>
      </c>
      <c r="J864" s="28" t="str">
        <f t="shared" si="26"/>
        <v>July</v>
      </c>
      <c r="K864" s="18">
        <f t="shared" si="27"/>
        <v>2025</v>
      </c>
      <c r="L864" s="15" t="s">
        <v>2393</v>
      </c>
      <c r="M864" s="15" t="s">
        <v>2394</v>
      </c>
      <c r="N864" s="18">
        <f>IF(Exit_Details[[#This Row],[RegrettableAttrition]]="Yes",1,0)</f>
        <v>0</v>
      </c>
      <c r="O864" s="18">
        <f>IF(Exit_Details[[#This Row],[ExitType]]="Voluntary",1,0)</f>
        <v>1</v>
      </c>
      <c r="P864" s="16" t="s">
        <v>2416</v>
      </c>
      <c r="Q864" s="16" t="s">
        <v>2417</v>
      </c>
      <c r="R864" s="15">
        <v>3</v>
      </c>
      <c r="S864" s="15" t="s">
        <v>2397</v>
      </c>
      <c r="T864" s="19">
        <v>5.49</v>
      </c>
      <c r="U864" s="15" t="s">
        <v>2398</v>
      </c>
      <c r="V864" s="15" t="s">
        <v>2409</v>
      </c>
      <c r="W864" s="17">
        <v>44305</v>
      </c>
      <c r="X864" s="17">
        <v>44651</v>
      </c>
      <c r="Y864" s="15">
        <v>2755000</v>
      </c>
      <c r="Z864" s="15" t="s">
        <v>2465</v>
      </c>
      <c r="AA864" s="15" t="s">
        <v>2466</v>
      </c>
      <c r="AB864" s="15" t="s">
        <v>2402</v>
      </c>
      <c r="AC864" s="20" t="s">
        <v>2403</v>
      </c>
    </row>
    <row r="865" spans="1:29" x14ac:dyDescent="0.3">
      <c r="A865" s="15" t="s">
        <v>4206</v>
      </c>
      <c r="B865" s="15" t="s">
        <v>1700</v>
      </c>
      <c r="C865" s="16" t="s">
        <v>4207</v>
      </c>
      <c r="D865" s="15" t="s">
        <v>11</v>
      </c>
      <c r="E865" s="16" t="s">
        <v>9</v>
      </c>
      <c r="F865" s="16" t="s">
        <v>2458</v>
      </c>
      <c r="G865" s="17">
        <v>44945</v>
      </c>
      <c r="H865" s="17">
        <v>45757</v>
      </c>
      <c r="I865" s="28">
        <v>45757</v>
      </c>
      <c r="J865" s="28" t="str">
        <f t="shared" si="26"/>
        <v>April</v>
      </c>
      <c r="K865" s="18">
        <f t="shared" si="27"/>
        <v>2025</v>
      </c>
      <c r="L865" s="15" t="s">
        <v>2431</v>
      </c>
      <c r="M865" s="15" t="s">
        <v>2394</v>
      </c>
      <c r="N865" s="18">
        <f>IF(Exit_Details[[#This Row],[RegrettableAttrition]]="Yes",1,0)</f>
        <v>0</v>
      </c>
      <c r="O865" s="18">
        <f>IF(Exit_Details[[#This Row],[ExitType]]="Voluntary",1,0)</f>
        <v>0</v>
      </c>
      <c r="P865" s="16" t="s">
        <v>2586</v>
      </c>
      <c r="Q865" s="16" t="s">
        <v>2530</v>
      </c>
      <c r="R865" s="15">
        <v>3</v>
      </c>
      <c r="S865" s="15" t="s">
        <v>2397</v>
      </c>
      <c r="T865" s="19">
        <v>3.74</v>
      </c>
      <c r="U865" s="15" t="s">
        <v>2997</v>
      </c>
      <c r="V865" s="15" t="s">
        <v>2409</v>
      </c>
      <c r="W865" s="17">
        <v>44945</v>
      </c>
      <c r="X865" s="17">
        <v>45382</v>
      </c>
      <c r="Y865" s="15">
        <v>686000</v>
      </c>
      <c r="Z865" s="15" t="s">
        <v>2400</v>
      </c>
      <c r="AA865" s="15" t="s">
        <v>2401</v>
      </c>
      <c r="AB865" s="15" t="s">
        <v>2402</v>
      </c>
      <c r="AC865" s="20" t="s">
        <v>2403</v>
      </c>
    </row>
    <row r="866" spans="1:29" x14ac:dyDescent="0.3">
      <c r="A866" s="15" t="s">
        <v>4208</v>
      </c>
      <c r="B866" s="15" t="s">
        <v>954</v>
      </c>
      <c r="C866" s="16" t="s">
        <v>4209</v>
      </c>
      <c r="D866" s="15" t="s">
        <v>7</v>
      </c>
      <c r="E866" s="16" t="s">
        <v>9</v>
      </c>
      <c r="F866" s="16" t="s">
        <v>2458</v>
      </c>
      <c r="G866" s="17">
        <v>44117</v>
      </c>
      <c r="H866" s="17">
        <v>45761</v>
      </c>
      <c r="I866" s="28">
        <v>45795</v>
      </c>
      <c r="J866" s="28" t="str">
        <f t="shared" si="26"/>
        <v>May</v>
      </c>
      <c r="K866" s="18">
        <f t="shared" si="27"/>
        <v>2025</v>
      </c>
      <c r="L866" s="15" t="s">
        <v>2393</v>
      </c>
      <c r="M866" s="15" t="s">
        <v>2577</v>
      </c>
      <c r="N866" s="18">
        <f>IF(Exit_Details[[#This Row],[RegrettableAttrition]]="Yes",1,0)</f>
        <v>1</v>
      </c>
      <c r="O866" s="18">
        <f>IF(Exit_Details[[#This Row],[ExitType]]="Voluntary",1,0)</f>
        <v>1</v>
      </c>
      <c r="P866" s="16" t="s">
        <v>2407</v>
      </c>
      <c r="Q866" s="16" t="s">
        <v>2408</v>
      </c>
      <c r="R866" s="15">
        <v>4</v>
      </c>
      <c r="S866" s="15" t="s">
        <v>2397</v>
      </c>
      <c r="T866" s="19">
        <v>6</v>
      </c>
      <c r="U866" s="15" t="s">
        <v>2398</v>
      </c>
      <c r="V866" s="15" t="s">
        <v>2409</v>
      </c>
      <c r="W866" s="17">
        <v>44197</v>
      </c>
      <c r="X866" s="17">
        <v>44651</v>
      </c>
      <c r="Y866" s="15">
        <v>368000</v>
      </c>
      <c r="Z866" s="15" t="s">
        <v>2434</v>
      </c>
      <c r="AA866" s="15" t="s">
        <v>2435</v>
      </c>
      <c r="AB866" s="15" t="s">
        <v>2436</v>
      </c>
      <c r="AC866" s="20" t="s">
        <v>2403</v>
      </c>
    </row>
    <row r="867" spans="1:29" x14ac:dyDescent="0.3">
      <c r="A867" s="15" t="s">
        <v>4210</v>
      </c>
      <c r="B867" s="15" t="s">
        <v>1381</v>
      </c>
      <c r="C867" s="16" t="s">
        <v>4211</v>
      </c>
      <c r="D867" s="15" t="s">
        <v>7</v>
      </c>
      <c r="E867" s="16" t="s">
        <v>24</v>
      </c>
      <c r="F867" s="16" t="s">
        <v>2582</v>
      </c>
      <c r="G867" s="17">
        <v>44634</v>
      </c>
      <c r="H867" s="17">
        <v>45764</v>
      </c>
      <c r="I867" s="28">
        <v>45854</v>
      </c>
      <c r="J867" s="28" t="str">
        <f t="shared" si="26"/>
        <v>July</v>
      </c>
      <c r="K867" s="18">
        <f t="shared" si="27"/>
        <v>2025</v>
      </c>
      <c r="L867" s="15" t="s">
        <v>2393</v>
      </c>
      <c r="M867" s="15" t="s">
        <v>2577</v>
      </c>
      <c r="N867" s="18">
        <f>IF(Exit_Details[[#This Row],[RegrettableAttrition]]="Yes",1,0)</f>
        <v>1</v>
      </c>
      <c r="O867" s="18">
        <f>IF(Exit_Details[[#This Row],[ExitType]]="Voluntary",1,0)</f>
        <v>1</v>
      </c>
      <c r="P867" s="16" t="s">
        <v>2501</v>
      </c>
      <c r="Q867" s="16" t="s">
        <v>2464</v>
      </c>
      <c r="R867" s="15">
        <v>4</v>
      </c>
      <c r="S867" s="15" t="s">
        <v>2397</v>
      </c>
      <c r="T867" s="19">
        <v>4.59</v>
      </c>
      <c r="U867" s="15" t="s">
        <v>2997</v>
      </c>
      <c r="V867" s="15" t="s">
        <v>2409</v>
      </c>
      <c r="W867" s="17">
        <v>44634</v>
      </c>
      <c r="X867" s="17">
        <v>45016</v>
      </c>
      <c r="Y867" s="15">
        <v>2896000</v>
      </c>
      <c r="Z867" s="15" t="s">
        <v>2418</v>
      </c>
      <c r="AA867" s="15" t="s">
        <v>2419</v>
      </c>
      <c r="AB867" s="15" t="s">
        <v>2412</v>
      </c>
      <c r="AC867" s="20" t="s">
        <v>2403</v>
      </c>
    </row>
    <row r="868" spans="1:29" x14ac:dyDescent="0.3">
      <c r="A868" s="15" t="s">
        <v>4212</v>
      </c>
      <c r="B868" s="15" t="s">
        <v>1489</v>
      </c>
      <c r="C868" s="16" t="s">
        <v>4213</v>
      </c>
      <c r="D868" s="15" t="s">
        <v>11</v>
      </c>
      <c r="E868" s="16" t="s">
        <v>33</v>
      </c>
      <c r="F868" s="16" t="s">
        <v>2686</v>
      </c>
      <c r="G868" s="17">
        <v>44683</v>
      </c>
      <c r="H868" s="17">
        <v>45764</v>
      </c>
      <c r="I868" s="28">
        <v>45824</v>
      </c>
      <c r="J868" s="28" t="str">
        <f t="shared" si="26"/>
        <v>June</v>
      </c>
      <c r="K868" s="18">
        <f t="shared" si="27"/>
        <v>2025</v>
      </c>
      <c r="L868" s="15" t="s">
        <v>2393</v>
      </c>
      <c r="M868" s="15" t="s">
        <v>2394</v>
      </c>
      <c r="N868" s="18">
        <f>IF(Exit_Details[[#This Row],[RegrettableAttrition]]="Yes",1,0)</f>
        <v>0</v>
      </c>
      <c r="O868" s="18">
        <f>IF(Exit_Details[[#This Row],[ExitType]]="Voluntary",1,0)</f>
        <v>1</v>
      </c>
      <c r="P868" s="16" t="s">
        <v>2515</v>
      </c>
      <c r="Q868" s="16" t="s">
        <v>2464</v>
      </c>
      <c r="R868" s="15">
        <v>3</v>
      </c>
      <c r="S868" s="15" t="s">
        <v>2397</v>
      </c>
      <c r="T868" s="19">
        <v>4.46</v>
      </c>
      <c r="U868" s="15" t="s">
        <v>2997</v>
      </c>
      <c r="V868" s="15" t="s">
        <v>2409</v>
      </c>
      <c r="W868" s="17">
        <v>44683</v>
      </c>
      <c r="X868" s="17">
        <v>45016</v>
      </c>
      <c r="Y868" s="15">
        <v>795000</v>
      </c>
      <c r="Z868" s="15" t="s">
        <v>2426</v>
      </c>
      <c r="AA868" s="15" t="s">
        <v>2427</v>
      </c>
      <c r="AB868" s="15" t="s">
        <v>2402</v>
      </c>
      <c r="AC868" s="20" t="s">
        <v>2403</v>
      </c>
    </row>
    <row r="869" spans="1:29" x14ac:dyDescent="0.3">
      <c r="A869" s="15" t="s">
        <v>4214</v>
      </c>
      <c r="B869" s="15" t="s">
        <v>1365</v>
      </c>
      <c r="C869" s="16" t="s">
        <v>4215</v>
      </c>
      <c r="D869" s="15" t="s">
        <v>7</v>
      </c>
      <c r="E869" s="16" t="s">
        <v>9</v>
      </c>
      <c r="F869" s="16" t="s">
        <v>2518</v>
      </c>
      <c r="G869" s="17">
        <v>44599</v>
      </c>
      <c r="H869" s="17">
        <v>45768</v>
      </c>
      <c r="I869" s="28">
        <v>45828</v>
      </c>
      <c r="J869" s="28" t="str">
        <f t="shared" si="26"/>
        <v>June</v>
      </c>
      <c r="K869" s="18">
        <f t="shared" si="27"/>
        <v>2025</v>
      </c>
      <c r="L869" s="15" t="s">
        <v>2393</v>
      </c>
      <c r="M869" s="15" t="s">
        <v>2394</v>
      </c>
      <c r="N869" s="18">
        <f>IF(Exit_Details[[#This Row],[RegrettableAttrition]]="Yes",1,0)</f>
        <v>0</v>
      </c>
      <c r="O869" s="18">
        <f>IF(Exit_Details[[#This Row],[ExitType]]="Voluntary",1,0)</f>
        <v>1</v>
      </c>
      <c r="P869" s="16" t="s">
        <v>2395</v>
      </c>
      <c r="Q869" s="16" t="s">
        <v>2396</v>
      </c>
      <c r="R869" s="15">
        <v>3</v>
      </c>
      <c r="S869" s="15" t="s">
        <v>2397</v>
      </c>
      <c r="T869" s="19">
        <v>4.6900000000000004</v>
      </c>
      <c r="U869" s="15" t="s">
        <v>2997</v>
      </c>
      <c r="V869" s="15" t="s">
        <v>2409</v>
      </c>
      <c r="W869" s="17">
        <v>44599</v>
      </c>
      <c r="X869" s="17">
        <v>45016</v>
      </c>
      <c r="Y869" s="15">
        <v>1241000</v>
      </c>
      <c r="Z869" s="15" t="s">
        <v>2400</v>
      </c>
      <c r="AA869" s="15" t="s">
        <v>2401</v>
      </c>
      <c r="AB869" s="15" t="s">
        <v>2402</v>
      </c>
      <c r="AC869" s="20" t="s">
        <v>2403</v>
      </c>
    </row>
    <row r="870" spans="1:29" x14ac:dyDescent="0.3">
      <c r="A870" s="15" t="s">
        <v>4216</v>
      </c>
      <c r="B870" s="15" t="s">
        <v>547</v>
      </c>
      <c r="C870" s="16" t="s">
        <v>4217</v>
      </c>
      <c r="D870" s="15" t="s">
        <v>7</v>
      </c>
      <c r="E870" s="16" t="s">
        <v>29</v>
      </c>
      <c r="F870" s="16" t="s">
        <v>3318</v>
      </c>
      <c r="G870" s="17">
        <v>43798</v>
      </c>
      <c r="H870" s="17">
        <v>45771</v>
      </c>
      <c r="I870" s="28">
        <v>45831</v>
      </c>
      <c r="J870" s="28" t="str">
        <f t="shared" si="26"/>
        <v>June</v>
      </c>
      <c r="K870" s="18">
        <f t="shared" si="27"/>
        <v>2025</v>
      </c>
      <c r="L870" s="15" t="s">
        <v>2393</v>
      </c>
      <c r="M870" s="15" t="s">
        <v>2394</v>
      </c>
      <c r="N870" s="18">
        <f>IF(Exit_Details[[#This Row],[RegrettableAttrition]]="Yes",1,0)</f>
        <v>0</v>
      </c>
      <c r="O870" s="18">
        <f>IF(Exit_Details[[#This Row],[ExitType]]="Voluntary",1,0)</f>
        <v>1</v>
      </c>
      <c r="P870" s="16" t="s">
        <v>2395</v>
      </c>
      <c r="Q870" s="16" t="s">
        <v>2396</v>
      </c>
      <c r="R870" s="15">
        <v>2</v>
      </c>
      <c r="S870" s="15" t="s">
        <v>2397</v>
      </c>
      <c r="T870" s="19">
        <v>6.88</v>
      </c>
      <c r="U870" s="15" t="s">
        <v>2398</v>
      </c>
      <c r="V870" s="15" t="s">
        <v>2409</v>
      </c>
      <c r="W870" s="17">
        <v>44197</v>
      </c>
      <c r="X870" s="17">
        <v>44286</v>
      </c>
      <c r="Y870" s="15">
        <v>626000</v>
      </c>
      <c r="Z870" s="15" t="s">
        <v>2426</v>
      </c>
      <c r="AA870" s="15" t="s">
        <v>2427</v>
      </c>
      <c r="AB870" s="15" t="s">
        <v>2402</v>
      </c>
      <c r="AC870" s="20" t="s">
        <v>2403</v>
      </c>
    </row>
    <row r="871" spans="1:29" x14ac:dyDescent="0.3">
      <c r="A871" s="15" t="s">
        <v>4218</v>
      </c>
      <c r="B871" s="15" t="s">
        <v>1635</v>
      </c>
      <c r="C871" s="16" t="s">
        <v>4219</v>
      </c>
      <c r="D871" s="15" t="s">
        <v>7</v>
      </c>
      <c r="E871" s="16" t="s">
        <v>9</v>
      </c>
      <c r="F871" s="16" t="s">
        <v>2528</v>
      </c>
      <c r="G871" s="17">
        <v>44880</v>
      </c>
      <c r="H871" s="17">
        <v>45775</v>
      </c>
      <c r="I871" s="28">
        <v>45835</v>
      </c>
      <c r="J871" s="28" t="str">
        <f t="shared" si="26"/>
        <v>June</v>
      </c>
      <c r="K871" s="18">
        <f t="shared" si="27"/>
        <v>2025</v>
      </c>
      <c r="L871" s="15" t="s">
        <v>2393</v>
      </c>
      <c r="M871" s="15" t="s">
        <v>2394</v>
      </c>
      <c r="N871" s="18">
        <f>IF(Exit_Details[[#This Row],[RegrettableAttrition]]="Yes",1,0)</f>
        <v>0</v>
      </c>
      <c r="O871" s="18">
        <f>IF(Exit_Details[[#This Row],[ExitType]]="Voluntary",1,0)</f>
        <v>1</v>
      </c>
      <c r="P871" s="16" t="s">
        <v>2515</v>
      </c>
      <c r="Q871" s="16" t="s">
        <v>2464</v>
      </c>
      <c r="R871" s="15">
        <v>3</v>
      </c>
      <c r="S871" s="15" t="s">
        <v>2397</v>
      </c>
      <c r="T871" s="19">
        <v>3.92</v>
      </c>
      <c r="U871" s="15" t="s">
        <v>2997</v>
      </c>
      <c r="V871" s="15" t="s">
        <v>2409</v>
      </c>
      <c r="W871" s="17">
        <v>44880</v>
      </c>
      <c r="X871" s="17">
        <v>45382</v>
      </c>
      <c r="Y871" s="15">
        <v>1408000</v>
      </c>
      <c r="Z871" s="15" t="s">
        <v>2426</v>
      </c>
      <c r="AA871" s="15" t="s">
        <v>2427</v>
      </c>
      <c r="AB871" s="15" t="s">
        <v>2402</v>
      </c>
      <c r="AC871" s="20" t="s">
        <v>2403</v>
      </c>
    </row>
    <row r="872" spans="1:29" x14ac:dyDescent="0.3">
      <c r="A872" s="15" t="s">
        <v>4220</v>
      </c>
      <c r="B872" s="15" t="s">
        <v>1814</v>
      </c>
      <c r="C872" s="16" t="s">
        <v>4221</v>
      </c>
      <c r="D872" s="15" t="s">
        <v>11</v>
      </c>
      <c r="E872" s="16" t="s">
        <v>9</v>
      </c>
      <c r="F872" s="16" t="s">
        <v>2430</v>
      </c>
      <c r="G872" s="17">
        <v>45202</v>
      </c>
      <c r="H872" s="17">
        <v>45782</v>
      </c>
      <c r="I872" s="28">
        <v>45820</v>
      </c>
      <c r="J872" s="28" t="str">
        <f t="shared" si="26"/>
        <v>June</v>
      </c>
      <c r="K872" s="18">
        <f t="shared" si="27"/>
        <v>2025</v>
      </c>
      <c r="L872" s="15" t="s">
        <v>2393</v>
      </c>
      <c r="M872" s="15" t="s">
        <v>2394</v>
      </c>
      <c r="N872" s="18">
        <f>IF(Exit_Details[[#This Row],[RegrettableAttrition]]="Yes",1,0)</f>
        <v>0</v>
      </c>
      <c r="O872" s="18">
        <f>IF(Exit_Details[[#This Row],[ExitType]]="Voluntary",1,0)</f>
        <v>1</v>
      </c>
      <c r="P872" s="16" t="s">
        <v>2395</v>
      </c>
      <c r="Q872" s="16" t="s">
        <v>2396</v>
      </c>
      <c r="R872" s="15">
        <v>2</v>
      </c>
      <c r="S872" s="15" t="s">
        <v>2397</v>
      </c>
      <c r="T872" s="19">
        <v>3.03</v>
      </c>
      <c r="U872" s="15" t="s">
        <v>2997</v>
      </c>
      <c r="V872" s="15" t="s">
        <v>2409</v>
      </c>
      <c r="W872" s="17">
        <v>45202</v>
      </c>
      <c r="X872" s="17">
        <v>45747</v>
      </c>
      <c r="Y872" s="15">
        <v>364000</v>
      </c>
      <c r="Z872" s="15" t="s">
        <v>2465</v>
      </c>
      <c r="AA872" s="15" t="s">
        <v>2466</v>
      </c>
      <c r="AB872" s="15" t="s">
        <v>2402</v>
      </c>
      <c r="AC872" s="20" t="s">
        <v>2403</v>
      </c>
    </row>
    <row r="873" spans="1:29" x14ac:dyDescent="0.3">
      <c r="A873" s="15" t="s">
        <v>4222</v>
      </c>
      <c r="B873" s="15" t="s">
        <v>743</v>
      </c>
      <c r="C873" s="16" t="s">
        <v>4223</v>
      </c>
      <c r="D873" s="15" t="s">
        <v>7</v>
      </c>
      <c r="E873" s="16" t="s">
        <v>33</v>
      </c>
      <c r="F873" s="16" t="s">
        <v>2504</v>
      </c>
      <c r="G873" s="17">
        <v>43976</v>
      </c>
      <c r="H873" s="17">
        <v>45782</v>
      </c>
      <c r="I873" s="28">
        <v>45842</v>
      </c>
      <c r="J873" s="28" t="str">
        <f t="shared" si="26"/>
        <v>July</v>
      </c>
      <c r="K873" s="18">
        <f t="shared" si="27"/>
        <v>2025</v>
      </c>
      <c r="L873" s="15" t="s">
        <v>2393</v>
      </c>
      <c r="M873" s="15" t="s">
        <v>2394</v>
      </c>
      <c r="N873" s="18">
        <f>IF(Exit_Details[[#This Row],[RegrettableAttrition]]="Yes",1,0)</f>
        <v>0</v>
      </c>
      <c r="O873" s="18">
        <f>IF(Exit_Details[[#This Row],[ExitType]]="Voluntary",1,0)</f>
        <v>1</v>
      </c>
      <c r="P873" s="16" t="s">
        <v>2407</v>
      </c>
      <c r="Q873" s="16" t="s">
        <v>2408</v>
      </c>
      <c r="R873" s="15">
        <v>2</v>
      </c>
      <c r="S873" s="15" t="s">
        <v>2397</v>
      </c>
      <c r="T873" s="19">
        <v>6.39</v>
      </c>
      <c r="U873" s="15" t="s">
        <v>2398</v>
      </c>
      <c r="V873" s="15" t="s">
        <v>2409</v>
      </c>
      <c r="W873" s="17">
        <v>44197</v>
      </c>
      <c r="X873" s="17">
        <v>44286</v>
      </c>
      <c r="Y873" s="15">
        <v>667000</v>
      </c>
      <c r="Z873" s="15" t="s">
        <v>2434</v>
      </c>
      <c r="AA873" s="15" t="s">
        <v>2435</v>
      </c>
      <c r="AB873" s="15" t="s">
        <v>2436</v>
      </c>
      <c r="AC873" s="20" t="s">
        <v>2403</v>
      </c>
    </row>
    <row r="874" spans="1:29" x14ac:dyDescent="0.3">
      <c r="A874" s="15" t="s">
        <v>4224</v>
      </c>
      <c r="B874" s="15" t="s">
        <v>1080</v>
      </c>
      <c r="C874" s="16" t="s">
        <v>4225</v>
      </c>
      <c r="D874" s="15" t="s">
        <v>11</v>
      </c>
      <c r="E874" s="16" t="s">
        <v>9</v>
      </c>
      <c r="F874" s="16" t="s">
        <v>2458</v>
      </c>
      <c r="G874" s="17">
        <v>44309</v>
      </c>
      <c r="H874" s="17">
        <v>45782</v>
      </c>
      <c r="I874" s="28">
        <v>45842</v>
      </c>
      <c r="J874" s="28" t="str">
        <f t="shared" si="26"/>
        <v>July</v>
      </c>
      <c r="K874" s="18">
        <f t="shared" si="27"/>
        <v>2025</v>
      </c>
      <c r="L874" s="15" t="s">
        <v>2393</v>
      </c>
      <c r="M874" s="15" t="s">
        <v>2577</v>
      </c>
      <c r="N874" s="18">
        <f>IF(Exit_Details[[#This Row],[RegrettableAttrition]]="Yes",1,0)</f>
        <v>1</v>
      </c>
      <c r="O874" s="18">
        <f>IF(Exit_Details[[#This Row],[ExitType]]="Voluntary",1,0)</f>
        <v>1</v>
      </c>
      <c r="P874" s="16" t="s">
        <v>2416</v>
      </c>
      <c r="Q874" s="16" t="s">
        <v>2417</v>
      </c>
      <c r="R874" s="15">
        <v>4</v>
      </c>
      <c r="S874" s="15" t="s">
        <v>2397</v>
      </c>
      <c r="T874" s="19">
        <v>5.48</v>
      </c>
      <c r="U874" s="15" t="s">
        <v>2398</v>
      </c>
      <c r="V874" s="15" t="s">
        <v>2409</v>
      </c>
      <c r="W874" s="17">
        <v>44309</v>
      </c>
      <c r="X874" s="17">
        <v>44651</v>
      </c>
      <c r="Y874" s="15">
        <v>362000</v>
      </c>
      <c r="Z874" s="15" t="s">
        <v>2418</v>
      </c>
      <c r="AA874" s="15" t="s">
        <v>2419</v>
      </c>
      <c r="AB874" s="15" t="s">
        <v>2412</v>
      </c>
      <c r="AC874" s="20" t="s">
        <v>2403</v>
      </c>
    </row>
    <row r="875" spans="1:29" x14ac:dyDescent="0.3">
      <c r="A875" s="15" t="s">
        <v>4226</v>
      </c>
      <c r="B875" s="15" t="s">
        <v>1935</v>
      </c>
      <c r="C875" s="16" t="s">
        <v>4227</v>
      </c>
      <c r="D875" s="15" t="s">
        <v>11</v>
      </c>
      <c r="E875" s="16" t="s">
        <v>33</v>
      </c>
      <c r="F875" s="16" t="s">
        <v>2498</v>
      </c>
      <c r="G875" s="17">
        <v>45432</v>
      </c>
      <c r="H875" s="17">
        <v>45783</v>
      </c>
      <c r="I875" s="28">
        <v>45843</v>
      </c>
      <c r="J875" s="28" t="str">
        <f t="shared" si="26"/>
        <v>July</v>
      </c>
      <c r="K875" s="18">
        <f t="shared" si="27"/>
        <v>2025</v>
      </c>
      <c r="L875" s="15" t="s">
        <v>2393</v>
      </c>
      <c r="M875" s="15" t="s">
        <v>2394</v>
      </c>
      <c r="N875" s="18">
        <f>IF(Exit_Details[[#This Row],[RegrettableAttrition]]="Yes",1,0)</f>
        <v>0</v>
      </c>
      <c r="O875" s="18">
        <f>IF(Exit_Details[[#This Row],[ExitType]]="Voluntary",1,0)</f>
        <v>1</v>
      </c>
      <c r="P875" s="16" t="s">
        <v>2407</v>
      </c>
      <c r="Q875" s="16" t="s">
        <v>2408</v>
      </c>
      <c r="R875" s="15">
        <v>2</v>
      </c>
      <c r="S875" s="15" t="s">
        <v>2397</v>
      </c>
      <c r="T875" s="19">
        <v>2.4</v>
      </c>
      <c r="U875" s="15" t="s">
        <v>3882</v>
      </c>
      <c r="V875" s="15" t="s">
        <v>2409</v>
      </c>
      <c r="W875" s="17">
        <v>45432</v>
      </c>
      <c r="X875" s="17">
        <v>45747</v>
      </c>
      <c r="Y875" s="15">
        <v>212000</v>
      </c>
      <c r="Z875" s="15" t="s">
        <v>2434</v>
      </c>
      <c r="AA875" s="15" t="s">
        <v>2435</v>
      </c>
      <c r="AB875" s="15" t="s">
        <v>2436</v>
      </c>
      <c r="AC875" s="20" t="s">
        <v>2403</v>
      </c>
    </row>
    <row r="876" spans="1:29" x14ac:dyDescent="0.3">
      <c r="A876" s="15" t="s">
        <v>4228</v>
      </c>
      <c r="B876" s="15" t="s">
        <v>1655</v>
      </c>
      <c r="C876" s="16" t="s">
        <v>4229</v>
      </c>
      <c r="D876" s="15" t="s">
        <v>11</v>
      </c>
      <c r="E876" s="16" t="s">
        <v>9</v>
      </c>
      <c r="F876" s="16" t="s">
        <v>2439</v>
      </c>
      <c r="G876" s="17">
        <v>44893</v>
      </c>
      <c r="H876" s="17">
        <v>45786</v>
      </c>
      <c r="I876" s="28">
        <v>45876</v>
      </c>
      <c r="J876" s="28" t="str">
        <f t="shared" si="26"/>
        <v>August</v>
      </c>
      <c r="K876" s="18">
        <f t="shared" si="27"/>
        <v>2025</v>
      </c>
      <c r="L876" s="15" t="s">
        <v>2393</v>
      </c>
      <c r="M876" s="15" t="s">
        <v>2577</v>
      </c>
      <c r="N876" s="18">
        <f>IF(Exit_Details[[#This Row],[RegrettableAttrition]]="Yes",1,0)</f>
        <v>1</v>
      </c>
      <c r="O876" s="18">
        <f>IF(Exit_Details[[#This Row],[ExitType]]="Voluntary",1,0)</f>
        <v>1</v>
      </c>
      <c r="P876" s="16" t="s">
        <v>2501</v>
      </c>
      <c r="Q876" s="16" t="s">
        <v>2464</v>
      </c>
      <c r="R876" s="15">
        <v>5</v>
      </c>
      <c r="S876" s="15" t="s">
        <v>2397</v>
      </c>
      <c r="T876" s="19">
        <v>3.88</v>
      </c>
      <c r="U876" s="15" t="s">
        <v>2997</v>
      </c>
      <c r="V876" s="15" t="s">
        <v>2409</v>
      </c>
      <c r="W876" s="17">
        <v>44893</v>
      </c>
      <c r="X876" s="17">
        <v>45382</v>
      </c>
      <c r="Y876" s="15">
        <v>1394000</v>
      </c>
      <c r="Z876" s="15" t="s">
        <v>2400</v>
      </c>
      <c r="AA876" s="15" t="s">
        <v>2401</v>
      </c>
      <c r="AB876" s="15" t="s">
        <v>2402</v>
      </c>
      <c r="AC876" s="20" t="s">
        <v>2403</v>
      </c>
    </row>
    <row r="877" spans="1:29" x14ac:dyDescent="0.3">
      <c r="A877" s="15" t="s">
        <v>4230</v>
      </c>
      <c r="B877" s="15" t="s">
        <v>1538</v>
      </c>
      <c r="C877" s="16" t="s">
        <v>4231</v>
      </c>
      <c r="D877" s="15" t="s">
        <v>7</v>
      </c>
      <c r="E877" s="16" t="s">
        <v>9</v>
      </c>
      <c r="F877" s="16" t="s">
        <v>2458</v>
      </c>
      <c r="G877" s="17">
        <v>44747</v>
      </c>
      <c r="H877" s="17">
        <v>45791</v>
      </c>
      <c r="I877" s="28">
        <v>45851</v>
      </c>
      <c r="J877" s="28" t="str">
        <f t="shared" si="26"/>
        <v>July</v>
      </c>
      <c r="K877" s="18">
        <f t="shared" si="27"/>
        <v>2025</v>
      </c>
      <c r="L877" s="15" t="s">
        <v>2393</v>
      </c>
      <c r="M877" s="15" t="s">
        <v>2577</v>
      </c>
      <c r="N877" s="18">
        <f>IF(Exit_Details[[#This Row],[RegrettableAttrition]]="Yes",1,0)</f>
        <v>1</v>
      </c>
      <c r="O877" s="18">
        <f>IF(Exit_Details[[#This Row],[ExitType]]="Voluntary",1,0)</f>
        <v>1</v>
      </c>
      <c r="P877" s="16" t="s">
        <v>2416</v>
      </c>
      <c r="Q877" s="16" t="s">
        <v>2417</v>
      </c>
      <c r="R877" s="15">
        <v>4</v>
      </c>
      <c r="S877" s="15" t="s">
        <v>2397</v>
      </c>
      <c r="T877" s="19">
        <v>4.28</v>
      </c>
      <c r="U877" s="15" t="s">
        <v>2997</v>
      </c>
      <c r="V877" s="15" t="s">
        <v>2409</v>
      </c>
      <c r="W877" s="17">
        <v>44747</v>
      </c>
      <c r="X877" s="17">
        <v>45016</v>
      </c>
      <c r="Y877" s="15">
        <v>348000</v>
      </c>
      <c r="Z877" s="15" t="s">
        <v>2434</v>
      </c>
      <c r="AA877" s="15" t="s">
        <v>2435</v>
      </c>
      <c r="AB877" s="15" t="s">
        <v>2436</v>
      </c>
      <c r="AC877" s="20" t="s">
        <v>2403</v>
      </c>
    </row>
    <row r="878" spans="1:29" x14ac:dyDescent="0.3">
      <c r="A878" s="15" t="s">
        <v>4232</v>
      </c>
      <c r="B878" s="15" t="s">
        <v>1773</v>
      </c>
      <c r="C878" s="16" t="s">
        <v>4233</v>
      </c>
      <c r="D878" s="15" t="s">
        <v>7</v>
      </c>
      <c r="E878" s="16" t="s">
        <v>50</v>
      </c>
      <c r="F878" s="16" t="s">
        <v>2733</v>
      </c>
      <c r="G878" s="17">
        <v>45048</v>
      </c>
      <c r="H878" s="17">
        <v>45793</v>
      </c>
      <c r="I878" s="28">
        <v>45823</v>
      </c>
      <c r="J878" s="28" t="str">
        <f t="shared" si="26"/>
        <v>June</v>
      </c>
      <c r="K878" s="18">
        <f t="shared" si="27"/>
        <v>2025</v>
      </c>
      <c r="L878" s="15" t="s">
        <v>2431</v>
      </c>
      <c r="M878" s="15" t="s">
        <v>2394</v>
      </c>
      <c r="N878" s="18">
        <f>IF(Exit_Details[[#This Row],[RegrettableAttrition]]="Yes",1,0)</f>
        <v>0</v>
      </c>
      <c r="O878" s="18">
        <f>IF(Exit_Details[[#This Row],[ExitType]]="Voluntary",1,0)</f>
        <v>0</v>
      </c>
      <c r="P878" s="16" t="s">
        <v>2583</v>
      </c>
      <c r="Q878" s="16" t="s">
        <v>2433</v>
      </c>
      <c r="R878" s="15">
        <v>1</v>
      </c>
      <c r="S878" s="15" t="s">
        <v>2397</v>
      </c>
      <c r="T878" s="19">
        <v>3.46</v>
      </c>
      <c r="U878" s="15" t="s">
        <v>2997</v>
      </c>
      <c r="V878" s="15" t="s">
        <v>2409</v>
      </c>
      <c r="W878" s="17">
        <v>45048</v>
      </c>
      <c r="X878" s="17">
        <v>45382</v>
      </c>
      <c r="Y878" s="15">
        <v>770000</v>
      </c>
      <c r="Z878" s="15" t="s">
        <v>2465</v>
      </c>
      <c r="AA878" s="15" t="s">
        <v>2466</v>
      </c>
      <c r="AB878" s="15" t="s">
        <v>2402</v>
      </c>
      <c r="AC878" s="20" t="s">
        <v>2403</v>
      </c>
    </row>
    <row r="879" spans="1:29" x14ac:dyDescent="0.3">
      <c r="A879" s="15" t="s">
        <v>4234</v>
      </c>
      <c r="B879" s="15" t="s">
        <v>1890</v>
      </c>
      <c r="C879" s="16" t="s">
        <v>4235</v>
      </c>
      <c r="D879" s="15" t="s">
        <v>11</v>
      </c>
      <c r="E879" s="16" t="s">
        <v>58</v>
      </c>
      <c r="F879" s="16" t="s">
        <v>3300</v>
      </c>
      <c r="G879" s="17">
        <v>45330</v>
      </c>
      <c r="H879" s="17">
        <v>45793</v>
      </c>
      <c r="I879" s="28">
        <v>45883</v>
      </c>
      <c r="J879" s="28" t="str">
        <f t="shared" si="26"/>
        <v>August</v>
      </c>
      <c r="K879" s="18">
        <f t="shared" si="27"/>
        <v>2025</v>
      </c>
      <c r="L879" s="15" t="s">
        <v>2393</v>
      </c>
      <c r="M879" s="15" t="s">
        <v>2577</v>
      </c>
      <c r="N879" s="18">
        <f>IF(Exit_Details[[#This Row],[RegrettableAttrition]]="Yes",1,0)</f>
        <v>1</v>
      </c>
      <c r="O879" s="18">
        <f>IF(Exit_Details[[#This Row],[ExitType]]="Voluntary",1,0)</f>
        <v>1</v>
      </c>
      <c r="P879" s="16" t="s">
        <v>2515</v>
      </c>
      <c r="Q879" s="16" t="s">
        <v>2464</v>
      </c>
      <c r="R879" s="15">
        <v>4</v>
      </c>
      <c r="S879" s="15" t="s">
        <v>2397</v>
      </c>
      <c r="T879" s="19">
        <v>2.68</v>
      </c>
      <c r="U879" s="15" t="s">
        <v>3882</v>
      </c>
      <c r="V879" s="15" t="s">
        <v>2409</v>
      </c>
      <c r="W879" s="17">
        <v>45330</v>
      </c>
      <c r="X879" s="17">
        <v>45747</v>
      </c>
      <c r="Y879" s="15">
        <v>1827000</v>
      </c>
      <c r="Z879" s="15" t="s">
        <v>2400</v>
      </c>
      <c r="AA879" s="15" t="s">
        <v>2401</v>
      </c>
      <c r="AB879" s="15" t="s">
        <v>2402</v>
      </c>
      <c r="AC879" s="20" t="s">
        <v>2403</v>
      </c>
    </row>
    <row r="880" spans="1:29" x14ac:dyDescent="0.3">
      <c r="A880" s="15" t="s">
        <v>4236</v>
      </c>
      <c r="B880" s="15" t="s">
        <v>1426</v>
      </c>
      <c r="C880" s="16" t="s">
        <v>4237</v>
      </c>
      <c r="D880" s="15" t="s">
        <v>7</v>
      </c>
      <c r="E880" s="16" t="s">
        <v>24</v>
      </c>
      <c r="F880" s="16" t="s">
        <v>2725</v>
      </c>
      <c r="G880" s="17">
        <v>44664</v>
      </c>
      <c r="H880" s="17">
        <v>45796</v>
      </c>
      <c r="I880" s="28">
        <v>45856</v>
      </c>
      <c r="J880" s="28" t="str">
        <f t="shared" si="26"/>
        <v>July</v>
      </c>
      <c r="K880" s="18">
        <f t="shared" si="27"/>
        <v>2025</v>
      </c>
      <c r="L880" s="15" t="s">
        <v>2393</v>
      </c>
      <c r="M880" s="15" t="s">
        <v>2394</v>
      </c>
      <c r="N880" s="18">
        <f>IF(Exit_Details[[#This Row],[RegrettableAttrition]]="Yes",1,0)</f>
        <v>0</v>
      </c>
      <c r="O880" s="18">
        <f>IF(Exit_Details[[#This Row],[ExitType]]="Voluntary",1,0)</f>
        <v>1</v>
      </c>
      <c r="P880" s="16" t="s">
        <v>2395</v>
      </c>
      <c r="Q880" s="16" t="s">
        <v>2396</v>
      </c>
      <c r="R880" s="15">
        <v>2</v>
      </c>
      <c r="S880" s="15" t="s">
        <v>2397</v>
      </c>
      <c r="T880" s="19">
        <v>4.51</v>
      </c>
      <c r="U880" s="15" t="s">
        <v>2997</v>
      </c>
      <c r="V880" s="15" t="s">
        <v>2409</v>
      </c>
      <c r="W880" s="17">
        <v>44664</v>
      </c>
      <c r="X880" s="17">
        <v>45016</v>
      </c>
      <c r="Y880" s="15">
        <v>603000</v>
      </c>
      <c r="Z880" s="15" t="s">
        <v>2400</v>
      </c>
      <c r="AA880" s="15" t="s">
        <v>2401</v>
      </c>
      <c r="AB880" s="15" t="s">
        <v>2402</v>
      </c>
      <c r="AC880" s="20" t="s">
        <v>2403</v>
      </c>
    </row>
    <row r="881" spans="1:29" x14ac:dyDescent="0.3">
      <c r="A881" s="15" t="s">
        <v>4238</v>
      </c>
      <c r="B881" s="15" t="s">
        <v>592</v>
      </c>
      <c r="C881" s="16" t="s">
        <v>4239</v>
      </c>
      <c r="D881" s="15" t="s">
        <v>7</v>
      </c>
      <c r="E881" s="16" t="s">
        <v>9</v>
      </c>
      <c r="F881" s="16" t="s">
        <v>2455</v>
      </c>
      <c r="G881" s="17">
        <v>43843</v>
      </c>
      <c r="H881" s="17">
        <v>45798</v>
      </c>
      <c r="I881" s="28">
        <v>45858</v>
      </c>
      <c r="J881" s="28" t="str">
        <f t="shared" si="26"/>
        <v>July</v>
      </c>
      <c r="K881" s="18">
        <f t="shared" si="27"/>
        <v>2025</v>
      </c>
      <c r="L881" s="15" t="s">
        <v>2393</v>
      </c>
      <c r="M881" s="15" t="s">
        <v>2577</v>
      </c>
      <c r="N881" s="18">
        <f>IF(Exit_Details[[#This Row],[RegrettableAttrition]]="Yes",1,0)</f>
        <v>1</v>
      </c>
      <c r="O881" s="18">
        <f>IF(Exit_Details[[#This Row],[ExitType]]="Voluntary",1,0)</f>
        <v>1</v>
      </c>
      <c r="P881" s="16" t="s">
        <v>2395</v>
      </c>
      <c r="Q881" s="16" t="s">
        <v>2396</v>
      </c>
      <c r="R881" s="15">
        <v>4</v>
      </c>
      <c r="S881" s="15" t="s">
        <v>2397</v>
      </c>
      <c r="T881" s="19">
        <v>6.75</v>
      </c>
      <c r="U881" s="15" t="s">
        <v>2398</v>
      </c>
      <c r="V881" s="15" t="s">
        <v>2409</v>
      </c>
      <c r="W881" s="17">
        <v>44197</v>
      </c>
      <c r="X881" s="17">
        <v>44286</v>
      </c>
      <c r="Y881" s="15">
        <v>1319000</v>
      </c>
      <c r="Z881" s="15" t="s">
        <v>2426</v>
      </c>
      <c r="AA881" s="15" t="s">
        <v>2427</v>
      </c>
      <c r="AB881" s="15" t="s">
        <v>2402</v>
      </c>
      <c r="AC881" s="20" t="s">
        <v>2403</v>
      </c>
    </row>
    <row r="882" spans="1:29" x14ac:dyDescent="0.3">
      <c r="A882" s="15" t="s">
        <v>4240</v>
      </c>
      <c r="B882" s="15" t="s">
        <v>1732</v>
      </c>
      <c r="C882" s="16" t="s">
        <v>4241</v>
      </c>
      <c r="D882" s="15" t="s">
        <v>11</v>
      </c>
      <c r="E882" s="16" t="s">
        <v>33</v>
      </c>
      <c r="F882" s="16" t="s">
        <v>2504</v>
      </c>
      <c r="G882" s="17">
        <v>44963</v>
      </c>
      <c r="H882" s="17">
        <v>45803</v>
      </c>
      <c r="I882" s="28">
        <v>45863</v>
      </c>
      <c r="J882" s="28" t="str">
        <f t="shared" si="26"/>
        <v>July</v>
      </c>
      <c r="K882" s="18">
        <f t="shared" si="27"/>
        <v>2025</v>
      </c>
      <c r="L882" s="15" t="s">
        <v>2393</v>
      </c>
      <c r="M882" s="15" t="s">
        <v>2577</v>
      </c>
      <c r="N882" s="18">
        <f>IF(Exit_Details[[#This Row],[RegrettableAttrition]]="Yes",1,0)</f>
        <v>1</v>
      </c>
      <c r="O882" s="18">
        <f>IF(Exit_Details[[#This Row],[ExitType]]="Voluntary",1,0)</f>
        <v>1</v>
      </c>
      <c r="P882" s="16" t="s">
        <v>2407</v>
      </c>
      <c r="Q882" s="16" t="s">
        <v>2408</v>
      </c>
      <c r="R882" s="15">
        <v>5</v>
      </c>
      <c r="S882" s="15" t="s">
        <v>2397</v>
      </c>
      <c r="T882" s="19">
        <v>3.69</v>
      </c>
      <c r="U882" s="15" t="s">
        <v>2997</v>
      </c>
      <c r="V882" s="15" t="s">
        <v>2409</v>
      </c>
      <c r="W882" s="17">
        <v>44963</v>
      </c>
      <c r="X882" s="17">
        <v>45382</v>
      </c>
      <c r="Y882" s="15">
        <v>552000</v>
      </c>
      <c r="Z882" s="15" t="s">
        <v>2426</v>
      </c>
      <c r="AA882" s="15" t="s">
        <v>2427</v>
      </c>
      <c r="AB882" s="15" t="s">
        <v>2402</v>
      </c>
      <c r="AC882" s="20" t="s">
        <v>2403</v>
      </c>
    </row>
    <row r="883" spans="1:29" x14ac:dyDescent="0.3">
      <c r="A883" s="15" t="s">
        <v>4242</v>
      </c>
      <c r="B883" s="15" t="s">
        <v>1115</v>
      </c>
      <c r="C883" s="16" t="s">
        <v>4243</v>
      </c>
      <c r="D883" s="15" t="s">
        <v>7</v>
      </c>
      <c r="E883" s="16" t="s">
        <v>24</v>
      </c>
      <c r="F883" s="16" t="s">
        <v>2582</v>
      </c>
      <c r="G883" s="17">
        <v>44335</v>
      </c>
      <c r="H883" s="17">
        <v>45803</v>
      </c>
      <c r="I883" s="28">
        <v>45893</v>
      </c>
      <c r="J883" s="28" t="str">
        <f t="shared" si="26"/>
        <v>August</v>
      </c>
      <c r="K883" s="18">
        <f t="shared" si="27"/>
        <v>2025</v>
      </c>
      <c r="L883" s="15" t="s">
        <v>2393</v>
      </c>
      <c r="M883" s="15" t="s">
        <v>2394</v>
      </c>
      <c r="N883" s="18">
        <f>IF(Exit_Details[[#This Row],[RegrettableAttrition]]="Yes",1,0)</f>
        <v>0</v>
      </c>
      <c r="O883" s="18">
        <f>IF(Exit_Details[[#This Row],[ExitType]]="Voluntary",1,0)</f>
        <v>1</v>
      </c>
      <c r="P883" s="16" t="s">
        <v>2407</v>
      </c>
      <c r="Q883" s="16" t="s">
        <v>2408</v>
      </c>
      <c r="R883" s="15">
        <v>3</v>
      </c>
      <c r="S883" s="15" t="s">
        <v>2397</v>
      </c>
      <c r="T883" s="19">
        <v>5.41</v>
      </c>
      <c r="U883" s="15" t="s">
        <v>2398</v>
      </c>
      <c r="V883" s="15" t="s">
        <v>2409</v>
      </c>
      <c r="W883" s="17">
        <v>44335</v>
      </c>
      <c r="X883" s="17">
        <v>44651</v>
      </c>
      <c r="Y883" s="15">
        <v>1641000</v>
      </c>
      <c r="Z883" s="15" t="s">
        <v>2410</v>
      </c>
      <c r="AA883" s="15" t="s">
        <v>2411</v>
      </c>
      <c r="AB883" s="15" t="s">
        <v>2412</v>
      </c>
      <c r="AC883" s="20" t="s">
        <v>2403</v>
      </c>
    </row>
    <row r="884" spans="1:29" x14ac:dyDescent="0.3">
      <c r="A884" s="15" t="s">
        <v>4244</v>
      </c>
      <c r="B884" s="15" t="s">
        <v>913</v>
      </c>
      <c r="C884" s="16" t="s">
        <v>4245</v>
      </c>
      <c r="D884" s="15" t="s">
        <v>11</v>
      </c>
      <c r="E884" s="16" t="s">
        <v>33</v>
      </c>
      <c r="F884" s="16" t="s">
        <v>2498</v>
      </c>
      <c r="G884" s="17">
        <v>44092</v>
      </c>
      <c r="H884" s="17">
        <v>45803</v>
      </c>
      <c r="I884" s="28">
        <v>45863</v>
      </c>
      <c r="J884" s="28" t="str">
        <f t="shared" si="26"/>
        <v>July</v>
      </c>
      <c r="K884" s="18">
        <f t="shared" si="27"/>
        <v>2025</v>
      </c>
      <c r="L884" s="15" t="s">
        <v>2393</v>
      </c>
      <c r="M884" s="15" t="s">
        <v>2394</v>
      </c>
      <c r="N884" s="18">
        <f>IF(Exit_Details[[#This Row],[RegrettableAttrition]]="Yes",1,0)</f>
        <v>0</v>
      </c>
      <c r="O884" s="18">
        <f>IF(Exit_Details[[#This Row],[ExitType]]="Voluntary",1,0)</f>
        <v>1</v>
      </c>
      <c r="P884" s="16" t="s">
        <v>2515</v>
      </c>
      <c r="Q884" s="16" t="s">
        <v>2464</v>
      </c>
      <c r="R884" s="15">
        <v>3</v>
      </c>
      <c r="S884" s="15" t="s">
        <v>2397</v>
      </c>
      <c r="T884" s="19">
        <v>6.07</v>
      </c>
      <c r="U884" s="15" t="s">
        <v>2398</v>
      </c>
      <c r="V884" s="15" t="s">
        <v>2409</v>
      </c>
      <c r="W884" s="17">
        <v>44197</v>
      </c>
      <c r="X884" s="17">
        <v>44286</v>
      </c>
      <c r="Y884" s="15">
        <v>232000</v>
      </c>
      <c r="Z884" s="15" t="s">
        <v>2465</v>
      </c>
      <c r="AA884" s="15" t="s">
        <v>2466</v>
      </c>
      <c r="AB884" s="15" t="s">
        <v>2402</v>
      </c>
      <c r="AC884" s="20" t="s">
        <v>2403</v>
      </c>
    </row>
    <row r="885" spans="1:29" x14ac:dyDescent="0.3">
      <c r="A885" s="15" t="s">
        <v>4246</v>
      </c>
      <c r="B885" s="15" t="s">
        <v>1332</v>
      </c>
      <c r="C885" s="16" t="s">
        <v>4247</v>
      </c>
      <c r="D885" s="15" t="s">
        <v>7</v>
      </c>
      <c r="E885" s="16" t="s">
        <v>33</v>
      </c>
      <c r="F885" s="16" t="s">
        <v>2498</v>
      </c>
      <c r="G885" s="17">
        <v>44578</v>
      </c>
      <c r="H885" s="17">
        <v>45804</v>
      </c>
      <c r="I885" s="28">
        <v>45864</v>
      </c>
      <c r="J885" s="28" t="str">
        <f t="shared" si="26"/>
        <v>July</v>
      </c>
      <c r="K885" s="18">
        <f t="shared" si="27"/>
        <v>2025</v>
      </c>
      <c r="L885" s="15" t="s">
        <v>2393</v>
      </c>
      <c r="M885" s="15" t="s">
        <v>2394</v>
      </c>
      <c r="N885" s="18">
        <f>IF(Exit_Details[[#This Row],[RegrettableAttrition]]="Yes",1,0)</f>
        <v>0</v>
      </c>
      <c r="O885" s="18">
        <f>IF(Exit_Details[[#This Row],[ExitType]]="Voluntary",1,0)</f>
        <v>1</v>
      </c>
      <c r="P885" s="16" t="s">
        <v>2515</v>
      </c>
      <c r="Q885" s="16" t="s">
        <v>2464</v>
      </c>
      <c r="R885" s="15">
        <v>3</v>
      </c>
      <c r="S885" s="15" t="s">
        <v>2397</v>
      </c>
      <c r="T885" s="19">
        <v>4.74</v>
      </c>
      <c r="U885" s="15" t="s">
        <v>2997</v>
      </c>
      <c r="V885" s="15" t="s">
        <v>2409</v>
      </c>
      <c r="W885" s="17">
        <v>44578</v>
      </c>
      <c r="X885" s="17">
        <v>45016</v>
      </c>
      <c r="Y885" s="15">
        <v>201000</v>
      </c>
      <c r="Z885" s="15" t="s">
        <v>2426</v>
      </c>
      <c r="AA885" s="15" t="s">
        <v>2427</v>
      </c>
      <c r="AB885" s="15" t="s">
        <v>2402</v>
      </c>
      <c r="AC885" s="20" t="s">
        <v>2403</v>
      </c>
    </row>
    <row r="886" spans="1:29" x14ac:dyDescent="0.3">
      <c r="A886" s="15" t="s">
        <v>4248</v>
      </c>
      <c r="B886" s="15" t="s">
        <v>201</v>
      </c>
      <c r="C886" s="16" t="s">
        <v>4249</v>
      </c>
      <c r="D886" s="15" t="s">
        <v>7</v>
      </c>
      <c r="E886" s="16" t="s">
        <v>9</v>
      </c>
      <c r="F886" s="16" t="s">
        <v>2415</v>
      </c>
      <c r="G886" s="17">
        <v>43255</v>
      </c>
      <c r="H886" s="17">
        <v>45805</v>
      </c>
      <c r="I886" s="28">
        <v>45805</v>
      </c>
      <c r="J886" s="28" t="str">
        <f t="shared" si="26"/>
        <v>May</v>
      </c>
      <c r="K886" s="18">
        <f t="shared" si="27"/>
        <v>2025</v>
      </c>
      <c r="L886" s="15" t="s">
        <v>2431</v>
      </c>
      <c r="M886" s="15" t="s">
        <v>2394</v>
      </c>
      <c r="N886" s="18">
        <f>IF(Exit_Details[[#This Row],[RegrettableAttrition]]="Yes",1,0)</f>
        <v>0</v>
      </c>
      <c r="O886" s="18">
        <f>IF(Exit_Details[[#This Row],[ExitType]]="Voluntary",1,0)</f>
        <v>0</v>
      </c>
      <c r="P886" s="16" t="s">
        <v>2586</v>
      </c>
      <c r="Q886" s="16" t="s">
        <v>2530</v>
      </c>
      <c r="R886" s="15">
        <v>2</v>
      </c>
      <c r="S886" s="15" t="s">
        <v>2397</v>
      </c>
      <c r="T886" s="19">
        <v>8.36</v>
      </c>
      <c r="U886" s="15" t="s">
        <v>2398</v>
      </c>
      <c r="V886" s="15" t="s">
        <v>2409</v>
      </c>
      <c r="W886" s="17">
        <v>44197</v>
      </c>
      <c r="X886" s="17">
        <v>44286</v>
      </c>
      <c r="Y886" s="15">
        <v>3746000</v>
      </c>
      <c r="Z886" s="15" t="s">
        <v>2465</v>
      </c>
      <c r="AA886" s="15" t="s">
        <v>2466</v>
      </c>
      <c r="AB886" s="15" t="s">
        <v>2402</v>
      </c>
      <c r="AC886" s="20" t="s">
        <v>2403</v>
      </c>
    </row>
    <row r="887" spans="1:29" x14ac:dyDescent="0.3">
      <c r="A887" s="15" t="s">
        <v>4250</v>
      </c>
      <c r="B887" s="15" t="s">
        <v>2085</v>
      </c>
      <c r="C887" s="16" t="s">
        <v>4251</v>
      </c>
      <c r="D887" s="15" t="s">
        <v>11</v>
      </c>
      <c r="E887" s="16" t="s">
        <v>33</v>
      </c>
      <c r="F887" s="16" t="s">
        <v>2486</v>
      </c>
      <c r="G887" s="17">
        <v>45684</v>
      </c>
      <c r="H887" s="17">
        <v>45805</v>
      </c>
      <c r="I887" s="28">
        <v>45865</v>
      </c>
      <c r="J887" s="28" t="str">
        <f t="shared" si="26"/>
        <v>July</v>
      </c>
      <c r="K887" s="18">
        <f t="shared" si="27"/>
        <v>2025</v>
      </c>
      <c r="L887" s="15" t="s">
        <v>2393</v>
      </c>
      <c r="M887" s="15" t="s">
        <v>2394</v>
      </c>
      <c r="N887" s="18">
        <f>IF(Exit_Details[[#This Row],[RegrettableAttrition]]="Yes",1,0)</f>
        <v>0</v>
      </c>
      <c r="O887" s="18">
        <f>IF(Exit_Details[[#This Row],[ExitType]]="Voluntary",1,0)</f>
        <v>1</v>
      </c>
      <c r="P887" s="16" t="s">
        <v>2515</v>
      </c>
      <c r="Q887" s="16" t="s">
        <v>2464</v>
      </c>
      <c r="R887" s="15">
        <v>0</v>
      </c>
      <c r="S887" s="15" t="s">
        <v>2397</v>
      </c>
      <c r="T887" s="19">
        <v>1.72</v>
      </c>
      <c r="U887" s="15" t="s">
        <v>3882</v>
      </c>
      <c r="V887" s="15" t="s">
        <v>2399</v>
      </c>
      <c r="W887" s="17">
        <v>45684</v>
      </c>
      <c r="X887" s="17">
        <v>45865</v>
      </c>
      <c r="Y887" s="15">
        <v>377000</v>
      </c>
      <c r="Z887" s="15" t="s">
        <v>2400</v>
      </c>
      <c r="AA887" s="15" t="s">
        <v>2401</v>
      </c>
      <c r="AB887" s="15" t="s">
        <v>2402</v>
      </c>
      <c r="AC887" s="20" t="s">
        <v>2403</v>
      </c>
    </row>
    <row r="888" spans="1:29" x14ac:dyDescent="0.3">
      <c r="A888" s="15" t="s">
        <v>4252</v>
      </c>
      <c r="B888" s="15" t="s">
        <v>1183</v>
      </c>
      <c r="C888" s="16" t="s">
        <v>4253</v>
      </c>
      <c r="D888" s="15" t="s">
        <v>11</v>
      </c>
      <c r="E888" s="16" t="s">
        <v>9</v>
      </c>
      <c r="F888" s="16" t="s">
        <v>2430</v>
      </c>
      <c r="G888" s="17">
        <v>44410</v>
      </c>
      <c r="H888" s="17">
        <v>45810</v>
      </c>
      <c r="I888" s="28">
        <v>45847</v>
      </c>
      <c r="J888" s="28" t="str">
        <f t="shared" si="26"/>
        <v>July</v>
      </c>
      <c r="K888" s="18">
        <f t="shared" si="27"/>
        <v>2025</v>
      </c>
      <c r="L888" s="15" t="s">
        <v>2393</v>
      </c>
      <c r="M888" s="15" t="s">
        <v>2394</v>
      </c>
      <c r="N888" s="18">
        <f>IF(Exit_Details[[#This Row],[RegrettableAttrition]]="Yes",1,0)</f>
        <v>0</v>
      </c>
      <c r="O888" s="18">
        <f>IF(Exit_Details[[#This Row],[ExitType]]="Voluntary",1,0)</f>
        <v>1</v>
      </c>
      <c r="P888" s="16" t="s">
        <v>2480</v>
      </c>
      <c r="Q888" s="16" t="s">
        <v>2481</v>
      </c>
      <c r="R888" s="15">
        <v>3</v>
      </c>
      <c r="S888" s="15" t="s">
        <v>2397</v>
      </c>
      <c r="T888" s="19">
        <v>5.2</v>
      </c>
      <c r="U888" s="15" t="s">
        <v>2398</v>
      </c>
      <c r="V888" s="15" t="s">
        <v>2409</v>
      </c>
      <c r="W888" s="17">
        <v>44410</v>
      </c>
      <c r="X888" s="17">
        <v>44651</v>
      </c>
      <c r="Y888" s="15">
        <v>317000</v>
      </c>
      <c r="Z888" s="15" t="s">
        <v>2426</v>
      </c>
      <c r="AA888" s="15" t="s">
        <v>2427</v>
      </c>
      <c r="AB888" s="15" t="s">
        <v>2402</v>
      </c>
      <c r="AC888" s="20" t="s">
        <v>2403</v>
      </c>
    </row>
    <row r="889" spans="1:29" x14ac:dyDescent="0.3">
      <c r="A889" s="15" t="s">
        <v>4254</v>
      </c>
      <c r="B889" s="15" t="s">
        <v>2078</v>
      </c>
      <c r="C889" s="16" t="s">
        <v>4255</v>
      </c>
      <c r="D889" s="15" t="s">
        <v>11</v>
      </c>
      <c r="E889" s="16" t="s">
        <v>58</v>
      </c>
      <c r="F889" s="16" t="s">
        <v>3300</v>
      </c>
      <c r="G889" s="17">
        <v>45663</v>
      </c>
      <c r="H889" s="17">
        <v>45810</v>
      </c>
      <c r="I889" s="28">
        <v>45825</v>
      </c>
      <c r="J889" s="28" t="str">
        <f t="shared" si="26"/>
        <v>June</v>
      </c>
      <c r="K889" s="18">
        <f t="shared" si="27"/>
        <v>2025</v>
      </c>
      <c r="L889" s="15" t="s">
        <v>2431</v>
      </c>
      <c r="M889" s="15" t="s">
        <v>2394</v>
      </c>
      <c r="N889" s="18">
        <f>IF(Exit_Details[[#This Row],[RegrettableAttrition]]="Yes",1,0)</f>
        <v>0</v>
      </c>
      <c r="O889" s="18">
        <f>IF(Exit_Details[[#This Row],[ExitType]]="Voluntary",1,0)</f>
        <v>0</v>
      </c>
      <c r="P889" s="16" t="s">
        <v>2432</v>
      </c>
      <c r="Q889" s="16" t="s">
        <v>2433</v>
      </c>
      <c r="R889" s="15">
        <v>0</v>
      </c>
      <c r="S889" s="15" t="s">
        <v>2397</v>
      </c>
      <c r="T889" s="19">
        <v>1.77</v>
      </c>
      <c r="U889" s="15" t="s">
        <v>3882</v>
      </c>
      <c r="V889" s="15" t="s">
        <v>2409</v>
      </c>
      <c r="W889" s="17">
        <v>45663</v>
      </c>
      <c r="X889" s="17">
        <v>45825</v>
      </c>
      <c r="Y889" s="15">
        <v>2285000</v>
      </c>
      <c r="Z889" s="15" t="s">
        <v>2434</v>
      </c>
      <c r="AA889" s="15" t="s">
        <v>2435</v>
      </c>
      <c r="AB889" s="15" t="s">
        <v>2436</v>
      </c>
      <c r="AC889" s="20" t="s">
        <v>2403</v>
      </c>
    </row>
    <row r="890" spans="1:29" x14ac:dyDescent="0.3">
      <c r="A890" s="15" t="s">
        <v>4256</v>
      </c>
      <c r="B890" s="15" t="s">
        <v>1950</v>
      </c>
      <c r="C890" s="16" t="s">
        <v>2747</v>
      </c>
      <c r="D890" s="15" t="s">
        <v>7</v>
      </c>
      <c r="E890" s="16" t="s">
        <v>58</v>
      </c>
      <c r="F890" s="16" t="s">
        <v>2452</v>
      </c>
      <c r="G890" s="17">
        <v>45467</v>
      </c>
      <c r="H890" s="17">
        <v>45812</v>
      </c>
      <c r="I890" s="28">
        <v>45858</v>
      </c>
      <c r="J890" s="28" t="str">
        <f t="shared" si="26"/>
        <v>July</v>
      </c>
      <c r="K890" s="18">
        <f t="shared" si="27"/>
        <v>2025</v>
      </c>
      <c r="L890" s="15" t="s">
        <v>2393</v>
      </c>
      <c r="M890" s="15" t="s">
        <v>2394</v>
      </c>
      <c r="N890" s="18">
        <f>IF(Exit_Details[[#This Row],[RegrettableAttrition]]="Yes",1,0)</f>
        <v>0</v>
      </c>
      <c r="O890" s="18">
        <f>IF(Exit_Details[[#This Row],[ExitType]]="Voluntary",1,0)</f>
        <v>1</v>
      </c>
      <c r="P890" s="16" t="s">
        <v>2440</v>
      </c>
      <c r="Q890" s="16" t="s">
        <v>2417</v>
      </c>
      <c r="R890" s="15">
        <v>3</v>
      </c>
      <c r="S890" s="15" t="s">
        <v>2397</v>
      </c>
      <c r="T890" s="19">
        <v>2.31</v>
      </c>
      <c r="U890" s="15" t="s">
        <v>3882</v>
      </c>
      <c r="V890" s="15" t="s">
        <v>2409</v>
      </c>
      <c r="W890" s="17">
        <v>45467</v>
      </c>
      <c r="X890" s="17">
        <v>45747</v>
      </c>
      <c r="Y890" s="15">
        <v>1115000</v>
      </c>
      <c r="Z890" s="15" t="s">
        <v>2426</v>
      </c>
      <c r="AA890" s="15" t="s">
        <v>2427</v>
      </c>
      <c r="AB890" s="15" t="s">
        <v>2402</v>
      </c>
      <c r="AC890" s="20" t="s">
        <v>2403</v>
      </c>
    </row>
    <row r="891" spans="1:29" x14ac:dyDescent="0.3">
      <c r="A891" s="15" t="s">
        <v>4257</v>
      </c>
      <c r="B891" s="15" t="s">
        <v>1930</v>
      </c>
      <c r="C891" s="16" t="s">
        <v>2875</v>
      </c>
      <c r="D891" s="15" t="s">
        <v>7</v>
      </c>
      <c r="E891" s="16" t="s">
        <v>9</v>
      </c>
      <c r="F891" s="16" t="s">
        <v>2439</v>
      </c>
      <c r="G891" s="17">
        <v>45390</v>
      </c>
      <c r="H891" s="17">
        <v>45813</v>
      </c>
      <c r="I891" s="28">
        <v>45813</v>
      </c>
      <c r="J891" s="28" t="str">
        <f t="shared" si="26"/>
        <v>June</v>
      </c>
      <c r="K891" s="18">
        <f t="shared" si="27"/>
        <v>2025</v>
      </c>
      <c r="L891" s="15" t="s">
        <v>2431</v>
      </c>
      <c r="M891" s="15" t="s">
        <v>2394</v>
      </c>
      <c r="N891" s="18">
        <f>IF(Exit_Details[[#This Row],[RegrettableAttrition]]="Yes",1,0)</f>
        <v>0</v>
      </c>
      <c r="O891" s="18">
        <f>IF(Exit_Details[[#This Row],[ExitType]]="Voluntary",1,0)</f>
        <v>0</v>
      </c>
      <c r="P891" s="16" t="s">
        <v>2586</v>
      </c>
      <c r="Q891" s="16" t="s">
        <v>2530</v>
      </c>
      <c r="R891" s="15">
        <v>3</v>
      </c>
      <c r="S891" s="15" t="s">
        <v>2397</v>
      </c>
      <c r="T891" s="19">
        <v>2.52</v>
      </c>
      <c r="U891" s="15" t="s">
        <v>3882</v>
      </c>
      <c r="V891" s="15" t="s">
        <v>2409</v>
      </c>
      <c r="W891" s="17">
        <v>45390</v>
      </c>
      <c r="X891" s="17">
        <v>45747</v>
      </c>
      <c r="Y891" s="15">
        <v>2715000</v>
      </c>
      <c r="Z891" s="15" t="s">
        <v>2465</v>
      </c>
      <c r="AA891" s="15" t="s">
        <v>2466</v>
      </c>
      <c r="AB891" s="15" t="s">
        <v>2402</v>
      </c>
      <c r="AC891" s="20" t="s">
        <v>2403</v>
      </c>
    </row>
    <row r="892" spans="1:29" x14ac:dyDescent="0.3">
      <c r="A892" s="15" t="s">
        <v>4258</v>
      </c>
      <c r="B892" s="15" t="s">
        <v>828</v>
      </c>
      <c r="C892" s="16" t="s">
        <v>4259</v>
      </c>
      <c r="D892" s="15" t="s">
        <v>7</v>
      </c>
      <c r="E892" s="16" t="s">
        <v>37</v>
      </c>
      <c r="F892" s="16" t="s">
        <v>2495</v>
      </c>
      <c r="G892" s="17">
        <v>44039</v>
      </c>
      <c r="H892" s="17">
        <v>45817</v>
      </c>
      <c r="I892" s="28">
        <v>45873</v>
      </c>
      <c r="J892" s="28" t="str">
        <f t="shared" si="26"/>
        <v>August</v>
      </c>
      <c r="K892" s="18">
        <f t="shared" si="27"/>
        <v>2025</v>
      </c>
      <c r="L892" s="15" t="s">
        <v>2393</v>
      </c>
      <c r="M892" s="15" t="s">
        <v>2394</v>
      </c>
      <c r="N892" s="18">
        <f>IF(Exit_Details[[#This Row],[RegrettableAttrition]]="Yes",1,0)</f>
        <v>0</v>
      </c>
      <c r="O892" s="18">
        <f>IF(Exit_Details[[#This Row],[ExitType]]="Voluntary",1,0)</f>
        <v>1</v>
      </c>
      <c r="P892" s="16" t="s">
        <v>2416</v>
      </c>
      <c r="Q892" s="16" t="s">
        <v>2417</v>
      </c>
      <c r="R892" s="15">
        <v>3</v>
      </c>
      <c r="S892" s="15" t="s">
        <v>2397</v>
      </c>
      <c r="T892" s="19">
        <v>6.22</v>
      </c>
      <c r="U892" s="15" t="s">
        <v>2398</v>
      </c>
      <c r="V892" s="15" t="s">
        <v>2409</v>
      </c>
      <c r="W892" s="17">
        <v>44197</v>
      </c>
      <c r="X892" s="17">
        <v>44286</v>
      </c>
      <c r="Y892" s="15">
        <v>473000</v>
      </c>
      <c r="Z892" s="15" t="s">
        <v>2426</v>
      </c>
      <c r="AA892" s="15" t="s">
        <v>2427</v>
      </c>
      <c r="AB892" s="15" t="s">
        <v>2402</v>
      </c>
      <c r="AC892" s="20" t="s">
        <v>2403</v>
      </c>
    </row>
    <row r="893" spans="1:29" x14ac:dyDescent="0.3">
      <c r="A893" s="15" t="s">
        <v>4260</v>
      </c>
      <c r="B893" s="15" t="s">
        <v>1683</v>
      </c>
      <c r="C893" s="16" t="s">
        <v>4261</v>
      </c>
      <c r="D893" s="15" t="s">
        <v>7</v>
      </c>
      <c r="E893" s="16" t="s">
        <v>22</v>
      </c>
      <c r="F893" s="16" t="s">
        <v>2970</v>
      </c>
      <c r="G893" s="17">
        <v>44900</v>
      </c>
      <c r="H893" s="17">
        <v>45818</v>
      </c>
      <c r="I893" s="28">
        <v>45856</v>
      </c>
      <c r="J893" s="28" t="str">
        <f t="shared" si="26"/>
        <v>July</v>
      </c>
      <c r="K893" s="18">
        <f t="shared" si="27"/>
        <v>2025</v>
      </c>
      <c r="L893" s="15" t="s">
        <v>2393</v>
      </c>
      <c r="M893" s="15" t="s">
        <v>2577</v>
      </c>
      <c r="N893" s="18">
        <f>IF(Exit_Details[[#This Row],[RegrettableAttrition]]="Yes",1,0)</f>
        <v>1</v>
      </c>
      <c r="O893" s="18">
        <f>IF(Exit_Details[[#This Row],[ExitType]]="Voluntary",1,0)</f>
        <v>1</v>
      </c>
      <c r="P893" s="16" t="s">
        <v>2407</v>
      </c>
      <c r="Q893" s="16" t="s">
        <v>2408</v>
      </c>
      <c r="R893" s="15">
        <v>4</v>
      </c>
      <c r="S893" s="15" t="s">
        <v>2397</v>
      </c>
      <c r="T893" s="19">
        <v>3.86</v>
      </c>
      <c r="U893" s="15" t="s">
        <v>2997</v>
      </c>
      <c r="V893" s="15" t="s">
        <v>2409</v>
      </c>
      <c r="W893" s="17">
        <v>44900</v>
      </c>
      <c r="X893" s="17">
        <v>45382</v>
      </c>
      <c r="Y893" s="15">
        <v>1394000</v>
      </c>
      <c r="Z893" s="15" t="s">
        <v>2400</v>
      </c>
      <c r="AA893" s="15" t="s">
        <v>2401</v>
      </c>
      <c r="AB893" s="15" t="s">
        <v>2402</v>
      </c>
      <c r="AC893" s="20" t="s">
        <v>2403</v>
      </c>
    </row>
    <row r="894" spans="1:29" x14ac:dyDescent="0.3">
      <c r="A894" s="15" t="s">
        <v>4262</v>
      </c>
      <c r="B894" s="15" t="s">
        <v>1879</v>
      </c>
      <c r="C894" s="16" t="s">
        <v>4263</v>
      </c>
      <c r="D894" s="15" t="s">
        <v>7</v>
      </c>
      <c r="E894" s="16" t="s">
        <v>9</v>
      </c>
      <c r="F894" s="16" t="s">
        <v>2455</v>
      </c>
      <c r="G894" s="17">
        <v>45327</v>
      </c>
      <c r="H894" s="17">
        <v>45820</v>
      </c>
      <c r="I894" s="28">
        <v>45880</v>
      </c>
      <c r="J894" s="28" t="str">
        <f t="shared" si="26"/>
        <v>August</v>
      </c>
      <c r="K894" s="18">
        <f t="shared" si="27"/>
        <v>2025</v>
      </c>
      <c r="L894" s="15" t="s">
        <v>2393</v>
      </c>
      <c r="M894" s="15" t="s">
        <v>2577</v>
      </c>
      <c r="N894" s="18">
        <f>IF(Exit_Details[[#This Row],[RegrettableAttrition]]="Yes",1,0)</f>
        <v>1</v>
      </c>
      <c r="O894" s="18">
        <f>IF(Exit_Details[[#This Row],[ExitType]]="Voluntary",1,0)</f>
        <v>1</v>
      </c>
      <c r="P894" s="16" t="s">
        <v>2515</v>
      </c>
      <c r="Q894" s="16" t="s">
        <v>2464</v>
      </c>
      <c r="R894" s="15">
        <v>4</v>
      </c>
      <c r="S894" s="15" t="s">
        <v>2397</v>
      </c>
      <c r="T894" s="19">
        <v>2.69</v>
      </c>
      <c r="U894" s="15" t="s">
        <v>3882</v>
      </c>
      <c r="V894" s="15" t="s">
        <v>2409</v>
      </c>
      <c r="W894" s="17">
        <v>45327</v>
      </c>
      <c r="X894" s="17">
        <v>45747</v>
      </c>
      <c r="Y894" s="15">
        <v>1436000</v>
      </c>
      <c r="Z894" s="15" t="s">
        <v>2426</v>
      </c>
      <c r="AA894" s="15" t="s">
        <v>2427</v>
      </c>
      <c r="AB894" s="15" t="s">
        <v>2402</v>
      </c>
      <c r="AC894" s="20" t="s">
        <v>2403</v>
      </c>
    </row>
    <row r="895" spans="1:29" x14ac:dyDescent="0.3">
      <c r="A895" s="15" t="s">
        <v>4264</v>
      </c>
      <c r="B895" s="15" t="s">
        <v>1889</v>
      </c>
      <c r="C895" s="16" t="s">
        <v>4265</v>
      </c>
      <c r="D895" s="15" t="s">
        <v>7</v>
      </c>
      <c r="E895" s="16" t="s">
        <v>18</v>
      </c>
      <c r="F895" s="16" t="s">
        <v>3295</v>
      </c>
      <c r="G895" s="17">
        <v>45334</v>
      </c>
      <c r="H895" s="17">
        <v>45821</v>
      </c>
      <c r="I895" s="28">
        <v>45821</v>
      </c>
      <c r="J895" s="28" t="str">
        <f t="shared" si="26"/>
        <v>June</v>
      </c>
      <c r="K895" s="18">
        <f t="shared" si="27"/>
        <v>2025</v>
      </c>
      <c r="L895" s="15" t="s">
        <v>2431</v>
      </c>
      <c r="M895" s="15" t="s">
        <v>2394</v>
      </c>
      <c r="N895" s="18">
        <f>IF(Exit_Details[[#This Row],[RegrettableAttrition]]="Yes",1,0)</f>
        <v>0</v>
      </c>
      <c r="O895" s="18">
        <f>IF(Exit_Details[[#This Row],[ExitType]]="Voluntary",1,0)</f>
        <v>0</v>
      </c>
      <c r="P895" s="16" t="s">
        <v>2586</v>
      </c>
      <c r="Q895" s="16" t="s">
        <v>2530</v>
      </c>
      <c r="R895" s="15">
        <v>2</v>
      </c>
      <c r="S895" s="15" t="s">
        <v>2397</v>
      </c>
      <c r="T895" s="19">
        <v>2.67</v>
      </c>
      <c r="U895" s="15" t="s">
        <v>3882</v>
      </c>
      <c r="V895" s="15" t="s">
        <v>2409</v>
      </c>
      <c r="W895" s="17">
        <v>45334</v>
      </c>
      <c r="X895" s="17">
        <v>45747</v>
      </c>
      <c r="Y895" s="15">
        <v>3133000</v>
      </c>
      <c r="Z895" s="15" t="s">
        <v>2426</v>
      </c>
      <c r="AA895" s="15" t="s">
        <v>2427</v>
      </c>
      <c r="AB895" s="15" t="s">
        <v>2402</v>
      </c>
      <c r="AC895" s="20" t="s">
        <v>2403</v>
      </c>
    </row>
    <row r="896" spans="1:29" x14ac:dyDescent="0.3">
      <c r="A896" s="15" t="s">
        <v>4266</v>
      </c>
      <c r="B896" s="15" t="s">
        <v>252</v>
      </c>
      <c r="C896" s="16" t="s">
        <v>4267</v>
      </c>
      <c r="D896" s="15" t="s">
        <v>7</v>
      </c>
      <c r="E896" s="16" t="s">
        <v>9</v>
      </c>
      <c r="F896" s="16" t="s">
        <v>2455</v>
      </c>
      <c r="G896" s="17">
        <v>43374</v>
      </c>
      <c r="H896" s="17">
        <v>45824</v>
      </c>
      <c r="I896" s="28">
        <v>45884</v>
      </c>
      <c r="J896" s="28" t="str">
        <f t="shared" si="26"/>
        <v>August</v>
      </c>
      <c r="K896" s="18">
        <f t="shared" si="27"/>
        <v>2025</v>
      </c>
      <c r="L896" s="15" t="s">
        <v>2393</v>
      </c>
      <c r="M896" s="15" t="s">
        <v>2394</v>
      </c>
      <c r="N896" s="18">
        <f>IF(Exit_Details[[#This Row],[RegrettableAttrition]]="Yes",1,0)</f>
        <v>0</v>
      </c>
      <c r="O896" s="18">
        <f>IF(Exit_Details[[#This Row],[ExitType]]="Voluntary",1,0)</f>
        <v>1</v>
      </c>
      <c r="P896" s="16" t="s">
        <v>2407</v>
      </c>
      <c r="Q896" s="16" t="s">
        <v>2408</v>
      </c>
      <c r="R896" s="15">
        <v>3</v>
      </c>
      <c r="S896" s="15" t="s">
        <v>2397</v>
      </c>
      <c r="T896" s="19">
        <v>8.0399999999999991</v>
      </c>
      <c r="U896" s="15" t="s">
        <v>2398</v>
      </c>
      <c r="V896" s="15" t="s">
        <v>2409</v>
      </c>
      <c r="W896" s="17">
        <v>44197</v>
      </c>
      <c r="X896" s="17">
        <v>44286</v>
      </c>
      <c r="Y896" s="15">
        <v>1123000</v>
      </c>
      <c r="Z896" s="15" t="s">
        <v>2410</v>
      </c>
      <c r="AA896" s="15" t="s">
        <v>2411</v>
      </c>
      <c r="AB896" s="15" t="s">
        <v>2412</v>
      </c>
      <c r="AC896" s="20" t="s">
        <v>2403</v>
      </c>
    </row>
    <row r="897" spans="1:29" x14ac:dyDescent="0.3">
      <c r="A897" s="15" t="s">
        <v>4268</v>
      </c>
      <c r="B897" s="15" t="s">
        <v>1824</v>
      </c>
      <c r="C897" s="16" t="s">
        <v>4269</v>
      </c>
      <c r="D897" s="15" t="s">
        <v>7</v>
      </c>
      <c r="E897" s="16" t="s">
        <v>37</v>
      </c>
      <c r="F897" s="16" t="s">
        <v>2477</v>
      </c>
      <c r="G897" s="17">
        <v>45174</v>
      </c>
      <c r="H897" s="17">
        <v>45824</v>
      </c>
      <c r="I897" s="28">
        <v>45857</v>
      </c>
      <c r="J897" s="28" t="str">
        <f t="shared" si="26"/>
        <v>July</v>
      </c>
      <c r="K897" s="18">
        <f t="shared" si="27"/>
        <v>2025</v>
      </c>
      <c r="L897" s="15" t="s">
        <v>2393</v>
      </c>
      <c r="M897" s="15" t="s">
        <v>2394</v>
      </c>
      <c r="N897" s="18">
        <f>IF(Exit_Details[[#This Row],[RegrettableAttrition]]="Yes",1,0)</f>
        <v>0</v>
      </c>
      <c r="O897" s="18">
        <f>IF(Exit_Details[[#This Row],[ExitType]]="Voluntary",1,0)</f>
        <v>1</v>
      </c>
      <c r="P897" s="16" t="s">
        <v>2480</v>
      </c>
      <c r="Q897" s="16" t="s">
        <v>2481</v>
      </c>
      <c r="R897" s="15">
        <v>2</v>
      </c>
      <c r="S897" s="15" t="s">
        <v>2397</v>
      </c>
      <c r="T897" s="19">
        <v>3.11</v>
      </c>
      <c r="U897" s="15" t="s">
        <v>2997</v>
      </c>
      <c r="V897" s="15" t="s">
        <v>2409</v>
      </c>
      <c r="W897" s="17">
        <v>45174</v>
      </c>
      <c r="X897" s="17">
        <v>45382</v>
      </c>
      <c r="Y897" s="15">
        <v>310000</v>
      </c>
      <c r="Z897" s="15" t="s">
        <v>2410</v>
      </c>
      <c r="AA897" s="15" t="s">
        <v>2411</v>
      </c>
      <c r="AB897" s="15" t="s">
        <v>2412</v>
      </c>
      <c r="AC897" s="20" t="s">
        <v>2403</v>
      </c>
    </row>
    <row r="898" spans="1:29" x14ac:dyDescent="0.3">
      <c r="A898" s="15" t="s">
        <v>4270</v>
      </c>
      <c r="B898" s="15" t="s">
        <v>436</v>
      </c>
      <c r="C898" s="16" t="s">
        <v>4271</v>
      </c>
      <c r="D898" s="15" t="s">
        <v>7</v>
      </c>
      <c r="E898" s="16" t="s">
        <v>24</v>
      </c>
      <c r="F898" s="16" t="s">
        <v>2648</v>
      </c>
      <c r="G898" s="17">
        <v>43664</v>
      </c>
      <c r="H898" s="17">
        <v>45824</v>
      </c>
      <c r="I898" s="28">
        <v>45914</v>
      </c>
      <c r="J898" s="28" t="str">
        <f t="shared" ref="J898:J961" si="28">TEXT(I898,"MMMM")</f>
        <v>September</v>
      </c>
      <c r="K898" s="18">
        <f t="shared" ref="K898:K961" si="29">YEAR(I898)</f>
        <v>2025</v>
      </c>
      <c r="L898" s="15" t="s">
        <v>2393</v>
      </c>
      <c r="M898" s="15" t="s">
        <v>2394</v>
      </c>
      <c r="N898" s="18">
        <f>IF(Exit_Details[[#This Row],[RegrettableAttrition]]="Yes",1,0)</f>
        <v>0</v>
      </c>
      <c r="O898" s="18">
        <f>IF(Exit_Details[[#This Row],[ExitType]]="Voluntary",1,0)</f>
        <v>1</v>
      </c>
      <c r="P898" s="16" t="s">
        <v>2515</v>
      </c>
      <c r="Q898" s="16" t="s">
        <v>2464</v>
      </c>
      <c r="R898" s="15">
        <v>3</v>
      </c>
      <c r="S898" s="15" t="s">
        <v>2397</v>
      </c>
      <c r="T898" s="19">
        <v>7.24</v>
      </c>
      <c r="U898" s="15" t="s">
        <v>2398</v>
      </c>
      <c r="V898" s="15" t="s">
        <v>2409</v>
      </c>
      <c r="W898" s="17">
        <v>44197</v>
      </c>
      <c r="X898" s="17">
        <v>44286</v>
      </c>
      <c r="Y898" s="15">
        <v>1770000</v>
      </c>
      <c r="Z898" s="15" t="s">
        <v>2434</v>
      </c>
      <c r="AA898" s="15" t="s">
        <v>2435</v>
      </c>
      <c r="AB898" s="15" t="s">
        <v>2436</v>
      </c>
      <c r="AC898" s="20" t="s">
        <v>2403</v>
      </c>
    </row>
    <row r="899" spans="1:29" x14ac:dyDescent="0.3">
      <c r="A899" s="15" t="s">
        <v>4272</v>
      </c>
      <c r="B899" s="15" t="s">
        <v>1249</v>
      </c>
      <c r="C899" s="16" t="s">
        <v>4273</v>
      </c>
      <c r="D899" s="15" t="s">
        <v>7</v>
      </c>
      <c r="E899" s="16" t="s">
        <v>29</v>
      </c>
      <c r="F899" s="16" t="s">
        <v>2952</v>
      </c>
      <c r="G899" s="17">
        <v>44480</v>
      </c>
      <c r="H899" s="17">
        <v>45831</v>
      </c>
      <c r="I899" s="28">
        <v>45891</v>
      </c>
      <c r="J899" s="28" t="str">
        <f t="shared" si="28"/>
        <v>August</v>
      </c>
      <c r="K899" s="18">
        <f t="shared" si="29"/>
        <v>2025</v>
      </c>
      <c r="L899" s="15" t="s">
        <v>2393</v>
      </c>
      <c r="M899" s="15" t="s">
        <v>2577</v>
      </c>
      <c r="N899" s="18">
        <f>IF(Exit_Details[[#This Row],[RegrettableAttrition]]="Yes",1,0)</f>
        <v>1</v>
      </c>
      <c r="O899" s="18">
        <f>IF(Exit_Details[[#This Row],[ExitType]]="Voluntary",1,0)</f>
        <v>1</v>
      </c>
      <c r="P899" s="16" t="s">
        <v>2407</v>
      </c>
      <c r="Q899" s="16" t="s">
        <v>2408</v>
      </c>
      <c r="R899" s="15">
        <v>4</v>
      </c>
      <c r="S899" s="15" t="s">
        <v>2397</v>
      </c>
      <c r="T899" s="19">
        <v>5.01</v>
      </c>
      <c r="U899" s="15" t="s">
        <v>2398</v>
      </c>
      <c r="V899" s="15" t="s">
        <v>2409</v>
      </c>
      <c r="W899" s="17">
        <v>44480</v>
      </c>
      <c r="X899" s="17">
        <v>45016</v>
      </c>
      <c r="Y899" s="15">
        <v>679000</v>
      </c>
      <c r="Z899" s="15" t="s">
        <v>2426</v>
      </c>
      <c r="AA899" s="15" t="s">
        <v>2427</v>
      </c>
      <c r="AB899" s="15" t="s">
        <v>2402</v>
      </c>
      <c r="AC899" s="20" t="s">
        <v>2403</v>
      </c>
    </row>
    <row r="900" spans="1:29" x14ac:dyDescent="0.3">
      <c r="A900" s="15" t="s">
        <v>4274</v>
      </c>
      <c r="B900" s="15" t="s">
        <v>1976</v>
      </c>
      <c r="C900" s="16" t="s">
        <v>4275</v>
      </c>
      <c r="D900" s="15" t="s">
        <v>11</v>
      </c>
      <c r="E900" s="16" t="s">
        <v>9</v>
      </c>
      <c r="F900" s="16" t="s">
        <v>2430</v>
      </c>
      <c r="G900" s="17">
        <v>45506</v>
      </c>
      <c r="H900" s="17">
        <v>45833</v>
      </c>
      <c r="I900" s="28">
        <v>45893</v>
      </c>
      <c r="J900" s="28" t="str">
        <f t="shared" si="28"/>
        <v>August</v>
      </c>
      <c r="K900" s="18">
        <f t="shared" si="29"/>
        <v>2025</v>
      </c>
      <c r="L900" s="15" t="s">
        <v>2393</v>
      </c>
      <c r="M900" s="15" t="s">
        <v>2394</v>
      </c>
      <c r="N900" s="18">
        <f>IF(Exit_Details[[#This Row],[RegrettableAttrition]]="Yes",1,0)</f>
        <v>0</v>
      </c>
      <c r="O900" s="18">
        <f>IF(Exit_Details[[#This Row],[ExitType]]="Voluntary",1,0)</f>
        <v>1</v>
      </c>
      <c r="P900" s="16" t="s">
        <v>2480</v>
      </c>
      <c r="Q900" s="16" t="s">
        <v>2481</v>
      </c>
      <c r="R900" s="15">
        <v>3</v>
      </c>
      <c r="S900" s="15" t="s">
        <v>2397</v>
      </c>
      <c r="T900" s="19">
        <v>2.2000000000000002</v>
      </c>
      <c r="U900" s="15" t="s">
        <v>3882</v>
      </c>
      <c r="V900" s="15" t="s">
        <v>2409</v>
      </c>
      <c r="W900" s="17">
        <v>45506</v>
      </c>
      <c r="X900" s="17">
        <v>45747</v>
      </c>
      <c r="Y900" s="15">
        <v>380000</v>
      </c>
      <c r="Z900" s="15" t="s">
        <v>2465</v>
      </c>
      <c r="AA900" s="15" t="s">
        <v>2466</v>
      </c>
      <c r="AB900" s="15" t="s">
        <v>2402</v>
      </c>
      <c r="AC900" s="20" t="s">
        <v>2403</v>
      </c>
    </row>
    <row r="901" spans="1:29" x14ac:dyDescent="0.3">
      <c r="A901" s="15" t="s">
        <v>4276</v>
      </c>
      <c r="B901" s="15" t="s">
        <v>830</v>
      </c>
      <c r="C901" s="16" t="s">
        <v>4277</v>
      </c>
      <c r="D901" s="15" t="s">
        <v>7</v>
      </c>
      <c r="E901" s="16" t="s">
        <v>9</v>
      </c>
      <c r="F901" s="16" t="s">
        <v>2528</v>
      </c>
      <c r="G901" s="17">
        <v>44039</v>
      </c>
      <c r="H901" s="17">
        <v>45835</v>
      </c>
      <c r="I901" s="28">
        <v>45895</v>
      </c>
      <c r="J901" s="28" t="str">
        <f t="shared" si="28"/>
        <v>August</v>
      </c>
      <c r="K901" s="18">
        <f t="shared" si="29"/>
        <v>2025</v>
      </c>
      <c r="L901" s="15" t="s">
        <v>2393</v>
      </c>
      <c r="M901" s="15" t="s">
        <v>2394</v>
      </c>
      <c r="N901" s="18">
        <f>IF(Exit_Details[[#This Row],[RegrettableAttrition]]="Yes",1,0)</f>
        <v>0</v>
      </c>
      <c r="O901" s="18">
        <f>IF(Exit_Details[[#This Row],[ExitType]]="Voluntary",1,0)</f>
        <v>1</v>
      </c>
      <c r="P901" s="16" t="s">
        <v>2407</v>
      </c>
      <c r="Q901" s="16" t="s">
        <v>2408</v>
      </c>
      <c r="R901" s="15">
        <v>3</v>
      </c>
      <c r="S901" s="15" t="s">
        <v>2397</v>
      </c>
      <c r="T901" s="19">
        <v>6.22</v>
      </c>
      <c r="U901" s="15" t="s">
        <v>2398</v>
      </c>
      <c r="V901" s="15" t="s">
        <v>2409</v>
      </c>
      <c r="W901" s="17">
        <v>44197</v>
      </c>
      <c r="X901" s="17">
        <v>44286</v>
      </c>
      <c r="Y901" s="15">
        <v>609000</v>
      </c>
      <c r="Z901" s="15" t="s">
        <v>2465</v>
      </c>
      <c r="AA901" s="15" t="s">
        <v>2466</v>
      </c>
      <c r="AB901" s="15" t="s">
        <v>2402</v>
      </c>
      <c r="AC901" s="20" t="s">
        <v>2403</v>
      </c>
    </row>
    <row r="902" spans="1:29" x14ac:dyDescent="0.3">
      <c r="A902" s="15" t="s">
        <v>4278</v>
      </c>
      <c r="B902" s="15" t="s">
        <v>1600</v>
      </c>
      <c r="C902" s="16" t="s">
        <v>4279</v>
      </c>
      <c r="D902" s="15" t="s">
        <v>11</v>
      </c>
      <c r="E902" s="16" t="s">
        <v>22</v>
      </c>
      <c r="F902" s="16" t="s">
        <v>2856</v>
      </c>
      <c r="G902" s="17">
        <v>44823</v>
      </c>
      <c r="H902" s="17">
        <v>45845</v>
      </c>
      <c r="I902" s="28">
        <v>45905</v>
      </c>
      <c r="J902" s="28" t="str">
        <f t="shared" si="28"/>
        <v>September</v>
      </c>
      <c r="K902" s="18">
        <f t="shared" si="29"/>
        <v>2025</v>
      </c>
      <c r="L902" s="15" t="s">
        <v>2393</v>
      </c>
      <c r="M902" s="15" t="s">
        <v>2577</v>
      </c>
      <c r="N902" s="18">
        <f>IF(Exit_Details[[#This Row],[RegrettableAttrition]]="Yes",1,0)</f>
        <v>1</v>
      </c>
      <c r="O902" s="18">
        <f>IF(Exit_Details[[#This Row],[ExitType]]="Voluntary",1,0)</f>
        <v>1</v>
      </c>
      <c r="P902" s="16" t="s">
        <v>2515</v>
      </c>
      <c r="Q902" s="16" t="s">
        <v>2464</v>
      </c>
      <c r="R902" s="15">
        <v>5</v>
      </c>
      <c r="S902" s="15" t="s">
        <v>2397</v>
      </c>
      <c r="T902" s="19">
        <v>4.07</v>
      </c>
      <c r="U902" s="15" t="s">
        <v>2997</v>
      </c>
      <c r="V902" s="15" t="s">
        <v>2409</v>
      </c>
      <c r="W902" s="17">
        <v>44823</v>
      </c>
      <c r="X902" s="17">
        <v>45016</v>
      </c>
      <c r="Y902" s="15">
        <v>1598000</v>
      </c>
      <c r="Z902" s="15" t="s">
        <v>2465</v>
      </c>
      <c r="AA902" s="15" t="s">
        <v>2466</v>
      </c>
      <c r="AB902" s="15" t="s">
        <v>2402</v>
      </c>
      <c r="AC902" s="20" t="s">
        <v>2403</v>
      </c>
    </row>
    <row r="903" spans="1:29" x14ac:dyDescent="0.3">
      <c r="A903" s="15" t="s">
        <v>4280</v>
      </c>
      <c r="B903" s="15" t="s">
        <v>485</v>
      </c>
      <c r="C903" s="16" t="s">
        <v>4281</v>
      </c>
      <c r="D903" s="15" t="s">
        <v>7</v>
      </c>
      <c r="E903" s="16" t="s">
        <v>9</v>
      </c>
      <c r="F903" s="16" t="s">
        <v>4282</v>
      </c>
      <c r="G903" s="17">
        <v>43728</v>
      </c>
      <c r="H903" s="17">
        <v>45846</v>
      </c>
      <c r="I903" s="28">
        <v>45936</v>
      </c>
      <c r="J903" s="28" t="str">
        <f t="shared" si="28"/>
        <v>October</v>
      </c>
      <c r="K903" s="18">
        <f t="shared" si="29"/>
        <v>2025</v>
      </c>
      <c r="L903" s="15" t="s">
        <v>2393</v>
      </c>
      <c r="M903" s="15" t="s">
        <v>2394</v>
      </c>
      <c r="N903" s="18">
        <f>IF(Exit_Details[[#This Row],[RegrettableAttrition]]="Yes",1,0)</f>
        <v>0</v>
      </c>
      <c r="O903" s="18">
        <f>IF(Exit_Details[[#This Row],[ExitType]]="Voluntary",1,0)</f>
        <v>1</v>
      </c>
      <c r="P903" s="16" t="s">
        <v>2407</v>
      </c>
      <c r="Q903" s="16" t="s">
        <v>2408</v>
      </c>
      <c r="R903" s="15">
        <v>2</v>
      </c>
      <c r="S903" s="15" t="s">
        <v>2397</v>
      </c>
      <c r="T903" s="19">
        <v>7.07</v>
      </c>
      <c r="U903" s="15" t="s">
        <v>2398</v>
      </c>
      <c r="V903" s="15" t="s">
        <v>2409</v>
      </c>
      <c r="W903" s="17">
        <v>44197</v>
      </c>
      <c r="X903" s="17">
        <v>44286</v>
      </c>
      <c r="Y903" s="15">
        <v>1681000</v>
      </c>
      <c r="Z903" s="15" t="s">
        <v>2400</v>
      </c>
      <c r="AA903" s="15" t="s">
        <v>2401</v>
      </c>
      <c r="AB903" s="15" t="s">
        <v>2402</v>
      </c>
      <c r="AC903" s="20" t="s">
        <v>2403</v>
      </c>
    </row>
    <row r="904" spans="1:29" x14ac:dyDescent="0.3">
      <c r="A904" s="15" t="s">
        <v>4283</v>
      </c>
      <c r="B904" s="15" t="s">
        <v>2164</v>
      </c>
      <c r="C904" s="16" t="s">
        <v>4284</v>
      </c>
      <c r="D904" s="15" t="s">
        <v>11</v>
      </c>
      <c r="E904" s="16" t="s">
        <v>33</v>
      </c>
      <c r="F904" s="16" t="s">
        <v>2498</v>
      </c>
      <c r="G904" s="17">
        <v>45793</v>
      </c>
      <c r="H904" s="17">
        <v>45846</v>
      </c>
      <c r="I904" s="28">
        <v>45888</v>
      </c>
      <c r="J904" s="28" t="str">
        <f t="shared" si="28"/>
        <v>August</v>
      </c>
      <c r="K904" s="18">
        <f t="shared" si="29"/>
        <v>2025</v>
      </c>
      <c r="L904" s="15" t="s">
        <v>2393</v>
      </c>
      <c r="M904" s="15" t="s">
        <v>2394</v>
      </c>
      <c r="N904" s="18">
        <f>IF(Exit_Details[[#This Row],[RegrettableAttrition]]="Yes",1,0)</f>
        <v>0</v>
      </c>
      <c r="O904" s="18">
        <f>IF(Exit_Details[[#This Row],[ExitType]]="Voluntary",1,0)</f>
        <v>1</v>
      </c>
      <c r="P904" s="16" t="s">
        <v>2463</v>
      </c>
      <c r="Q904" s="16" t="s">
        <v>2464</v>
      </c>
      <c r="R904" s="15">
        <v>0</v>
      </c>
      <c r="S904" s="15" t="s">
        <v>2397</v>
      </c>
      <c r="T904" s="19">
        <v>1.42</v>
      </c>
      <c r="U904" s="15" t="s">
        <v>3882</v>
      </c>
      <c r="V904" s="15" t="s">
        <v>2409</v>
      </c>
      <c r="W904" s="17">
        <v>45793</v>
      </c>
      <c r="X904" s="17">
        <v>45888</v>
      </c>
      <c r="Y904" s="15">
        <v>244000</v>
      </c>
      <c r="Z904" s="15" t="s">
        <v>2400</v>
      </c>
      <c r="AA904" s="15" t="s">
        <v>2401</v>
      </c>
      <c r="AB904" s="15" t="s">
        <v>2402</v>
      </c>
      <c r="AC904" s="20" t="s">
        <v>2403</v>
      </c>
    </row>
    <row r="905" spans="1:29" x14ac:dyDescent="0.3">
      <c r="A905" s="15" t="s">
        <v>4285</v>
      </c>
      <c r="B905" s="15" t="s">
        <v>2060</v>
      </c>
      <c r="C905" s="16" t="s">
        <v>4286</v>
      </c>
      <c r="D905" s="15" t="s">
        <v>7</v>
      </c>
      <c r="E905" s="16" t="s">
        <v>9</v>
      </c>
      <c r="F905" s="16" t="s">
        <v>2455</v>
      </c>
      <c r="G905" s="17">
        <v>45644</v>
      </c>
      <c r="H905" s="17">
        <v>45847</v>
      </c>
      <c r="I905" s="28">
        <v>45907</v>
      </c>
      <c r="J905" s="28" t="str">
        <f t="shared" si="28"/>
        <v>September</v>
      </c>
      <c r="K905" s="18">
        <f t="shared" si="29"/>
        <v>2025</v>
      </c>
      <c r="L905" s="15" t="s">
        <v>2393</v>
      </c>
      <c r="M905" s="15" t="s">
        <v>2394</v>
      </c>
      <c r="N905" s="18">
        <f>IF(Exit_Details[[#This Row],[RegrettableAttrition]]="Yes",1,0)</f>
        <v>0</v>
      </c>
      <c r="O905" s="18">
        <f>IF(Exit_Details[[#This Row],[ExitType]]="Voluntary",1,0)</f>
        <v>1</v>
      </c>
      <c r="P905" s="16" t="s">
        <v>2440</v>
      </c>
      <c r="Q905" s="16" t="s">
        <v>2417</v>
      </c>
      <c r="R905" s="15">
        <v>0</v>
      </c>
      <c r="S905" s="15" t="s">
        <v>2397</v>
      </c>
      <c r="T905" s="19">
        <v>1.82</v>
      </c>
      <c r="U905" s="15" t="s">
        <v>3882</v>
      </c>
      <c r="V905" s="15" t="s">
        <v>2409</v>
      </c>
      <c r="W905" s="17">
        <v>45644</v>
      </c>
      <c r="X905" s="17">
        <v>45907</v>
      </c>
      <c r="Y905" s="15">
        <v>1500000</v>
      </c>
      <c r="Z905" s="15" t="s">
        <v>2434</v>
      </c>
      <c r="AA905" s="15" t="s">
        <v>2435</v>
      </c>
      <c r="AB905" s="15" t="s">
        <v>2436</v>
      </c>
      <c r="AC905" s="20" t="s">
        <v>2403</v>
      </c>
    </row>
    <row r="906" spans="1:29" x14ac:dyDescent="0.3">
      <c r="A906" s="15" t="s">
        <v>4287</v>
      </c>
      <c r="B906" s="15" t="s">
        <v>427</v>
      </c>
      <c r="C906" s="16" t="s">
        <v>4288</v>
      </c>
      <c r="D906" s="15" t="s">
        <v>11</v>
      </c>
      <c r="E906" s="16" t="s">
        <v>33</v>
      </c>
      <c r="F906" s="16" t="s">
        <v>3075</v>
      </c>
      <c r="G906" s="17">
        <v>43654</v>
      </c>
      <c r="H906" s="17">
        <v>45848</v>
      </c>
      <c r="I906" s="28">
        <v>45938</v>
      </c>
      <c r="J906" s="28" t="str">
        <f t="shared" si="28"/>
        <v>October</v>
      </c>
      <c r="K906" s="18">
        <f t="shared" si="29"/>
        <v>2025</v>
      </c>
      <c r="L906" s="15" t="s">
        <v>2393</v>
      </c>
      <c r="M906" s="15" t="s">
        <v>2577</v>
      </c>
      <c r="N906" s="18">
        <f>IF(Exit_Details[[#This Row],[RegrettableAttrition]]="Yes",1,0)</f>
        <v>1</v>
      </c>
      <c r="O906" s="18">
        <f>IF(Exit_Details[[#This Row],[ExitType]]="Voluntary",1,0)</f>
        <v>1</v>
      </c>
      <c r="P906" s="16" t="s">
        <v>2440</v>
      </c>
      <c r="Q906" s="16" t="s">
        <v>2417</v>
      </c>
      <c r="R906" s="15">
        <v>5</v>
      </c>
      <c r="S906" s="15" t="s">
        <v>2397</v>
      </c>
      <c r="T906" s="19">
        <v>7.27</v>
      </c>
      <c r="U906" s="15" t="s">
        <v>2398</v>
      </c>
      <c r="V906" s="15" t="s">
        <v>2409</v>
      </c>
      <c r="W906" s="17">
        <v>44197</v>
      </c>
      <c r="X906" s="17">
        <v>44286</v>
      </c>
      <c r="Y906" s="15">
        <v>668000</v>
      </c>
      <c r="Z906" s="15" t="s">
        <v>2465</v>
      </c>
      <c r="AA906" s="15" t="s">
        <v>2466</v>
      </c>
      <c r="AB906" s="15" t="s">
        <v>2402</v>
      </c>
      <c r="AC906" s="20" t="s">
        <v>2403</v>
      </c>
    </row>
    <row r="907" spans="1:29" x14ac:dyDescent="0.3">
      <c r="A907" s="15" t="s">
        <v>4289</v>
      </c>
      <c r="B907" s="15" t="s">
        <v>1785</v>
      </c>
      <c r="C907" s="16" t="s">
        <v>4290</v>
      </c>
      <c r="D907" s="15" t="s">
        <v>7</v>
      </c>
      <c r="E907" s="16" t="s">
        <v>24</v>
      </c>
      <c r="F907" s="16" t="s">
        <v>2449</v>
      </c>
      <c r="G907" s="17">
        <v>45048</v>
      </c>
      <c r="H907" s="17">
        <v>45849</v>
      </c>
      <c r="I907" s="28">
        <v>45909</v>
      </c>
      <c r="J907" s="28" t="str">
        <f t="shared" si="28"/>
        <v>September</v>
      </c>
      <c r="K907" s="18">
        <f t="shared" si="29"/>
        <v>2025</v>
      </c>
      <c r="L907" s="15" t="s">
        <v>2393</v>
      </c>
      <c r="M907" s="15" t="s">
        <v>2394</v>
      </c>
      <c r="N907" s="18">
        <f>IF(Exit_Details[[#This Row],[RegrettableAttrition]]="Yes",1,0)</f>
        <v>0</v>
      </c>
      <c r="O907" s="18">
        <f>IF(Exit_Details[[#This Row],[ExitType]]="Voluntary",1,0)</f>
        <v>1</v>
      </c>
      <c r="P907" s="16" t="s">
        <v>2407</v>
      </c>
      <c r="Q907" s="16" t="s">
        <v>2408</v>
      </c>
      <c r="R907" s="15">
        <v>2</v>
      </c>
      <c r="S907" s="15" t="s">
        <v>2397</v>
      </c>
      <c r="T907" s="19">
        <v>3.46</v>
      </c>
      <c r="U907" s="15" t="s">
        <v>2997</v>
      </c>
      <c r="V907" s="15" t="s">
        <v>2409</v>
      </c>
      <c r="W907" s="17">
        <v>45048</v>
      </c>
      <c r="X907" s="17">
        <v>45382</v>
      </c>
      <c r="Y907" s="15">
        <v>724000</v>
      </c>
      <c r="Z907" s="15" t="s">
        <v>2410</v>
      </c>
      <c r="AA907" s="15" t="s">
        <v>2411</v>
      </c>
      <c r="AB907" s="15" t="s">
        <v>2412</v>
      </c>
      <c r="AC907" s="20" t="s">
        <v>2403</v>
      </c>
    </row>
    <row r="908" spans="1:29" x14ac:dyDescent="0.3">
      <c r="A908" s="15" t="s">
        <v>4291</v>
      </c>
      <c r="B908" s="15" t="s">
        <v>2084</v>
      </c>
      <c r="C908" s="16" t="s">
        <v>4292</v>
      </c>
      <c r="D908" s="15" t="s">
        <v>7</v>
      </c>
      <c r="E908" s="16" t="s">
        <v>9</v>
      </c>
      <c r="F908" s="16" t="s">
        <v>2455</v>
      </c>
      <c r="G908" s="17">
        <v>45670</v>
      </c>
      <c r="H908" s="17">
        <v>45852</v>
      </c>
      <c r="I908" s="28">
        <v>45912</v>
      </c>
      <c r="J908" s="28" t="str">
        <f t="shared" si="28"/>
        <v>September</v>
      </c>
      <c r="K908" s="18">
        <f t="shared" si="29"/>
        <v>2025</v>
      </c>
      <c r="L908" s="15" t="s">
        <v>2393</v>
      </c>
      <c r="M908" s="15" t="s">
        <v>2394</v>
      </c>
      <c r="N908" s="18">
        <f>IF(Exit_Details[[#This Row],[RegrettableAttrition]]="Yes",1,0)</f>
        <v>0</v>
      </c>
      <c r="O908" s="18">
        <f>IF(Exit_Details[[#This Row],[ExitType]]="Voluntary",1,0)</f>
        <v>1</v>
      </c>
      <c r="P908" s="16" t="s">
        <v>2416</v>
      </c>
      <c r="Q908" s="16" t="s">
        <v>2417</v>
      </c>
      <c r="R908" s="15">
        <v>0</v>
      </c>
      <c r="S908" s="15" t="s">
        <v>2397</v>
      </c>
      <c r="T908" s="19">
        <v>1.75</v>
      </c>
      <c r="U908" s="15" t="s">
        <v>3882</v>
      </c>
      <c r="V908" s="15" t="s">
        <v>2409</v>
      </c>
      <c r="W908" s="17">
        <v>45670</v>
      </c>
      <c r="X908" s="17">
        <v>45912</v>
      </c>
      <c r="Y908" s="15">
        <v>1516000</v>
      </c>
      <c r="Z908" s="15" t="s">
        <v>2400</v>
      </c>
      <c r="AA908" s="15" t="s">
        <v>2401</v>
      </c>
      <c r="AB908" s="15" t="s">
        <v>2402</v>
      </c>
      <c r="AC908" s="20" t="s">
        <v>2403</v>
      </c>
    </row>
    <row r="909" spans="1:29" x14ac:dyDescent="0.3">
      <c r="A909" s="15" t="s">
        <v>4293</v>
      </c>
      <c r="B909" s="15" t="s">
        <v>1835</v>
      </c>
      <c r="C909" s="16" t="s">
        <v>4294</v>
      </c>
      <c r="D909" s="15" t="s">
        <v>7</v>
      </c>
      <c r="E909" s="16" t="s">
        <v>29</v>
      </c>
      <c r="F909" s="16" t="s">
        <v>2576</v>
      </c>
      <c r="G909" s="17">
        <v>45202</v>
      </c>
      <c r="H909" s="17">
        <v>45852</v>
      </c>
      <c r="I909" s="28">
        <v>45912</v>
      </c>
      <c r="J909" s="28" t="str">
        <f t="shared" si="28"/>
        <v>September</v>
      </c>
      <c r="K909" s="18">
        <f t="shared" si="29"/>
        <v>2025</v>
      </c>
      <c r="L909" s="15" t="s">
        <v>2393</v>
      </c>
      <c r="M909" s="15" t="s">
        <v>2394</v>
      </c>
      <c r="N909" s="18">
        <f>IF(Exit_Details[[#This Row],[RegrettableAttrition]]="Yes",1,0)</f>
        <v>0</v>
      </c>
      <c r="O909" s="18">
        <f>IF(Exit_Details[[#This Row],[ExitType]]="Voluntary",1,0)</f>
        <v>1</v>
      </c>
      <c r="P909" s="16" t="s">
        <v>2407</v>
      </c>
      <c r="Q909" s="16" t="s">
        <v>2408</v>
      </c>
      <c r="R909" s="15">
        <v>3</v>
      </c>
      <c r="S909" s="15" t="s">
        <v>2397</v>
      </c>
      <c r="T909" s="19">
        <v>3.03</v>
      </c>
      <c r="U909" s="15" t="s">
        <v>2997</v>
      </c>
      <c r="V909" s="15" t="s">
        <v>2409</v>
      </c>
      <c r="W909" s="17">
        <v>45202</v>
      </c>
      <c r="X909" s="17">
        <v>45747</v>
      </c>
      <c r="Y909" s="15">
        <v>308000</v>
      </c>
      <c r="Z909" s="15" t="s">
        <v>2410</v>
      </c>
      <c r="AA909" s="15" t="s">
        <v>2411</v>
      </c>
      <c r="AB909" s="15" t="s">
        <v>2412</v>
      </c>
      <c r="AC909" s="20" t="s">
        <v>2403</v>
      </c>
    </row>
    <row r="910" spans="1:29" x14ac:dyDescent="0.3">
      <c r="A910" s="15" t="s">
        <v>4295</v>
      </c>
      <c r="B910" s="15" t="s">
        <v>2052</v>
      </c>
      <c r="C910" s="16" t="s">
        <v>4296</v>
      </c>
      <c r="D910" s="15" t="s">
        <v>7</v>
      </c>
      <c r="E910" s="16" t="s">
        <v>27</v>
      </c>
      <c r="F910" s="16" t="s">
        <v>2392</v>
      </c>
      <c r="G910" s="17">
        <v>45610</v>
      </c>
      <c r="H910" s="17">
        <v>45859</v>
      </c>
      <c r="I910" s="28">
        <v>45907</v>
      </c>
      <c r="J910" s="28" t="str">
        <f t="shared" si="28"/>
        <v>September</v>
      </c>
      <c r="K910" s="18">
        <f t="shared" si="29"/>
        <v>2025</v>
      </c>
      <c r="L910" s="15" t="s">
        <v>2393</v>
      </c>
      <c r="M910" s="15" t="s">
        <v>2394</v>
      </c>
      <c r="N910" s="18">
        <f>IF(Exit_Details[[#This Row],[RegrettableAttrition]]="Yes",1,0)</f>
        <v>0</v>
      </c>
      <c r="O910" s="18">
        <f>IF(Exit_Details[[#This Row],[ExitType]]="Voluntary",1,0)</f>
        <v>1</v>
      </c>
      <c r="P910" s="16" t="s">
        <v>2480</v>
      </c>
      <c r="Q910" s="16" t="s">
        <v>2481</v>
      </c>
      <c r="R910" s="15">
        <v>0</v>
      </c>
      <c r="S910" s="15" t="s">
        <v>2397</v>
      </c>
      <c r="T910" s="19">
        <v>1.92</v>
      </c>
      <c r="U910" s="15" t="s">
        <v>3882</v>
      </c>
      <c r="V910" s="15" t="s">
        <v>2399</v>
      </c>
      <c r="W910" s="17">
        <v>45610</v>
      </c>
      <c r="X910" s="17">
        <v>45907</v>
      </c>
      <c r="Y910" s="15">
        <v>267000</v>
      </c>
      <c r="Z910" s="15" t="s">
        <v>2400</v>
      </c>
      <c r="AA910" s="15" t="s">
        <v>2401</v>
      </c>
      <c r="AB910" s="15" t="s">
        <v>2402</v>
      </c>
      <c r="AC910" s="20" t="s">
        <v>2403</v>
      </c>
    </row>
    <row r="911" spans="1:29" x14ac:dyDescent="0.3">
      <c r="A911" s="15" t="s">
        <v>4297</v>
      </c>
      <c r="B911" s="15" t="s">
        <v>1759</v>
      </c>
      <c r="C911" s="16" t="s">
        <v>4298</v>
      </c>
      <c r="D911" s="15" t="s">
        <v>7</v>
      </c>
      <c r="E911" s="16" t="s">
        <v>24</v>
      </c>
      <c r="F911" s="16" t="s">
        <v>2626</v>
      </c>
      <c r="G911" s="17">
        <v>45041</v>
      </c>
      <c r="H911" s="17">
        <v>45861</v>
      </c>
      <c r="I911" s="28">
        <v>45921</v>
      </c>
      <c r="J911" s="28" t="str">
        <f t="shared" si="28"/>
        <v>September</v>
      </c>
      <c r="K911" s="18">
        <f t="shared" si="29"/>
        <v>2025</v>
      </c>
      <c r="L911" s="15" t="s">
        <v>2393</v>
      </c>
      <c r="M911" s="15" t="s">
        <v>2577</v>
      </c>
      <c r="N911" s="18">
        <f>IF(Exit_Details[[#This Row],[RegrettableAttrition]]="Yes",1,0)</f>
        <v>1</v>
      </c>
      <c r="O911" s="18">
        <f>IF(Exit_Details[[#This Row],[ExitType]]="Voluntary",1,0)</f>
        <v>1</v>
      </c>
      <c r="P911" s="16" t="s">
        <v>2501</v>
      </c>
      <c r="Q911" s="16" t="s">
        <v>2464</v>
      </c>
      <c r="R911" s="15">
        <v>4</v>
      </c>
      <c r="S911" s="15" t="s">
        <v>2397</v>
      </c>
      <c r="T911" s="19">
        <v>3.47</v>
      </c>
      <c r="U911" s="15" t="s">
        <v>2997</v>
      </c>
      <c r="V911" s="15" t="s">
        <v>2409</v>
      </c>
      <c r="W911" s="17">
        <v>45041</v>
      </c>
      <c r="X911" s="17">
        <v>45382</v>
      </c>
      <c r="Y911" s="15">
        <v>627000</v>
      </c>
      <c r="Z911" s="15" t="s">
        <v>2426</v>
      </c>
      <c r="AA911" s="15" t="s">
        <v>2427</v>
      </c>
      <c r="AB911" s="15" t="s">
        <v>2402</v>
      </c>
      <c r="AC911" s="20" t="s">
        <v>2403</v>
      </c>
    </row>
    <row r="912" spans="1:29" x14ac:dyDescent="0.3">
      <c r="A912" s="15" t="s">
        <v>4299</v>
      </c>
      <c r="B912" s="15" t="s">
        <v>2116</v>
      </c>
      <c r="C912" s="16" t="s">
        <v>4300</v>
      </c>
      <c r="D912" s="15" t="s">
        <v>11</v>
      </c>
      <c r="E912" s="16" t="s">
        <v>33</v>
      </c>
      <c r="F912" s="16" t="s">
        <v>2498</v>
      </c>
      <c r="G912" s="17">
        <v>45719</v>
      </c>
      <c r="H912" s="17">
        <v>45863</v>
      </c>
      <c r="I912" s="28">
        <v>45921</v>
      </c>
      <c r="J912" s="28" t="str">
        <f t="shared" si="28"/>
        <v>September</v>
      </c>
      <c r="K912" s="18">
        <f t="shared" si="29"/>
        <v>2025</v>
      </c>
      <c r="L912" s="15" t="s">
        <v>2393</v>
      </c>
      <c r="M912" s="15" t="s">
        <v>2394</v>
      </c>
      <c r="N912" s="18">
        <f>IF(Exit_Details[[#This Row],[RegrettableAttrition]]="Yes",1,0)</f>
        <v>0</v>
      </c>
      <c r="O912" s="18">
        <f>IF(Exit_Details[[#This Row],[ExitType]]="Voluntary",1,0)</f>
        <v>1</v>
      </c>
      <c r="P912" s="16" t="s">
        <v>2395</v>
      </c>
      <c r="Q912" s="16" t="s">
        <v>2396</v>
      </c>
      <c r="R912" s="15">
        <v>0</v>
      </c>
      <c r="S912" s="15" t="s">
        <v>2397</v>
      </c>
      <c r="T912" s="19">
        <v>1.62</v>
      </c>
      <c r="U912" s="15" t="s">
        <v>3882</v>
      </c>
      <c r="V912" s="15" t="s">
        <v>2399</v>
      </c>
      <c r="W912" s="17">
        <v>45719</v>
      </c>
      <c r="X912" s="17">
        <v>45921</v>
      </c>
      <c r="Y912" s="15">
        <v>254000</v>
      </c>
      <c r="Z912" s="15" t="s">
        <v>2426</v>
      </c>
      <c r="AA912" s="15" t="s">
        <v>2427</v>
      </c>
      <c r="AB912" s="15" t="s">
        <v>2402</v>
      </c>
      <c r="AC912" s="20" t="s">
        <v>2403</v>
      </c>
    </row>
    <row r="913" spans="1:29" x14ac:dyDescent="0.3">
      <c r="A913" s="15" t="s">
        <v>4301</v>
      </c>
      <c r="B913" s="15" t="s">
        <v>864</v>
      </c>
      <c r="C913" s="16" t="s">
        <v>2755</v>
      </c>
      <c r="D913" s="15" t="s">
        <v>7</v>
      </c>
      <c r="E913" s="16" t="s">
        <v>9</v>
      </c>
      <c r="F913" s="16" t="s">
        <v>2518</v>
      </c>
      <c r="G913" s="17">
        <v>44061</v>
      </c>
      <c r="H913" s="17">
        <v>45870</v>
      </c>
      <c r="I913" s="28">
        <v>45924</v>
      </c>
      <c r="J913" s="28" t="str">
        <f t="shared" si="28"/>
        <v>September</v>
      </c>
      <c r="K913" s="18">
        <f t="shared" si="29"/>
        <v>2025</v>
      </c>
      <c r="L913" s="15" t="s">
        <v>2393</v>
      </c>
      <c r="M913" s="15" t="s">
        <v>2394</v>
      </c>
      <c r="N913" s="18">
        <f>IF(Exit_Details[[#This Row],[RegrettableAttrition]]="Yes",1,0)</f>
        <v>0</v>
      </c>
      <c r="O913" s="18">
        <f>IF(Exit_Details[[#This Row],[ExitType]]="Voluntary",1,0)</f>
        <v>1</v>
      </c>
      <c r="P913" s="16" t="s">
        <v>2395</v>
      </c>
      <c r="Q913" s="16" t="s">
        <v>2396</v>
      </c>
      <c r="R913" s="15">
        <v>3</v>
      </c>
      <c r="S913" s="15" t="s">
        <v>2397</v>
      </c>
      <c r="T913" s="19">
        <v>6.16</v>
      </c>
      <c r="U913" s="15" t="s">
        <v>2398</v>
      </c>
      <c r="V913" s="15" t="s">
        <v>2409</v>
      </c>
      <c r="W913" s="17">
        <v>44197</v>
      </c>
      <c r="X913" s="17">
        <v>44286</v>
      </c>
      <c r="Y913" s="15">
        <v>732000</v>
      </c>
      <c r="Z913" s="15" t="s">
        <v>2400</v>
      </c>
      <c r="AA913" s="15" t="s">
        <v>2401</v>
      </c>
      <c r="AB913" s="15" t="s">
        <v>2402</v>
      </c>
      <c r="AC913" s="20" t="s">
        <v>2403</v>
      </c>
    </row>
    <row r="914" spans="1:29" x14ac:dyDescent="0.3">
      <c r="A914" s="15" t="s">
        <v>4302</v>
      </c>
      <c r="B914" s="15" t="s">
        <v>1301</v>
      </c>
      <c r="C914" s="16" t="s">
        <v>4303</v>
      </c>
      <c r="D914" s="15" t="s">
        <v>11</v>
      </c>
      <c r="E914" s="16" t="s">
        <v>50</v>
      </c>
      <c r="F914" s="16" t="s">
        <v>2660</v>
      </c>
      <c r="G914" s="17">
        <v>44545</v>
      </c>
      <c r="H914" s="17">
        <v>45870</v>
      </c>
      <c r="I914" s="28">
        <v>45960</v>
      </c>
      <c r="J914" s="28" t="str">
        <f t="shared" si="28"/>
        <v>October</v>
      </c>
      <c r="K914" s="18">
        <f t="shared" si="29"/>
        <v>2025</v>
      </c>
      <c r="L914" s="15" t="s">
        <v>2393</v>
      </c>
      <c r="M914" s="15" t="s">
        <v>2394</v>
      </c>
      <c r="N914" s="18">
        <f>IF(Exit_Details[[#This Row],[RegrettableAttrition]]="Yes",1,0)</f>
        <v>0</v>
      </c>
      <c r="O914" s="18">
        <f>IF(Exit_Details[[#This Row],[ExitType]]="Voluntary",1,0)</f>
        <v>1</v>
      </c>
      <c r="P914" s="16" t="s">
        <v>2416</v>
      </c>
      <c r="Q914" s="16" t="s">
        <v>2417</v>
      </c>
      <c r="R914" s="15">
        <v>3</v>
      </c>
      <c r="S914" s="15" t="s">
        <v>2397</v>
      </c>
      <c r="T914" s="19">
        <v>4.83</v>
      </c>
      <c r="U914" s="15" t="s">
        <v>2997</v>
      </c>
      <c r="V914" s="15" t="s">
        <v>2409</v>
      </c>
      <c r="W914" s="17">
        <v>44545</v>
      </c>
      <c r="X914" s="17">
        <v>45016</v>
      </c>
      <c r="Y914" s="15">
        <v>2421000</v>
      </c>
      <c r="Z914" s="15" t="s">
        <v>2465</v>
      </c>
      <c r="AA914" s="15" t="s">
        <v>2466</v>
      </c>
      <c r="AB914" s="15" t="s">
        <v>2402</v>
      </c>
      <c r="AC914" s="20" t="s">
        <v>2403</v>
      </c>
    </row>
    <row r="915" spans="1:29" x14ac:dyDescent="0.3">
      <c r="A915" s="15" t="s">
        <v>4304</v>
      </c>
      <c r="B915" s="15" t="s">
        <v>1946</v>
      </c>
      <c r="C915" s="16" t="s">
        <v>3873</v>
      </c>
      <c r="D915" s="15" t="s">
        <v>11</v>
      </c>
      <c r="E915" s="16" t="s">
        <v>33</v>
      </c>
      <c r="F915" s="16" t="s">
        <v>2486</v>
      </c>
      <c r="G915" s="17">
        <v>45433</v>
      </c>
      <c r="H915" s="17">
        <v>45873</v>
      </c>
      <c r="I915" s="28">
        <v>45933</v>
      </c>
      <c r="J915" s="28" t="str">
        <f t="shared" si="28"/>
        <v>October</v>
      </c>
      <c r="K915" s="18">
        <f t="shared" si="29"/>
        <v>2025</v>
      </c>
      <c r="L915" s="15" t="s">
        <v>2393</v>
      </c>
      <c r="M915" s="15" t="s">
        <v>2394</v>
      </c>
      <c r="N915" s="18">
        <f>IF(Exit_Details[[#This Row],[RegrettableAttrition]]="Yes",1,0)</f>
        <v>0</v>
      </c>
      <c r="O915" s="18">
        <f>IF(Exit_Details[[#This Row],[ExitType]]="Voluntary",1,0)</f>
        <v>1</v>
      </c>
      <c r="P915" s="16" t="s">
        <v>2480</v>
      </c>
      <c r="Q915" s="16" t="s">
        <v>2481</v>
      </c>
      <c r="R915" s="15">
        <v>3</v>
      </c>
      <c r="S915" s="15" t="s">
        <v>2397</v>
      </c>
      <c r="T915" s="19">
        <v>2.4</v>
      </c>
      <c r="U915" s="15" t="s">
        <v>3882</v>
      </c>
      <c r="V915" s="15" t="s">
        <v>2409</v>
      </c>
      <c r="W915" s="17">
        <v>45433</v>
      </c>
      <c r="X915" s="17">
        <v>45747</v>
      </c>
      <c r="Y915" s="15">
        <v>455000</v>
      </c>
      <c r="Z915" s="15" t="s">
        <v>2426</v>
      </c>
      <c r="AA915" s="15" t="s">
        <v>2427</v>
      </c>
      <c r="AB915" s="15" t="s">
        <v>2402</v>
      </c>
      <c r="AC915" s="20" t="s">
        <v>2403</v>
      </c>
    </row>
    <row r="916" spans="1:29" x14ac:dyDescent="0.3">
      <c r="A916" s="15" t="s">
        <v>4305</v>
      </c>
      <c r="B916" s="15" t="s">
        <v>2218</v>
      </c>
      <c r="C916" s="16" t="s">
        <v>4306</v>
      </c>
      <c r="D916" s="15" t="s">
        <v>11</v>
      </c>
      <c r="E916" s="16" t="s">
        <v>37</v>
      </c>
      <c r="F916" s="16" t="s">
        <v>2477</v>
      </c>
      <c r="G916" s="17">
        <v>45859</v>
      </c>
      <c r="H916" s="17">
        <v>45876</v>
      </c>
      <c r="I916" s="28">
        <v>45936</v>
      </c>
      <c r="J916" s="28" t="str">
        <f t="shared" si="28"/>
        <v>October</v>
      </c>
      <c r="K916" s="18">
        <f t="shared" si="29"/>
        <v>2025</v>
      </c>
      <c r="L916" s="15" t="s">
        <v>2393</v>
      </c>
      <c r="M916" s="15" t="s">
        <v>2394</v>
      </c>
      <c r="N916" s="18">
        <f>IF(Exit_Details[[#This Row],[RegrettableAttrition]]="Yes",1,0)</f>
        <v>0</v>
      </c>
      <c r="O916" s="18">
        <f>IF(Exit_Details[[#This Row],[ExitType]]="Voluntary",1,0)</f>
        <v>1</v>
      </c>
      <c r="P916" s="16" t="s">
        <v>2480</v>
      </c>
      <c r="Q916" s="16" t="s">
        <v>2481</v>
      </c>
      <c r="R916" s="15">
        <v>0</v>
      </c>
      <c r="S916" s="15" t="s">
        <v>2397</v>
      </c>
      <c r="T916" s="19">
        <v>1.24</v>
      </c>
      <c r="U916" s="15" t="s">
        <v>3882</v>
      </c>
      <c r="V916" s="15" t="s">
        <v>2409</v>
      </c>
      <c r="W916" s="17">
        <v>45859</v>
      </c>
      <c r="X916" s="17">
        <v>45936</v>
      </c>
      <c r="Y916" s="15">
        <v>337000</v>
      </c>
      <c r="Z916" s="15" t="s">
        <v>2426</v>
      </c>
      <c r="AA916" s="15" t="s">
        <v>2427</v>
      </c>
      <c r="AB916" s="15" t="s">
        <v>2402</v>
      </c>
      <c r="AC916" s="20" t="s">
        <v>2403</v>
      </c>
    </row>
    <row r="917" spans="1:29" x14ac:dyDescent="0.3">
      <c r="A917" s="15" t="s">
        <v>4307</v>
      </c>
      <c r="B917" s="15" t="s">
        <v>1885</v>
      </c>
      <c r="C917" s="16" t="s">
        <v>4308</v>
      </c>
      <c r="D917" s="15" t="s">
        <v>11</v>
      </c>
      <c r="E917" s="16" t="s">
        <v>33</v>
      </c>
      <c r="F917" s="16" t="s">
        <v>2425</v>
      </c>
      <c r="G917" s="17">
        <v>45327</v>
      </c>
      <c r="H917" s="17">
        <v>45876</v>
      </c>
      <c r="I917" s="28">
        <v>45936</v>
      </c>
      <c r="J917" s="28" t="str">
        <f t="shared" si="28"/>
        <v>October</v>
      </c>
      <c r="K917" s="18">
        <f t="shared" si="29"/>
        <v>2025</v>
      </c>
      <c r="L917" s="15" t="s">
        <v>2393</v>
      </c>
      <c r="M917" s="15" t="s">
        <v>2394</v>
      </c>
      <c r="N917" s="18">
        <f>IF(Exit_Details[[#This Row],[RegrettableAttrition]]="Yes",1,0)</f>
        <v>0</v>
      </c>
      <c r="O917" s="18">
        <f>IF(Exit_Details[[#This Row],[ExitType]]="Voluntary",1,0)</f>
        <v>1</v>
      </c>
      <c r="P917" s="16" t="s">
        <v>2407</v>
      </c>
      <c r="Q917" s="16" t="s">
        <v>2408</v>
      </c>
      <c r="R917" s="15">
        <v>3</v>
      </c>
      <c r="S917" s="15" t="s">
        <v>2397</v>
      </c>
      <c r="T917" s="19">
        <v>2.69</v>
      </c>
      <c r="U917" s="15" t="s">
        <v>3882</v>
      </c>
      <c r="V917" s="15" t="s">
        <v>2399</v>
      </c>
      <c r="W917" s="17">
        <v>45327</v>
      </c>
      <c r="X917" s="17">
        <v>45747</v>
      </c>
      <c r="Y917" s="15">
        <v>477000</v>
      </c>
      <c r="Z917" s="15" t="s">
        <v>2400</v>
      </c>
      <c r="AA917" s="15" t="s">
        <v>2401</v>
      </c>
      <c r="AB917" s="15" t="s">
        <v>2402</v>
      </c>
      <c r="AC917" s="20" t="s">
        <v>2403</v>
      </c>
    </row>
    <row r="918" spans="1:29" x14ac:dyDescent="0.3">
      <c r="A918" s="15" t="s">
        <v>4309</v>
      </c>
      <c r="B918" s="15" t="s">
        <v>2001</v>
      </c>
      <c r="C918" s="16" t="s">
        <v>4310</v>
      </c>
      <c r="D918" s="15" t="s">
        <v>7</v>
      </c>
      <c r="E918" s="16" t="s">
        <v>22</v>
      </c>
      <c r="F918" s="16" t="s">
        <v>2657</v>
      </c>
      <c r="G918" s="17">
        <v>45478</v>
      </c>
      <c r="H918" s="17">
        <v>45880</v>
      </c>
      <c r="I918" s="28">
        <v>45940</v>
      </c>
      <c r="J918" s="28" t="str">
        <f t="shared" si="28"/>
        <v>October</v>
      </c>
      <c r="K918" s="18">
        <f t="shared" si="29"/>
        <v>2025</v>
      </c>
      <c r="L918" s="15" t="s">
        <v>2393</v>
      </c>
      <c r="M918" s="15" t="s">
        <v>2394</v>
      </c>
      <c r="N918" s="18">
        <f>IF(Exit_Details[[#This Row],[RegrettableAttrition]]="Yes",1,0)</f>
        <v>0</v>
      </c>
      <c r="O918" s="18">
        <f>IF(Exit_Details[[#This Row],[ExitType]]="Voluntary",1,0)</f>
        <v>1</v>
      </c>
      <c r="P918" s="16" t="s">
        <v>2395</v>
      </c>
      <c r="Q918" s="16" t="s">
        <v>2396</v>
      </c>
      <c r="R918" s="15">
        <v>3</v>
      </c>
      <c r="S918" s="15" t="s">
        <v>2397</v>
      </c>
      <c r="T918" s="19">
        <v>2.2799999999999998</v>
      </c>
      <c r="U918" s="15" t="s">
        <v>3882</v>
      </c>
      <c r="V918" s="15" t="s">
        <v>2409</v>
      </c>
      <c r="W918" s="17">
        <v>45478</v>
      </c>
      <c r="X918" s="17">
        <v>45747</v>
      </c>
      <c r="Y918" s="15">
        <v>399000</v>
      </c>
      <c r="Z918" s="15" t="s">
        <v>2400</v>
      </c>
      <c r="AA918" s="15" t="s">
        <v>2401</v>
      </c>
      <c r="AB918" s="15" t="s">
        <v>2402</v>
      </c>
      <c r="AC918" s="20" t="s">
        <v>2403</v>
      </c>
    </row>
    <row r="919" spans="1:29" x14ac:dyDescent="0.3">
      <c r="A919" s="15" t="s">
        <v>4311</v>
      </c>
      <c r="B919" s="15" t="s">
        <v>2130</v>
      </c>
      <c r="C919" s="16" t="s">
        <v>4048</v>
      </c>
      <c r="D919" s="15" t="s">
        <v>11</v>
      </c>
      <c r="E919" s="16" t="s">
        <v>22</v>
      </c>
      <c r="F919" s="16" t="s">
        <v>2564</v>
      </c>
      <c r="G919" s="17">
        <v>45733</v>
      </c>
      <c r="H919" s="17">
        <v>45880</v>
      </c>
      <c r="I919" s="28">
        <v>45940</v>
      </c>
      <c r="J919" s="28" t="str">
        <f t="shared" si="28"/>
        <v>October</v>
      </c>
      <c r="K919" s="18">
        <f t="shared" si="29"/>
        <v>2025</v>
      </c>
      <c r="L919" s="15" t="s">
        <v>2393</v>
      </c>
      <c r="M919" s="15" t="s">
        <v>2394</v>
      </c>
      <c r="N919" s="18">
        <f>IF(Exit_Details[[#This Row],[RegrettableAttrition]]="Yes",1,0)</f>
        <v>0</v>
      </c>
      <c r="O919" s="18">
        <f>IF(Exit_Details[[#This Row],[ExitType]]="Voluntary",1,0)</f>
        <v>1</v>
      </c>
      <c r="P919" s="16" t="s">
        <v>2515</v>
      </c>
      <c r="Q919" s="16" t="s">
        <v>2464</v>
      </c>
      <c r="R919" s="15">
        <v>0</v>
      </c>
      <c r="S919" s="15" t="s">
        <v>2397</v>
      </c>
      <c r="T919" s="19">
        <v>1.58</v>
      </c>
      <c r="U919" s="15" t="s">
        <v>3882</v>
      </c>
      <c r="V919" s="15" t="s">
        <v>2409</v>
      </c>
      <c r="W919" s="17">
        <v>45733</v>
      </c>
      <c r="X919" s="17">
        <v>45940</v>
      </c>
      <c r="Y919" s="15">
        <v>972000</v>
      </c>
      <c r="Z919" s="15" t="s">
        <v>2400</v>
      </c>
      <c r="AA919" s="15" t="s">
        <v>2401</v>
      </c>
      <c r="AB919" s="15" t="s">
        <v>2402</v>
      </c>
      <c r="AC919" s="20" t="s">
        <v>2403</v>
      </c>
    </row>
    <row r="920" spans="1:29" x14ac:dyDescent="0.3">
      <c r="A920" s="15" t="s">
        <v>4312</v>
      </c>
      <c r="B920" s="15" t="s">
        <v>423</v>
      </c>
      <c r="C920" s="16" t="s">
        <v>4313</v>
      </c>
      <c r="D920" s="15" t="s">
        <v>11</v>
      </c>
      <c r="E920" s="16" t="s">
        <v>9</v>
      </c>
      <c r="F920" s="16" t="s">
        <v>2455</v>
      </c>
      <c r="G920" s="17">
        <v>43644</v>
      </c>
      <c r="H920" s="17">
        <v>45880</v>
      </c>
      <c r="I920" s="28">
        <v>45940</v>
      </c>
      <c r="J920" s="28" t="str">
        <f t="shared" si="28"/>
        <v>October</v>
      </c>
      <c r="K920" s="18">
        <f t="shared" si="29"/>
        <v>2025</v>
      </c>
      <c r="L920" s="15" t="s">
        <v>2393</v>
      </c>
      <c r="M920" s="15" t="s">
        <v>2394</v>
      </c>
      <c r="N920" s="18">
        <f>IF(Exit_Details[[#This Row],[RegrettableAttrition]]="Yes",1,0)</f>
        <v>0</v>
      </c>
      <c r="O920" s="18">
        <f>IF(Exit_Details[[#This Row],[ExitType]]="Voluntary",1,0)</f>
        <v>1</v>
      </c>
      <c r="P920" s="16" t="s">
        <v>2463</v>
      </c>
      <c r="Q920" s="16" t="s">
        <v>2464</v>
      </c>
      <c r="R920" s="15">
        <v>3</v>
      </c>
      <c r="S920" s="15" t="s">
        <v>2397</v>
      </c>
      <c r="T920" s="19">
        <v>7.3</v>
      </c>
      <c r="U920" s="15" t="s">
        <v>2398</v>
      </c>
      <c r="V920" s="15" t="s">
        <v>2409</v>
      </c>
      <c r="W920" s="17">
        <v>44197</v>
      </c>
      <c r="X920" s="17">
        <v>44286</v>
      </c>
      <c r="Y920" s="15">
        <v>723000</v>
      </c>
      <c r="Z920" s="15" t="s">
        <v>2434</v>
      </c>
      <c r="AA920" s="15" t="s">
        <v>2435</v>
      </c>
      <c r="AB920" s="15" t="s">
        <v>2436</v>
      </c>
      <c r="AC920" s="20" t="s">
        <v>2403</v>
      </c>
    </row>
    <row r="921" spans="1:29" x14ac:dyDescent="0.3">
      <c r="A921" s="15" t="s">
        <v>4314</v>
      </c>
      <c r="B921" s="15" t="s">
        <v>2031</v>
      </c>
      <c r="C921" s="16" t="s">
        <v>2488</v>
      </c>
      <c r="D921" s="15" t="s">
        <v>7</v>
      </c>
      <c r="E921" s="16" t="s">
        <v>24</v>
      </c>
      <c r="F921" s="16" t="s">
        <v>2626</v>
      </c>
      <c r="G921" s="17">
        <v>45600</v>
      </c>
      <c r="H921" s="17">
        <v>45882</v>
      </c>
      <c r="I921" s="28">
        <v>45942</v>
      </c>
      <c r="J921" s="28" t="str">
        <f t="shared" si="28"/>
        <v>October</v>
      </c>
      <c r="K921" s="18">
        <f t="shared" si="29"/>
        <v>2025</v>
      </c>
      <c r="L921" s="15" t="s">
        <v>2393</v>
      </c>
      <c r="M921" s="15" t="s">
        <v>2394</v>
      </c>
      <c r="N921" s="18">
        <f>IF(Exit_Details[[#This Row],[RegrettableAttrition]]="Yes",1,0)</f>
        <v>0</v>
      </c>
      <c r="O921" s="18">
        <f>IF(Exit_Details[[#This Row],[ExitType]]="Voluntary",1,0)</f>
        <v>1</v>
      </c>
      <c r="P921" s="16" t="s">
        <v>2416</v>
      </c>
      <c r="Q921" s="16" t="s">
        <v>2417</v>
      </c>
      <c r="R921" s="15">
        <v>0</v>
      </c>
      <c r="S921" s="15" t="s">
        <v>2397</v>
      </c>
      <c r="T921" s="19">
        <v>1.94</v>
      </c>
      <c r="U921" s="15" t="s">
        <v>3882</v>
      </c>
      <c r="V921" s="15" t="s">
        <v>2409</v>
      </c>
      <c r="W921" s="17">
        <v>45600</v>
      </c>
      <c r="X921" s="17">
        <v>45942</v>
      </c>
      <c r="Y921" s="15">
        <v>1224000</v>
      </c>
      <c r="Z921" s="15" t="s">
        <v>2400</v>
      </c>
      <c r="AA921" s="15" t="s">
        <v>2401</v>
      </c>
      <c r="AB921" s="15" t="s">
        <v>2402</v>
      </c>
      <c r="AC921" s="20" t="s">
        <v>2403</v>
      </c>
    </row>
    <row r="922" spans="1:29" x14ac:dyDescent="0.3">
      <c r="A922" s="15" t="s">
        <v>4315</v>
      </c>
      <c r="B922" s="15" t="s">
        <v>1926</v>
      </c>
      <c r="C922" s="16" t="s">
        <v>3267</v>
      </c>
      <c r="D922" s="15" t="s">
        <v>11</v>
      </c>
      <c r="E922" s="16" t="s">
        <v>9</v>
      </c>
      <c r="F922" s="16" t="s">
        <v>2458</v>
      </c>
      <c r="G922" s="17">
        <v>45404</v>
      </c>
      <c r="H922" s="17">
        <v>45883</v>
      </c>
      <c r="I922" s="28">
        <v>45943</v>
      </c>
      <c r="J922" s="28" t="str">
        <f t="shared" si="28"/>
        <v>October</v>
      </c>
      <c r="K922" s="18">
        <f t="shared" si="29"/>
        <v>2025</v>
      </c>
      <c r="L922" s="15" t="s">
        <v>2393</v>
      </c>
      <c r="M922" s="15" t="s">
        <v>2394</v>
      </c>
      <c r="N922" s="18">
        <f>IF(Exit_Details[[#This Row],[RegrettableAttrition]]="Yes",1,0)</f>
        <v>0</v>
      </c>
      <c r="O922" s="18">
        <f>IF(Exit_Details[[#This Row],[ExitType]]="Voluntary",1,0)</f>
        <v>1</v>
      </c>
      <c r="P922" s="16" t="s">
        <v>2515</v>
      </c>
      <c r="Q922" s="16" t="s">
        <v>2464</v>
      </c>
      <c r="R922" s="15">
        <v>2</v>
      </c>
      <c r="S922" s="15" t="s">
        <v>2397</v>
      </c>
      <c r="T922" s="19">
        <v>2.48</v>
      </c>
      <c r="U922" s="15" t="s">
        <v>3882</v>
      </c>
      <c r="V922" s="15" t="s">
        <v>2409</v>
      </c>
      <c r="W922" s="17">
        <v>45404</v>
      </c>
      <c r="X922" s="17">
        <v>45747</v>
      </c>
      <c r="Y922" s="15">
        <v>882000</v>
      </c>
      <c r="Z922" s="15" t="s">
        <v>2465</v>
      </c>
      <c r="AA922" s="15" t="s">
        <v>2466</v>
      </c>
      <c r="AB922" s="15" t="s">
        <v>2402</v>
      </c>
      <c r="AC922" s="20" t="s">
        <v>2403</v>
      </c>
    </row>
    <row r="923" spans="1:29" x14ac:dyDescent="0.3">
      <c r="A923" s="15" t="s">
        <v>4316</v>
      </c>
      <c r="B923" s="15" t="s">
        <v>49</v>
      </c>
      <c r="C923" s="16" t="s">
        <v>4317</v>
      </c>
      <c r="D923" s="15" t="s">
        <v>7</v>
      </c>
      <c r="E923" s="16" t="s">
        <v>50</v>
      </c>
      <c r="F923" s="16" t="s">
        <v>4318</v>
      </c>
      <c r="G923" s="17">
        <v>42359</v>
      </c>
      <c r="H923" s="17">
        <v>45883</v>
      </c>
      <c r="I923" s="28">
        <v>45973</v>
      </c>
      <c r="J923" s="28" t="str">
        <f t="shared" si="28"/>
        <v>November</v>
      </c>
      <c r="K923" s="18">
        <f t="shared" si="29"/>
        <v>2025</v>
      </c>
      <c r="L923" s="15" t="s">
        <v>2393</v>
      </c>
      <c r="M923" s="15" t="s">
        <v>2577</v>
      </c>
      <c r="N923" s="18">
        <f>IF(Exit_Details[[#This Row],[RegrettableAttrition]]="Yes",1,0)</f>
        <v>1</v>
      </c>
      <c r="O923" s="18">
        <f>IF(Exit_Details[[#This Row],[ExitType]]="Voluntary",1,0)</f>
        <v>1</v>
      </c>
      <c r="P923" s="16" t="s">
        <v>2407</v>
      </c>
      <c r="Q923" s="16" t="s">
        <v>2408</v>
      </c>
      <c r="R923" s="15">
        <v>4</v>
      </c>
      <c r="S923" s="15" t="s">
        <v>2397</v>
      </c>
      <c r="T923" s="19">
        <v>10.82</v>
      </c>
      <c r="U923" s="15" t="s">
        <v>2661</v>
      </c>
      <c r="V923" s="15" t="s">
        <v>2409</v>
      </c>
      <c r="W923" s="17">
        <v>44197</v>
      </c>
      <c r="X923" s="17">
        <v>44286</v>
      </c>
      <c r="Y923" s="15">
        <v>3048000</v>
      </c>
      <c r="Z923" s="15" t="s">
        <v>2400</v>
      </c>
      <c r="AA923" s="15" t="s">
        <v>2401</v>
      </c>
      <c r="AB923" s="15" t="s">
        <v>2402</v>
      </c>
      <c r="AC923" s="20" t="s">
        <v>2403</v>
      </c>
    </row>
    <row r="924" spans="1:29" x14ac:dyDescent="0.3">
      <c r="A924" s="15" t="s">
        <v>4319</v>
      </c>
      <c r="B924" s="15" t="s">
        <v>1796</v>
      </c>
      <c r="C924" s="16" t="s">
        <v>4320</v>
      </c>
      <c r="D924" s="15" t="s">
        <v>7</v>
      </c>
      <c r="E924" s="16" t="s">
        <v>37</v>
      </c>
      <c r="F924" s="16" t="s">
        <v>2525</v>
      </c>
      <c r="G924" s="17">
        <v>45124</v>
      </c>
      <c r="H924" s="17">
        <v>45885</v>
      </c>
      <c r="I924" s="28">
        <v>45915</v>
      </c>
      <c r="J924" s="28" t="str">
        <f t="shared" si="28"/>
        <v>September</v>
      </c>
      <c r="K924" s="18">
        <f t="shared" si="29"/>
        <v>2025</v>
      </c>
      <c r="L924" s="15" t="s">
        <v>2431</v>
      </c>
      <c r="M924" s="15" t="s">
        <v>2394</v>
      </c>
      <c r="N924" s="18">
        <f>IF(Exit_Details[[#This Row],[RegrettableAttrition]]="Yes",1,0)</f>
        <v>0</v>
      </c>
      <c r="O924" s="18">
        <f>IF(Exit_Details[[#This Row],[ExitType]]="Voluntary",1,0)</f>
        <v>0</v>
      </c>
      <c r="P924" s="16" t="s">
        <v>2583</v>
      </c>
      <c r="Q924" s="16" t="s">
        <v>2433</v>
      </c>
      <c r="R924" s="15">
        <v>1</v>
      </c>
      <c r="S924" s="15" t="s">
        <v>2397</v>
      </c>
      <c r="T924" s="19">
        <v>3.25</v>
      </c>
      <c r="U924" s="15" t="s">
        <v>2997</v>
      </c>
      <c r="V924" s="15" t="s">
        <v>2409</v>
      </c>
      <c r="W924" s="17">
        <v>45124</v>
      </c>
      <c r="X924" s="17">
        <v>45382</v>
      </c>
      <c r="Y924" s="15">
        <v>1143000</v>
      </c>
      <c r="Z924" s="15" t="s">
        <v>2426</v>
      </c>
      <c r="AA924" s="15" t="s">
        <v>2427</v>
      </c>
      <c r="AB924" s="15" t="s">
        <v>2402</v>
      </c>
      <c r="AC924" s="20" t="s">
        <v>2403</v>
      </c>
    </row>
    <row r="925" spans="1:29" x14ac:dyDescent="0.3">
      <c r="A925" s="15" t="s">
        <v>4321</v>
      </c>
      <c r="B925" s="15" t="s">
        <v>1742</v>
      </c>
      <c r="C925" s="16" t="s">
        <v>4322</v>
      </c>
      <c r="D925" s="15" t="s">
        <v>7</v>
      </c>
      <c r="E925" s="16" t="s">
        <v>29</v>
      </c>
      <c r="F925" s="16" t="s">
        <v>2589</v>
      </c>
      <c r="G925" s="17">
        <v>44991</v>
      </c>
      <c r="H925" s="17">
        <v>45897</v>
      </c>
      <c r="I925" s="28">
        <v>45927</v>
      </c>
      <c r="J925" s="28" t="str">
        <f t="shared" si="28"/>
        <v>September</v>
      </c>
      <c r="K925" s="18">
        <f t="shared" si="29"/>
        <v>2025</v>
      </c>
      <c r="L925" s="15" t="s">
        <v>2393</v>
      </c>
      <c r="M925" s="15" t="s">
        <v>2394</v>
      </c>
      <c r="N925" s="18">
        <f>IF(Exit_Details[[#This Row],[RegrettableAttrition]]="Yes",1,0)</f>
        <v>0</v>
      </c>
      <c r="O925" s="18">
        <f>IF(Exit_Details[[#This Row],[ExitType]]="Voluntary",1,0)</f>
        <v>1</v>
      </c>
      <c r="P925" s="16" t="s">
        <v>2463</v>
      </c>
      <c r="Q925" s="16" t="s">
        <v>2464</v>
      </c>
      <c r="R925" s="15">
        <v>3</v>
      </c>
      <c r="S925" s="15" t="s">
        <v>2397</v>
      </c>
      <c r="T925" s="19">
        <v>3.61</v>
      </c>
      <c r="U925" s="15" t="s">
        <v>2997</v>
      </c>
      <c r="V925" s="15" t="s">
        <v>2409</v>
      </c>
      <c r="W925" s="17">
        <v>44991</v>
      </c>
      <c r="X925" s="17">
        <v>45382</v>
      </c>
      <c r="Y925" s="15">
        <v>1446000</v>
      </c>
      <c r="Z925" s="15" t="s">
        <v>2418</v>
      </c>
      <c r="AA925" s="15" t="s">
        <v>2419</v>
      </c>
      <c r="AB925" s="15" t="s">
        <v>2412</v>
      </c>
      <c r="AC925" s="20" t="s">
        <v>2403</v>
      </c>
    </row>
    <row r="926" spans="1:29" x14ac:dyDescent="0.3">
      <c r="A926" s="15" t="s">
        <v>4323</v>
      </c>
      <c r="B926" s="15" t="s">
        <v>1923</v>
      </c>
      <c r="C926" s="16" t="s">
        <v>4324</v>
      </c>
      <c r="D926" s="15" t="s">
        <v>11</v>
      </c>
      <c r="E926" s="16" t="s">
        <v>9</v>
      </c>
      <c r="F926" s="16" t="s">
        <v>2458</v>
      </c>
      <c r="G926" s="17">
        <v>45390</v>
      </c>
      <c r="H926" s="17">
        <v>45897</v>
      </c>
      <c r="I926" s="28">
        <v>45957</v>
      </c>
      <c r="J926" s="28" t="str">
        <f t="shared" si="28"/>
        <v>October</v>
      </c>
      <c r="K926" s="18">
        <f t="shared" si="29"/>
        <v>2025</v>
      </c>
      <c r="L926" s="15" t="s">
        <v>2393</v>
      </c>
      <c r="M926" s="15" t="s">
        <v>2394</v>
      </c>
      <c r="N926" s="18">
        <f>IF(Exit_Details[[#This Row],[RegrettableAttrition]]="Yes",1,0)</f>
        <v>0</v>
      </c>
      <c r="O926" s="18">
        <f>IF(Exit_Details[[#This Row],[ExitType]]="Voluntary",1,0)</f>
        <v>1</v>
      </c>
      <c r="P926" s="16" t="s">
        <v>2463</v>
      </c>
      <c r="Q926" s="16" t="s">
        <v>2464</v>
      </c>
      <c r="R926" s="15">
        <v>3</v>
      </c>
      <c r="S926" s="15" t="s">
        <v>2397</v>
      </c>
      <c r="T926" s="19">
        <v>2.52</v>
      </c>
      <c r="U926" s="15" t="s">
        <v>3882</v>
      </c>
      <c r="V926" s="15" t="s">
        <v>2409</v>
      </c>
      <c r="W926" s="17">
        <v>45390</v>
      </c>
      <c r="X926" s="17">
        <v>45747</v>
      </c>
      <c r="Y926" s="15">
        <v>836000</v>
      </c>
      <c r="Z926" s="15" t="s">
        <v>2434</v>
      </c>
      <c r="AA926" s="15" t="s">
        <v>2435</v>
      </c>
      <c r="AB926" s="15" t="s">
        <v>2436</v>
      </c>
      <c r="AC926" s="20" t="s">
        <v>2403</v>
      </c>
    </row>
    <row r="927" spans="1:29" x14ac:dyDescent="0.3">
      <c r="A927" s="15" t="s">
        <v>4325</v>
      </c>
      <c r="B927" s="15" t="s">
        <v>1483</v>
      </c>
      <c r="C927" s="16" t="s">
        <v>4326</v>
      </c>
      <c r="D927" s="15" t="s">
        <v>7</v>
      </c>
      <c r="E927" s="16" t="s">
        <v>24</v>
      </c>
      <c r="F927" s="16" t="s">
        <v>2626</v>
      </c>
      <c r="G927" s="17">
        <v>44690</v>
      </c>
      <c r="H927" s="17">
        <v>45898</v>
      </c>
      <c r="I927" s="28">
        <v>45958</v>
      </c>
      <c r="J927" s="28" t="str">
        <f t="shared" si="28"/>
        <v>October</v>
      </c>
      <c r="K927" s="18">
        <f t="shared" si="29"/>
        <v>2025</v>
      </c>
      <c r="L927" s="15" t="s">
        <v>2393</v>
      </c>
      <c r="M927" s="15" t="s">
        <v>2394</v>
      </c>
      <c r="N927" s="18">
        <f>IF(Exit_Details[[#This Row],[RegrettableAttrition]]="Yes",1,0)</f>
        <v>0</v>
      </c>
      <c r="O927" s="18">
        <f>IF(Exit_Details[[#This Row],[ExitType]]="Voluntary",1,0)</f>
        <v>1</v>
      </c>
      <c r="P927" s="16" t="s">
        <v>2440</v>
      </c>
      <c r="Q927" s="16" t="s">
        <v>2417</v>
      </c>
      <c r="R927" s="15">
        <v>3</v>
      </c>
      <c r="S927" s="15" t="s">
        <v>2397</v>
      </c>
      <c r="T927" s="19">
        <v>4.4400000000000004</v>
      </c>
      <c r="U927" s="15" t="s">
        <v>2997</v>
      </c>
      <c r="V927" s="15" t="s">
        <v>2409</v>
      </c>
      <c r="W927" s="17">
        <v>44690</v>
      </c>
      <c r="X927" s="17">
        <v>45016</v>
      </c>
      <c r="Y927" s="15">
        <v>654000</v>
      </c>
      <c r="Z927" s="15" t="s">
        <v>2410</v>
      </c>
      <c r="AA927" s="15" t="s">
        <v>2411</v>
      </c>
      <c r="AB927" s="15" t="s">
        <v>2412</v>
      </c>
      <c r="AC927" s="20" t="s">
        <v>2403</v>
      </c>
    </row>
    <row r="928" spans="1:29" x14ac:dyDescent="0.3">
      <c r="A928" s="15" t="s">
        <v>4327</v>
      </c>
      <c r="B928" s="15" t="s">
        <v>2160</v>
      </c>
      <c r="C928" s="16" t="s">
        <v>4328</v>
      </c>
      <c r="D928" s="15" t="s">
        <v>11</v>
      </c>
      <c r="E928" s="16" t="s">
        <v>33</v>
      </c>
      <c r="F928" s="16" t="s">
        <v>2486</v>
      </c>
      <c r="G928" s="17">
        <v>45793</v>
      </c>
      <c r="H928" s="17">
        <v>45900</v>
      </c>
      <c r="I928" s="28">
        <v>45915</v>
      </c>
      <c r="J928" s="28" t="str">
        <f t="shared" si="28"/>
        <v>September</v>
      </c>
      <c r="K928" s="18">
        <f t="shared" si="29"/>
        <v>2025</v>
      </c>
      <c r="L928" s="15" t="s">
        <v>2431</v>
      </c>
      <c r="M928" s="15" t="s">
        <v>2394</v>
      </c>
      <c r="N928" s="18">
        <f>IF(Exit_Details[[#This Row],[RegrettableAttrition]]="Yes",1,0)</f>
        <v>0</v>
      </c>
      <c r="O928" s="18">
        <f>IF(Exit_Details[[#This Row],[ExitType]]="Voluntary",1,0)</f>
        <v>0</v>
      </c>
      <c r="P928" s="16" t="s">
        <v>2432</v>
      </c>
      <c r="Q928" s="16" t="s">
        <v>2433</v>
      </c>
      <c r="R928" s="15">
        <v>0</v>
      </c>
      <c r="S928" s="15" t="s">
        <v>2397</v>
      </c>
      <c r="T928" s="19">
        <v>1.42</v>
      </c>
      <c r="U928" s="15" t="s">
        <v>3882</v>
      </c>
      <c r="V928" s="15" t="s">
        <v>2399</v>
      </c>
      <c r="W928" s="17">
        <v>45793</v>
      </c>
      <c r="X928" s="17">
        <v>45915</v>
      </c>
      <c r="Y928" s="15">
        <v>459000</v>
      </c>
      <c r="Z928" s="15" t="s">
        <v>2400</v>
      </c>
      <c r="AA928" s="15" t="s">
        <v>2401</v>
      </c>
      <c r="AB928" s="15" t="s">
        <v>2402</v>
      </c>
      <c r="AC928" s="20" t="s">
        <v>2403</v>
      </c>
    </row>
    <row r="929" spans="1:29" x14ac:dyDescent="0.3">
      <c r="A929" s="15" t="s">
        <v>4329</v>
      </c>
      <c r="B929" s="15" t="s">
        <v>1330</v>
      </c>
      <c r="C929" s="16" t="s">
        <v>2599</v>
      </c>
      <c r="D929" s="15" t="s">
        <v>11</v>
      </c>
      <c r="E929" s="16" t="s">
        <v>9</v>
      </c>
      <c r="F929" s="16" t="s">
        <v>2458</v>
      </c>
      <c r="G929" s="17">
        <v>44564</v>
      </c>
      <c r="H929" s="17">
        <v>45902</v>
      </c>
      <c r="I929" s="28">
        <v>45962</v>
      </c>
      <c r="J929" s="28" t="str">
        <f t="shared" si="28"/>
        <v>November</v>
      </c>
      <c r="K929" s="18">
        <f t="shared" si="29"/>
        <v>2025</v>
      </c>
      <c r="L929" s="15" t="s">
        <v>2393</v>
      </c>
      <c r="M929" s="15" t="s">
        <v>2577</v>
      </c>
      <c r="N929" s="18">
        <f>IF(Exit_Details[[#This Row],[RegrettableAttrition]]="Yes",1,0)</f>
        <v>1</v>
      </c>
      <c r="O929" s="18">
        <f>IF(Exit_Details[[#This Row],[ExitType]]="Voluntary",1,0)</f>
        <v>1</v>
      </c>
      <c r="P929" s="16" t="s">
        <v>2463</v>
      </c>
      <c r="Q929" s="16" t="s">
        <v>2464</v>
      </c>
      <c r="R929" s="15">
        <v>4</v>
      </c>
      <c r="S929" s="15" t="s">
        <v>2397</v>
      </c>
      <c r="T929" s="19">
        <v>4.78</v>
      </c>
      <c r="U929" s="15" t="s">
        <v>2997</v>
      </c>
      <c r="V929" s="15" t="s">
        <v>2409</v>
      </c>
      <c r="W929" s="17">
        <v>44564</v>
      </c>
      <c r="X929" s="17">
        <v>45016</v>
      </c>
      <c r="Y929" s="15">
        <v>332000</v>
      </c>
      <c r="Z929" s="15" t="s">
        <v>2434</v>
      </c>
      <c r="AA929" s="15" t="s">
        <v>2435</v>
      </c>
      <c r="AB929" s="15" t="s">
        <v>2436</v>
      </c>
      <c r="AC929" s="20" t="s">
        <v>2403</v>
      </c>
    </row>
    <row r="930" spans="1:29" x14ac:dyDescent="0.3">
      <c r="A930" s="15" t="s">
        <v>4330</v>
      </c>
      <c r="B930" s="15" t="s">
        <v>72</v>
      </c>
      <c r="C930" s="16" t="s">
        <v>4331</v>
      </c>
      <c r="D930" s="15" t="s">
        <v>11</v>
      </c>
      <c r="E930" s="16" t="s">
        <v>33</v>
      </c>
      <c r="F930" s="16" t="s">
        <v>4332</v>
      </c>
      <c r="G930" s="17">
        <v>42632</v>
      </c>
      <c r="H930" s="17">
        <v>45903</v>
      </c>
      <c r="I930" s="28">
        <v>45967</v>
      </c>
      <c r="J930" s="28" t="str">
        <f t="shared" si="28"/>
        <v>November</v>
      </c>
      <c r="K930" s="18">
        <f t="shared" si="29"/>
        <v>2025</v>
      </c>
      <c r="L930" s="15" t="s">
        <v>2393</v>
      </c>
      <c r="M930" s="15" t="s">
        <v>2394</v>
      </c>
      <c r="N930" s="18">
        <f>IF(Exit_Details[[#This Row],[RegrettableAttrition]]="Yes",1,0)</f>
        <v>0</v>
      </c>
      <c r="O930" s="18">
        <f>IF(Exit_Details[[#This Row],[ExitType]]="Voluntary",1,0)</f>
        <v>1</v>
      </c>
      <c r="P930" s="16" t="s">
        <v>2474</v>
      </c>
      <c r="Q930" s="16" t="s">
        <v>2396</v>
      </c>
      <c r="R930" s="15">
        <v>2</v>
      </c>
      <c r="S930" s="15" t="s">
        <v>2397</v>
      </c>
      <c r="T930" s="19">
        <v>10.07</v>
      </c>
      <c r="U930" s="15" t="s">
        <v>2661</v>
      </c>
      <c r="V930" s="15" t="s">
        <v>2409</v>
      </c>
      <c r="W930" s="17">
        <v>44197</v>
      </c>
      <c r="X930" s="17">
        <v>44286</v>
      </c>
      <c r="Y930" s="15">
        <v>2266000</v>
      </c>
      <c r="Z930" s="15" t="s">
        <v>2426</v>
      </c>
      <c r="AA930" s="15" t="s">
        <v>2427</v>
      </c>
      <c r="AB930" s="15" t="s">
        <v>2402</v>
      </c>
      <c r="AC930" s="20" t="s">
        <v>2403</v>
      </c>
    </row>
    <row r="931" spans="1:29" x14ac:dyDescent="0.3">
      <c r="A931" s="15" t="s">
        <v>4333</v>
      </c>
      <c r="B931" s="15" t="s">
        <v>1961</v>
      </c>
      <c r="C931" s="16" t="s">
        <v>4334</v>
      </c>
      <c r="D931" s="15" t="s">
        <v>11</v>
      </c>
      <c r="E931" s="16" t="s">
        <v>9</v>
      </c>
      <c r="F931" s="16" t="s">
        <v>2458</v>
      </c>
      <c r="G931" s="17">
        <v>45453</v>
      </c>
      <c r="H931" s="17">
        <v>45905</v>
      </c>
      <c r="I931" s="28">
        <v>45965</v>
      </c>
      <c r="J931" s="28" t="str">
        <f t="shared" si="28"/>
        <v>November</v>
      </c>
      <c r="K931" s="18">
        <f t="shared" si="29"/>
        <v>2025</v>
      </c>
      <c r="L931" s="15" t="s">
        <v>2393</v>
      </c>
      <c r="M931" s="15" t="s">
        <v>2577</v>
      </c>
      <c r="N931" s="18">
        <f>IF(Exit_Details[[#This Row],[RegrettableAttrition]]="Yes",1,0)</f>
        <v>1</v>
      </c>
      <c r="O931" s="18">
        <f>IF(Exit_Details[[#This Row],[ExitType]]="Voluntary",1,0)</f>
        <v>1</v>
      </c>
      <c r="P931" s="16" t="s">
        <v>2480</v>
      </c>
      <c r="Q931" s="16" t="s">
        <v>2481</v>
      </c>
      <c r="R931" s="15">
        <v>4</v>
      </c>
      <c r="S931" s="15" t="s">
        <v>2397</v>
      </c>
      <c r="T931" s="19">
        <v>2.35</v>
      </c>
      <c r="U931" s="15" t="s">
        <v>3882</v>
      </c>
      <c r="V931" s="15" t="s">
        <v>2409</v>
      </c>
      <c r="W931" s="17">
        <v>45453</v>
      </c>
      <c r="X931" s="17">
        <v>45747</v>
      </c>
      <c r="Y931" s="15">
        <v>640000</v>
      </c>
      <c r="Z931" s="15" t="s">
        <v>2400</v>
      </c>
      <c r="AA931" s="15" t="s">
        <v>2401</v>
      </c>
      <c r="AB931" s="15" t="s">
        <v>2402</v>
      </c>
      <c r="AC931" s="20" t="s">
        <v>2403</v>
      </c>
    </row>
    <row r="932" spans="1:29" x14ac:dyDescent="0.3">
      <c r="A932" s="15" t="s">
        <v>4335</v>
      </c>
      <c r="B932" s="15" t="s">
        <v>973</v>
      </c>
      <c r="C932" s="16" t="s">
        <v>3242</v>
      </c>
      <c r="D932" s="15" t="s">
        <v>11</v>
      </c>
      <c r="E932" s="16" t="s">
        <v>92</v>
      </c>
      <c r="F932" s="16" t="s">
        <v>3438</v>
      </c>
      <c r="G932" s="17">
        <v>44132</v>
      </c>
      <c r="H932" s="17">
        <v>45907</v>
      </c>
      <c r="I932" s="28">
        <v>45937</v>
      </c>
      <c r="J932" s="28" t="str">
        <f t="shared" si="28"/>
        <v>October</v>
      </c>
      <c r="K932" s="18">
        <f t="shared" si="29"/>
        <v>2025</v>
      </c>
      <c r="L932" s="15" t="s">
        <v>2431</v>
      </c>
      <c r="M932" s="15" t="s">
        <v>2394</v>
      </c>
      <c r="N932" s="18">
        <f>IF(Exit_Details[[#This Row],[RegrettableAttrition]]="Yes",1,0)</f>
        <v>0</v>
      </c>
      <c r="O932" s="18">
        <f>IF(Exit_Details[[#This Row],[ExitType]]="Voluntary",1,0)</f>
        <v>0</v>
      </c>
      <c r="P932" s="16" t="s">
        <v>2583</v>
      </c>
      <c r="Q932" s="16" t="s">
        <v>2433</v>
      </c>
      <c r="R932" s="15">
        <v>1</v>
      </c>
      <c r="S932" s="15" t="s">
        <v>2397</v>
      </c>
      <c r="T932" s="19">
        <v>5.96</v>
      </c>
      <c r="U932" s="15" t="s">
        <v>2398</v>
      </c>
      <c r="V932" s="15" t="s">
        <v>2409</v>
      </c>
      <c r="W932" s="17">
        <v>44197</v>
      </c>
      <c r="X932" s="17">
        <v>44651</v>
      </c>
      <c r="Y932" s="15">
        <v>1771000</v>
      </c>
      <c r="Z932" s="15" t="s">
        <v>2410</v>
      </c>
      <c r="AA932" s="15" t="s">
        <v>2411</v>
      </c>
      <c r="AB932" s="15" t="s">
        <v>2412</v>
      </c>
      <c r="AC932" s="20" t="s">
        <v>2403</v>
      </c>
    </row>
    <row r="933" spans="1:29" x14ac:dyDescent="0.3">
      <c r="A933" s="15" t="s">
        <v>4336</v>
      </c>
      <c r="B933" s="15" t="s">
        <v>1927</v>
      </c>
      <c r="C933" s="16" t="s">
        <v>4337</v>
      </c>
      <c r="D933" s="15" t="s">
        <v>7</v>
      </c>
      <c r="E933" s="16" t="s">
        <v>9</v>
      </c>
      <c r="F933" s="16" t="s">
        <v>2489</v>
      </c>
      <c r="G933" s="17">
        <v>45383</v>
      </c>
      <c r="H933" s="17">
        <v>45908</v>
      </c>
      <c r="I933" s="28">
        <v>45968</v>
      </c>
      <c r="J933" s="28" t="str">
        <f t="shared" si="28"/>
        <v>November</v>
      </c>
      <c r="K933" s="18">
        <f t="shared" si="29"/>
        <v>2025</v>
      </c>
      <c r="L933" s="15" t="s">
        <v>2393</v>
      </c>
      <c r="M933" s="15" t="s">
        <v>2394</v>
      </c>
      <c r="N933" s="18">
        <f>IF(Exit_Details[[#This Row],[RegrettableAttrition]]="Yes",1,0)</f>
        <v>0</v>
      </c>
      <c r="O933" s="18">
        <f>IF(Exit_Details[[#This Row],[ExitType]]="Voluntary",1,0)</f>
        <v>1</v>
      </c>
      <c r="P933" s="16" t="s">
        <v>2515</v>
      </c>
      <c r="Q933" s="16" t="s">
        <v>2464</v>
      </c>
      <c r="R933" s="15">
        <v>3</v>
      </c>
      <c r="S933" s="15" t="s">
        <v>2397</v>
      </c>
      <c r="T933" s="19">
        <v>2.54</v>
      </c>
      <c r="U933" s="15" t="s">
        <v>3882</v>
      </c>
      <c r="V933" s="15" t="s">
        <v>2409</v>
      </c>
      <c r="W933" s="17">
        <v>45383</v>
      </c>
      <c r="X933" s="17">
        <v>45747</v>
      </c>
      <c r="Y933" s="15">
        <v>757000</v>
      </c>
      <c r="Z933" s="15" t="s">
        <v>2410</v>
      </c>
      <c r="AA933" s="15" t="s">
        <v>2411</v>
      </c>
      <c r="AB933" s="15" t="s">
        <v>2412</v>
      </c>
      <c r="AC933" s="20" t="s">
        <v>2403</v>
      </c>
    </row>
    <row r="934" spans="1:29" x14ac:dyDescent="0.3">
      <c r="A934" s="15" t="s">
        <v>4338</v>
      </c>
      <c r="B934" s="15" t="s">
        <v>2014</v>
      </c>
      <c r="C934" s="16" t="s">
        <v>4339</v>
      </c>
      <c r="D934" s="15" t="s">
        <v>7</v>
      </c>
      <c r="E934" s="16" t="s">
        <v>22</v>
      </c>
      <c r="F934" s="16" t="s">
        <v>2657</v>
      </c>
      <c r="G934" s="17">
        <v>45537</v>
      </c>
      <c r="H934" s="17">
        <v>45908</v>
      </c>
      <c r="I934" s="28">
        <v>45968</v>
      </c>
      <c r="J934" s="28" t="str">
        <f t="shared" si="28"/>
        <v>November</v>
      </c>
      <c r="K934" s="18">
        <f t="shared" si="29"/>
        <v>2025</v>
      </c>
      <c r="L934" s="15" t="s">
        <v>2393</v>
      </c>
      <c r="M934" s="15" t="s">
        <v>2394</v>
      </c>
      <c r="N934" s="18">
        <f>IF(Exit_Details[[#This Row],[RegrettableAttrition]]="Yes",1,0)</f>
        <v>0</v>
      </c>
      <c r="O934" s="18">
        <f>IF(Exit_Details[[#This Row],[ExitType]]="Voluntary",1,0)</f>
        <v>1</v>
      </c>
      <c r="P934" s="16" t="s">
        <v>2416</v>
      </c>
      <c r="Q934" s="16" t="s">
        <v>2417</v>
      </c>
      <c r="R934" s="15">
        <v>2</v>
      </c>
      <c r="S934" s="15" t="s">
        <v>2397</v>
      </c>
      <c r="T934" s="19">
        <v>2.12</v>
      </c>
      <c r="U934" s="15" t="s">
        <v>3882</v>
      </c>
      <c r="V934" s="15" t="s">
        <v>2409</v>
      </c>
      <c r="W934" s="17">
        <v>45537</v>
      </c>
      <c r="X934" s="17">
        <v>45747</v>
      </c>
      <c r="Y934" s="15">
        <v>414000</v>
      </c>
      <c r="Z934" s="15" t="s">
        <v>2434</v>
      </c>
      <c r="AA934" s="15" t="s">
        <v>2435</v>
      </c>
      <c r="AB934" s="15" t="s">
        <v>2436</v>
      </c>
      <c r="AC934" s="20" t="s">
        <v>2403</v>
      </c>
    </row>
    <row r="935" spans="1:29" x14ac:dyDescent="0.3">
      <c r="A935" s="15" t="s">
        <v>4340</v>
      </c>
      <c r="B935" s="15" t="s">
        <v>1971</v>
      </c>
      <c r="C935" s="16" t="s">
        <v>4341</v>
      </c>
      <c r="D935" s="15" t="s">
        <v>7</v>
      </c>
      <c r="E935" s="16" t="s">
        <v>33</v>
      </c>
      <c r="F935" s="16" t="s">
        <v>2498</v>
      </c>
      <c r="G935" s="17">
        <v>45478</v>
      </c>
      <c r="H935" s="17">
        <v>45909</v>
      </c>
      <c r="I935" s="28">
        <v>45950</v>
      </c>
      <c r="J935" s="28" t="str">
        <f t="shared" si="28"/>
        <v>October</v>
      </c>
      <c r="K935" s="18">
        <f t="shared" si="29"/>
        <v>2025</v>
      </c>
      <c r="L935" s="15" t="s">
        <v>2393</v>
      </c>
      <c r="M935" s="15" t="s">
        <v>2577</v>
      </c>
      <c r="N935" s="18">
        <f>IF(Exit_Details[[#This Row],[RegrettableAttrition]]="Yes",1,0)</f>
        <v>1</v>
      </c>
      <c r="O935" s="18">
        <f>IF(Exit_Details[[#This Row],[ExitType]]="Voluntary",1,0)</f>
        <v>1</v>
      </c>
      <c r="P935" s="16" t="s">
        <v>2480</v>
      </c>
      <c r="Q935" s="16" t="s">
        <v>2481</v>
      </c>
      <c r="R935" s="15">
        <v>4</v>
      </c>
      <c r="S935" s="15" t="s">
        <v>2397</v>
      </c>
      <c r="T935" s="19">
        <v>2.2799999999999998</v>
      </c>
      <c r="U935" s="15" t="s">
        <v>3882</v>
      </c>
      <c r="V935" s="15" t="s">
        <v>2409</v>
      </c>
      <c r="W935" s="17">
        <v>45478</v>
      </c>
      <c r="X935" s="17">
        <v>45747</v>
      </c>
      <c r="Y935" s="15">
        <v>214000</v>
      </c>
      <c r="Z935" s="15" t="s">
        <v>2426</v>
      </c>
      <c r="AA935" s="15" t="s">
        <v>2427</v>
      </c>
      <c r="AB935" s="15" t="s">
        <v>2402</v>
      </c>
      <c r="AC935" s="20" t="s">
        <v>2403</v>
      </c>
    </row>
    <row r="936" spans="1:29" x14ac:dyDescent="0.3">
      <c r="A936" s="15" t="s">
        <v>4342</v>
      </c>
      <c r="B936" s="15" t="s">
        <v>2010</v>
      </c>
      <c r="C936" s="16" t="s">
        <v>4343</v>
      </c>
      <c r="D936" s="15" t="s">
        <v>7</v>
      </c>
      <c r="E936" s="16" t="s">
        <v>24</v>
      </c>
      <c r="F936" s="16" t="s">
        <v>2982</v>
      </c>
      <c r="G936" s="17">
        <v>45537</v>
      </c>
      <c r="H936" s="17">
        <v>45910</v>
      </c>
      <c r="I936" s="28">
        <v>45970</v>
      </c>
      <c r="J936" s="28" t="str">
        <f t="shared" si="28"/>
        <v>November</v>
      </c>
      <c r="K936" s="18">
        <f t="shared" si="29"/>
        <v>2025</v>
      </c>
      <c r="L936" s="15" t="s">
        <v>2393</v>
      </c>
      <c r="M936" s="15" t="s">
        <v>2394</v>
      </c>
      <c r="N936" s="18">
        <f>IF(Exit_Details[[#This Row],[RegrettableAttrition]]="Yes",1,0)</f>
        <v>0</v>
      </c>
      <c r="O936" s="18">
        <f>IF(Exit_Details[[#This Row],[ExitType]]="Voluntary",1,0)</f>
        <v>1</v>
      </c>
      <c r="P936" s="16" t="s">
        <v>2407</v>
      </c>
      <c r="Q936" s="16" t="s">
        <v>2408</v>
      </c>
      <c r="R936" s="15">
        <v>3</v>
      </c>
      <c r="S936" s="15" t="s">
        <v>2397</v>
      </c>
      <c r="T936" s="19">
        <v>2.12</v>
      </c>
      <c r="U936" s="15" t="s">
        <v>3882</v>
      </c>
      <c r="V936" s="15" t="s">
        <v>2409</v>
      </c>
      <c r="W936" s="17">
        <v>45537</v>
      </c>
      <c r="X936" s="17">
        <v>45747</v>
      </c>
      <c r="Y936" s="15">
        <v>362000</v>
      </c>
      <c r="Z936" s="15" t="s">
        <v>2410</v>
      </c>
      <c r="AA936" s="15" t="s">
        <v>2411</v>
      </c>
      <c r="AB936" s="15" t="s">
        <v>2412</v>
      </c>
      <c r="AC936" s="20" t="s">
        <v>2403</v>
      </c>
    </row>
    <row r="937" spans="1:29" x14ac:dyDescent="0.3">
      <c r="A937" s="15" t="s">
        <v>4344</v>
      </c>
      <c r="B937" s="15" t="s">
        <v>2071</v>
      </c>
      <c r="C937" s="16" t="s">
        <v>4345</v>
      </c>
      <c r="D937" s="15" t="s">
        <v>7</v>
      </c>
      <c r="E937" s="16" t="s">
        <v>58</v>
      </c>
      <c r="F937" s="16" t="s">
        <v>2561</v>
      </c>
      <c r="G937" s="17">
        <v>45663</v>
      </c>
      <c r="H937" s="17">
        <v>45912</v>
      </c>
      <c r="I937" s="28">
        <v>45972</v>
      </c>
      <c r="J937" s="28" t="str">
        <f t="shared" si="28"/>
        <v>November</v>
      </c>
      <c r="K937" s="18">
        <f t="shared" si="29"/>
        <v>2025</v>
      </c>
      <c r="L937" s="15" t="s">
        <v>2393</v>
      </c>
      <c r="M937" s="15" t="s">
        <v>2394</v>
      </c>
      <c r="N937" s="18">
        <f>IF(Exit_Details[[#This Row],[RegrettableAttrition]]="Yes",1,0)</f>
        <v>0</v>
      </c>
      <c r="O937" s="18">
        <f>IF(Exit_Details[[#This Row],[ExitType]]="Voluntary",1,0)</f>
        <v>1</v>
      </c>
      <c r="P937" s="16" t="s">
        <v>2395</v>
      </c>
      <c r="Q937" s="16" t="s">
        <v>2396</v>
      </c>
      <c r="R937" s="15">
        <v>0</v>
      </c>
      <c r="S937" s="15" t="s">
        <v>2397</v>
      </c>
      <c r="T937" s="19">
        <v>1.77</v>
      </c>
      <c r="U937" s="15" t="s">
        <v>3882</v>
      </c>
      <c r="V937" s="15" t="s">
        <v>2409</v>
      </c>
      <c r="W937" s="17">
        <v>45663</v>
      </c>
      <c r="X937" s="17">
        <v>45972</v>
      </c>
      <c r="Y937" s="15">
        <v>670000</v>
      </c>
      <c r="Z937" s="15" t="s">
        <v>2400</v>
      </c>
      <c r="AA937" s="15" t="s">
        <v>2401</v>
      </c>
      <c r="AB937" s="15" t="s">
        <v>2402</v>
      </c>
      <c r="AC937" s="20" t="s">
        <v>2403</v>
      </c>
    </row>
    <row r="938" spans="1:29" x14ac:dyDescent="0.3">
      <c r="A938" s="15" t="s">
        <v>4346</v>
      </c>
      <c r="B938" s="15" t="s">
        <v>1897</v>
      </c>
      <c r="C938" s="16" t="s">
        <v>4347</v>
      </c>
      <c r="D938" s="15" t="s">
        <v>7</v>
      </c>
      <c r="E938" s="16" t="s">
        <v>9</v>
      </c>
      <c r="F938" s="16" t="s">
        <v>2643</v>
      </c>
      <c r="G938" s="17">
        <v>45371</v>
      </c>
      <c r="H938" s="17">
        <v>45915</v>
      </c>
      <c r="I938" s="28">
        <v>45975</v>
      </c>
      <c r="J938" s="28" t="str">
        <f t="shared" si="28"/>
        <v>November</v>
      </c>
      <c r="K938" s="18">
        <f t="shared" si="29"/>
        <v>2025</v>
      </c>
      <c r="L938" s="15" t="s">
        <v>2393</v>
      </c>
      <c r="M938" s="15" t="s">
        <v>2394</v>
      </c>
      <c r="N938" s="18">
        <f>IF(Exit_Details[[#This Row],[RegrettableAttrition]]="Yes",1,0)</f>
        <v>0</v>
      </c>
      <c r="O938" s="18">
        <f>IF(Exit_Details[[#This Row],[ExitType]]="Voluntary",1,0)</f>
        <v>1</v>
      </c>
      <c r="P938" s="16" t="s">
        <v>2407</v>
      </c>
      <c r="Q938" s="16" t="s">
        <v>2408</v>
      </c>
      <c r="R938" s="15">
        <v>3</v>
      </c>
      <c r="S938" s="15" t="s">
        <v>2397</v>
      </c>
      <c r="T938" s="19">
        <v>2.57</v>
      </c>
      <c r="U938" s="15" t="s">
        <v>3882</v>
      </c>
      <c r="V938" s="15" t="s">
        <v>2409</v>
      </c>
      <c r="W938" s="17">
        <v>45371</v>
      </c>
      <c r="X938" s="17">
        <v>45747</v>
      </c>
      <c r="Y938" s="15">
        <v>720000</v>
      </c>
      <c r="Z938" s="15" t="s">
        <v>2418</v>
      </c>
      <c r="AA938" s="15" t="s">
        <v>2419</v>
      </c>
      <c r="AB938" s="15" t="s">
        <v>2412</v>
      </c>
      <c r="AC938" s="20" t="s">
        <v>2403</v>
      </c>
    </row>
    <row r="939" spans="1:29" x14ac:dyDescent="0.3">
      <c r="A939" s="15" t="s">
        <v>4348</v>
      </c>
      <c r="B939" s="15" t="s">
        <v>2168</v>
      </c>
      <c r="C939" s="16" t="s">
        <v>4349</v>
      </c>
      <c r="D939" s="15" t="s">
        <v>7</v>
      </c>
      <c r="E939" s="16" t="s">
        <v>9</v>
      </c>
      <c r="F939" s="16" t="s">
        <v>2643</v>
      </c>
      <c r="G939" s="17">
        <v>45796</v>
      </c>
      <c r="H939" s="17">
        <v>45919</v>
      </c>
      <c r="I939" s="28">
        <v>45934</v>
      </c>
      <c r="J939" s="28" t="str">
        <f t="shared" si="28"/>
        <v>October</v>
      </c>
      <c r="K939" s="18">
        <f t="shared" si="29"/>
        <v>2025</v>
      </c>
      <c r="L939" s="15" t="s">
        <v>2431</v>
      </c>
      <c r="M939" s="15" t="s">
        <v>2394</v>
      </c>
      <c r="N939" s="18">
        <f>IF(Exit_Details[[#This Row],[RegrettableAttrition]]="Yes",1,0)</f>
        <v>0</v>
      </c>
      <c r="O939" s="18">
        <f>IF(Exit_Details[[#This Row],[ExitType]]="Voluntary",1,0)</f>
        <v>0</v>
      </c>
      <c r="P939" s="16" t="s">
        <v>2432</v>
      </c>
      <c r="Q939" s="16" t="s">
        <v>2433</v>
      </c>
      <c r="R939" s="15">
        <v>0</v>
      </c>
      <c r="S939" s="15" t="s">
        <v>2397</v>
      </c>
      <c r="T939" s="19">
        <v>1.41</v>
      </c>
      <c r="U939" s="15" t="s">
        <v>3882</v>
      </c>
      <c r="V939" s="15" t="s">
        <v>2409</v>
      </c>
      <c r="W939" s="17">
        <v>45796</v>
      </c>
      <c r="X939" s="17">
        <v>45934</v>
      </c>
      <c r="Y939" s="15">
        <v>879000</v>
      </c>
      <c r="Z939" s="15" t="s">
        <v>2400</v>
      </c>
      <c r="AA939" s="15" t="s">
        <v>2401</v>
      </c>
      <c r="AB939" s="15" t="s">
        <v>2402</v>
      </c>
      <c r="AC939" s="20" t="s">
        <v>2403</v>
      </c>
    </row>
    <row r="940" spans="1:29" x14ac:dyDescent="0.3">
      <c r="A940" s="15" t="s">
        <v>4350</v>
      </c>
      <c r="B940" s="15" t="s">
        <v>1640</v>
      </c>
      <c r="C940" s="16" t="s">
        <v>4351</v>
      </c>
      <c r="D940" s="15" t="s">
        <v>7</v>
      </c>
      <c r="E940" s="16" t="s">
        <v>24</v>
      </c>
      <c r="F940" s="16" t="s">
        <v>2648</v>
      </c>
      <c r="G940" s="17">
        <v>44879</v>
      </c>
      <c r="H940" s="17">
        <v>45922</v>
      </c>
      <c r="I940" s="28">
        <v>46012</v>
      </c>
      <c r="J940" s="28" t="str">
        <f t="shared" si="28"/>
        <v>December</v>
      </c>
      <c r="K940" s="18">
        <f t="shared" si="29"/>
        <v>2025</v>
      </c>
      <c r="L940" s="15" t="s">
        <v>2393</v>
      </c>
      <c r="M940" s="15" t="s">
        <v>2394</v>
      </c>
      <c r="N940" s="18">
        <f>IF(Exit_Details[[#This Row],[RegrettableAttrition]]="Yes",1,0)</f>
        <v>0</v>
      </c>
      <c r="O940" s="18">
        <f>IF(Exit_Details[[#This Row],[ExitType]]="Voluntary",1,0)</f>
        <v>1</v>
      </c>
      <c r="P940" s="16" t="s">
        <v>2463</v>
      </c>
      <c r="Q940" s="16" t="s">
        <v>2464</v>
      </c>
      <c r="R940" s="15">
        <v>1</v>
      </c>
      <c r="S940" s="15" t="s">
        <v>2397</v>
      </c>
      <c r="T940" s="19">
        <v>3.92</v>
      </c>
      <c r="U940" s="15" t="s">
        <v>2997</v>
      </c>
      <c r="V940" s="15" t="s">
        <v>2409</v>
      </c>
      <c r="W940" s="17">
        <v>44879</v>
      </c>
      <c r="X940" s="17">
        <v>45382</v>
      </c>
      <c r="Y940" s="15">
        <v>1832000</v>
      </c>
      <c r="Z940" s="15" t="s">
        <v>2434</v>
      </c>
      <c r="AA940" s="15" t="s">
        <v>2435</v>
      </c>
      <c r="AB940" s="15" t="s">
        <v>2436</v>
      </c>
      <c r="AC940" s="20" t="s">
        <v>2403</v>
      </c>
    </row>
    <row r="941" spans="1:29" x14ac:dyDescent="0.3">
      <c r="A941" s="15" t="s">
        <v>4352</v>
      </c>
      <c r="B941" s="15" t="s">
        <v>1771</v>
      </c>
      <c r="C941" s="16" t="s">
        <v>4353</v>
      </c>
      <c r="D941" s="15" t="s">
        <v>11</v>
      </c>
      <c r="E941" s="16" t="s">
        <v>9</v>
      </c>
      <c r="F941" s="16" t="s">
        <v>2439</v>
      </c>
      <c r="G941" s="17">
        <v>45030</v>
      </c>
      <c r="H941" s="17">
        <v>45922</v>
      </c>
      <c r="I941" s="28">
        <v>45922</v>
      </c>
      <c r="J941" s="28" t="str">
        <f t="shared" si="28"/>
        <v>September</v>
      </c>
      <c r="K941" s="18">
        <f t="shared" si="29"/>
        <v>2025</v>
      </c>
      <c r="L941" s="15" t="s">
        <v>2431</v>
      </c>
      <c r="M941" s="15" t="s">
        <v>2394</v>
      </c>
      <c r="N941" s="18">
        <f>IF(Exit_Details[[#This Row],[RegrettableAttrition]]="Yes",1,0)</f>
        <v>0</v>
      </c>
      <c r="O941" s="18">
        <f>IF(Exit_Details[[#This Row],[ExitType]]="Voluntary",1,0)</f>
        <v>0</v>
      </c>
      <c r="P941" s="16" t="s">
        <v>2586</v>
      </c>
      <c r="Q941" s="16" t="s">
        <v>2530</v>
      </c>
      <c r="R941" s="15">
        <v>2</v>
      </c>
      <c r="S941" s="15" t="s">
        <v>2397</v>
      </c>
      <c r="T941" s="19">
        <v>3.5</v>
      </c>
      <c r="U941" s="15" t="s">
        <v>2997</v>
      </c>
      <c r="V941" s="15" t="s">
        <v>2409</v>
      </c>
      <c r="W941" s="17">
        <v>45030</v>
      </c>
      <c r="X941" s="17">
        <v>45382</v>
      </c>
      <c r="Y941" s="15">
        <v>2398000</v>
      </c>
      <c r="Z941" s="15" t="s">
        <v>2418</v>
      </c>
      <c r="AA941" s="15" t="s">
        <v>2419</v>
      </c>
      <c r="AB941" s="15" t="s">
        <v>2412</v>
      </c>
      <c r="AC941" s="20" t="s">
        <v>2403</v>
      </c>
    </row>
    <row r="942" spans="1:29" x14ac:dyDescent="0.3">
      <c r="A942" s="15" t="s">
        <v>4354</v>
      </c>
      <c r="B942" s="15" t="s">
        <v>1953</v>
      </c>
      <c r="C942" s="16" t="s">
        <v>4355</v>
      </c>
      <c r="D942" s="15" t="s">
        <v>11</v>
      </c>
      <c r="E942" s="16" t="s">
        <v>18</v>
      </c>
      <c r="F942" s="16" t="s">
        <v>2712</v>
      </c>
      <c r="G942" s="17">
        <v>45453</v>
      </c>
      <c r="H942" s="17">
        <v>45922</v>
      </c>
      <c r="I942" s="28">
        <v>45982</v>
      </c>
      <c r="J942" s="28" t="str">
        <f t="shared" si="28"/>
        <v>November</v>
      </c>
      <c r="K942" s="18">
        <f t="shared" si="29"/>
        <v>2025</v>
      </c>
      <c r="L942" s="15" t="s">
        <v>2393</v>
      </c>
      <c r="M942" s="15" t="s">
        <v>2394</v>
      </c>
      <c r="N942" s="18">
        <f>IF(Exit_Details[[#This Row],[RegrettableAttrition]]="Yes",1,0)</f>
        <v>0</v>
      </c>
      <c r="O942" s="18">
        <f>IF(Exit_Details[[#This Row],[ExitType]]="Voluntary",1,0)</f>
        <v>1</v>
      </c>
      <c r="P942" s="16" t="s">
        <v>2463</v>
      </c>
      <c r="Q942" s="16" t="s">
        <v>2464</v>
      </c>
      <c r="R942" s="15">
        <v>3</v>
      </c>
      <c r="S942" s="15" t="s">
        <v>2397</v>
      </c>
      <c r="T942" s="19">
        <v>2.35</v>
      </c>
      <c r="U942" s="15" t="s">
        <v>3882</v>
      </c>
      <c r="V942" s="15" t="s">
        <v>2409</v>
      </c>
      <c r="W942" s="17">
        <v>45453</v>
      </c>
      <c r="X942" s="17">
        <v>45747</v>
      </c>
      <c r="Y942" s="15">
        <v>1414000</v>
      </c>
      <c r="Z942" s="15" t="s">
        <v>2400</v>
      </c>
      <c r="AA942" s="15" t="s">
        <v>2401</v>
      </c>
      <c r="AB942" s="15" t="s">
        <v>2402</v>
      </c>
      <c r="AC942" s="20" t="s">
        <v>2403</v>
      </c>
    </row>
    <row r="943" spans="1:29" x14ac:dyDescent="0.3">
      <c r="A943" s="15" t="s">
        <v>4356</v>
      </c>
      <c r="B943" s="15" t="s">
        <v>1541</v>
      </c>
      <c r="C943" s="16" t="s">
        <v>4357</v>
      </c>
      <c r="D943" s="15" t="s">
        <v>11</v>
      </c>
      <c r="E943" s="16" t="s">
        <v>33</v>
      </c>
      <c r="F943" s="16" t="s">
        <v>2425</v>
      </c>
      <c r="G943" s="17">
        <v>44747</v>
      </c>
      <c r="H943" s="17">
        <v>45925</v>
      </c>
      <c r="I943" s="28">
        <v>45985</v>
      </c>
      <c r="J943" s="28" t="str">
        <f t="shared" si="28"/>
        <v>November</v>
      </c>
      <c r="K943" s="18">
        <f t="shared" si="29"/>
        <v>2025</v>
      </c>
      <c r="L943" s="15" t="s">
        <v>2393</v>
      </c>
      <c r="M943" s="15" t="s">
        <v>2577</v>
      </c>
      <c r="N943" s="18">
        <f>IF(Exit_Details[[#This Row],[RegrettableAttrition]]="Yes",1,0)</f>
        <v>1</v>
      </c>
      <c r="O943" s="18">
        <f>IF(Exit_Details[[#This Row],[ExitType]]="Voluntary",1,0)</f>
        <v>1</v>
      </c>
      <c r="P943" s="16" t="s">
        <v>2440</v>
      </c>
      <c r="Q943" s="16" t="s">
        <v>2417</v>
      </c>
      <c r="R943" s="15">
        <v>5</v>
      </c>
      <c r="S943" s="15" t="s">
        <v>2397</v>
      </c>
      <c r="T943" s="19">
        <v>4.28</v>
      </c>
      <c r="U943" s="15" t="s">
        <v>2997</v>
      </c>
      <c r="V943" s="15" t="s">
        <v>2409</v>
      </c>
      <c r="W943" s="17">
        <v>44747</v>
      </c>
      <c r="X943" s="17">
        <v>45016</v>
      </c>
      <c r="Y943" s="15">
        <v>196000</v>
      </c>
      <c r="Z943" s="15" t="s">
        <v>2400</v>
      </c>
      <c r="AA943" s="15" t="s">
        <v>2401</v>
      </c>
      <c r="AB943" s="15" t="s">
        <v>2402</v>
      </c>
      <c r="AC943" s="20" t="s">
        <v>2403</v>
      </c>
    </row>
    <row r="944" spans="1:29" x14ac:dyDescent="0.3">
      <c r="A944" s="15" t="s">
        <v>4358</v>
      </c>
      <c r="B944" s="15" t="s">
        <v>2019</v>
      </c>
      <c r="C944" s="16" t="s">
        <v>4359</v>
      </c>
      <c r="D944" s="15" t="s">
        <v>11</v>
      </c>
      <c r="E944" s="16" t="s">
        <v>22</v>
      </c>
      <c r="F944" s="16" t="s">
        <v>3012</v>
      </c>
      <c r="G944" s="17">
        <v>45579</v>
      </c>
      <c r="H944" s="17">
        <v>45926</v>
      </c>
      <c r="I944" s="28">
        <v>45986</v>
      </c>
      <c r="J944" s="28" t="str">
        <f t="shared" si="28"/>
        <v>November</v>
      </c>
      <c r="K944" s="18">
        <f t="shared" si="29"/>
        <v>2025</v>
      </c>
      <c r="L944" s="15" t="s">
        <v>2393</v>
      </c>
      <c r="M944" s="15" t="s">
        <v>2394</v>
      </c>
      <c r="N944" s="18">
        <f>IF(Exit_Details[[#This Row],[RegrettableAttrition]]="Yes",1,0)</f>
        <v>0</v>
      </c>
      <c r="O944" s="18">
        <f>IF(Exit_Details[[#This Row],[ExitType]]="Voluntary",1,0)</f>
        <v>1</v>
      </c>
      <c r="P944" s="16" t="s">
        <v>2440</v>
      </c>
      <c r="Q944" s="16" t="s">
        <v>2417</v>
      </c>
      <c r="R944" s="15">
        <v>0</v>
      </c>
      <c r="S944" s="15" t="s">
        <v>2397</v>
      </c>
      <c r="T944" s="19">
        <v>2</v>
      </c>
      <c r="U944" s="15" t="s">
        <v>3882</v>
      </c>
      <c r="V944" s="15" t="s">
        <v>2409</v>
      </c>
      <c r="W944" s="17">
        <v>45579</v>
      </c>
      <c r="X944" s="17">
        <v>45986</v>
      </c>
      <c r="Y944" s="15">
        <v>888000</v>
      </c>
      <c r="Z944" s="15" t="s">
        <v>2400</v>
      </c>
      <c r="AA944" s="15" t="s">
        <v>2401</v>
      </c>
      <c r="AB944" s="15" t="s">
        <v>2402</v>
      </c>
      <c r="AC944" s="20" t="s">
        <v>2403</v>
      </c>
    </row>
    <row r="945" spans="1:29" x14ac:dyDescent="0.3">
      <c r="A945" s="15" t="s">
        <v>4360</v>
      </c>
      <c r="B945" s="15" t="s">
        <v>2174</v>
      </c>
      <c r="C945" s="16" t="s">
        <v>4361</v>
      </c>
      <c r="D945" s="15" t="s">
        <v>7</v>
      </c>
      <c r="E945" s="16" t="s">
        <v>22</v>
      </c>
      <c r="F945" s="16" t="s">
        <v>2564</v>
      </c>
      <c r="G945" s="17">
        <v>45819</v>
      </c>
      <c r="H945" s="17">
        <v>45927</v>
      </c>
      <c r="I945" s="28">
        <v>45942</v>
      </c>
      <c r="J945" s="28" t="str">
        <f t="shared" si="28"/>
        <v>October</v>
      </c>
      <c r="K945" s="18">
        <f t="shared" si="29"/>
        <v>2025</v>
      </c>
      <c r="L945" s="15" t="s">
        <v>2431</v>
      </c>
      <c r="M945" s="15" t="s">
        <v>2394</v>
      </c>
      <c r="N945" s="18">
        <f>IF(Exit_Details[[#This Row],[RegrettableAttrition]]="Yes",1,0)</f>
        <v>0</v>
      </c>
      <c r="O945" s="18">
        <f>IF(Exit_Details[[#This Row],[ExitType]]="Voluntary",1,0)</f>
        <v>0</v>
      </c>
      <c r="P945" s="16" t="s">
        <v>2432</v>
      </c>
      <c r="Q945" s="16" t="s">
        <v>2433</v>
      </c>
      <c r="R945" s="15">
        <v>0</v>
      </c>
      <c r="S945" s="15" t="s">
        <v>2397</v>
      </c>
      <c r="T945" s="19">
        <v>1.35</v>
      </c>
      <c r="U945" s="15" t="s">
        <v>3882</v>
      </c>
      <c r="V945" s="15" t="s">
        <v>2409</v>
      </c>
      <c r="W945" s="17">
        <v>45819</v>
      </c>
      <c r="X945" s="17">
        <v>45942</v>
      </c>
      <c r="Y945" s="15">
        <v>829000</v>
      </c>
      <c r="Z945" s="15" t="s">
        <v>2434</v>
      </c>
      <c r="AA945" s="15" t="s">
        <v>2435</v>
      </c>
      <c r="AB945" s="15" t="s">
        <v>2436</v>
      </c>
      <c r="AC945" s="20" t="s">
        <v>2403</v>
      </c>
    </row>
    <row r="946" spans="1:29" x14ac:dyDescent="0.3">
      <c r="A946" s="15" t="s">
        <v>4362</v>
      </c>
      <c r="B946" s="15" t="s">
        <v>663</v>
      </c>
      <c r="C946" s="16" t="s">
        <v>4363</v>
      </c>
      <c r="D946" s="15" t="s">
        <v>7</v>
      </c>
      <c r="E946" s="16" t="s">
        <v>20</v>
      </c>
      <c r="F946" s="16" t="s">
        <v>3236</v>
      </c>
      <c r="G946" s="17">
        <v>43910</v>
      </c>
      <c r="H946" s="17">
        <v>45929</v>
      </c>
      <c r="I946" s="28">
        <v>45989</v>
      </c>
      <c r="J946" s="28" t="str">
        <f t="shared" si="28"/>
        <v>November</v>
      </c>
      <c r="K946" s="18">
        <f t="shared" si="29"/>
        <v>2025</v>
      </c>
      <c r="L946" s="15" t="s">
        <v>2393</v>
      </c>
      <c r="M946" s="15" t="s">
        <v>2394</v>
      </c>
      <c r="N946" s="18">
        <f>IF(Exit_Details[[#This Row],[RegrettableAttrition]]="Yes",1,0)</f>
        <v>0</v>
      </c>
      <c r="O946" s="18">
        <f>IF(Exit_Details[[#This Row],[ExitType]]="Voluntary",1,0)</f>
        <v>1</v>
      </c>
      <c r="P946" s="16" t="s">
        <v>2407</v>
      </c>
      <c r="Q946" s="16" t="s">
        <v>2408</v>
      </c>
      <c r="R946" s="15">
        <v>3</v>
      </c>
      <c r="S946" s="15" t="s">
        <v>2397</v>
      </c>
      <c r="T946" s="19">
        <v>6.57</v>
      </c>
      <c r="U946" s="15" t="s">
        <v>2398</v>
      </c>
      <c r="V946" s="15" t="s">
        <v>2409</v>
      </c>
      <c r="W946" s="17">
        <v>44197</v>
      </c>
      <c r="X946" s="17">
        <v>44286</v>
      </c>
      <c r="Y946" s="15">
        <v>279000</v>
      </c>
      <c r="Z946" s="15" t="s">
        <v>2434</v>
      </c>
      <c r="AA946" s="15" t="s">
        <v>2435</v>
      </c>
      <c r="AB946" s="15" t="s">
        <v>2436</v>
      </c>
      <c r="AC946" s="20" t="s">
        <v>2403</v>
      </c>
    </row>
    <row r="947" spans="1:29" x14ac:dyDescent="0.3">
      <c r="A947" s="15" t="s">
        <v>4364</v>
      </c>
      <c r="B947" s="15" t="s">
        <v>657</v>
      </c>
      <c r="C947" s="16" t="s">
        <v>4365</v>
      </c>
      <c r="D947" s="15" t="s">
        <v>11</v>
      </c>
      <c r="E947" s="16" t="s">
        <v>9</v>
      </c>
      <c r="F947" s="16" t="s">
        <v>2458</v>
      </c>
      <c r="G947" s="17">
        <v>43901</v>
      </c>
      <c r="H947" s="17">
        <v>45929</v>
      </c>
      <c r="I947" s="28">
        <v>45989</v>
      </c>
      <c r="J947" s="28" t="str">
        <f t="shared" si="28"/>
        <v>November</v>
      </c>
      <c r="K947" s="18">
        <f t="shared" si="29"/>
        <v>2025</v>
      </c>
      <c r="L947" s="15" t="s">
        <v>2393</v>
      </c>
      <c r="M947" s="15" t="s">
        <v>2394</v>
      </c>
      <c r="N947" s="18">
        <f>IF(Exit_Details[[#This Row],[RegrettableAttrition]]="Yes",1,0)</f>
        <v>0</v>
      </c>
      <c r="O947" s="18">
        <f>IF(Exit_Details[[#This Row],[ExitType]]="Voluntary",1,0)</f>
        <v>1</v>
      </c>
      <c r="P947" s="16" t="s">
        <v>2407</v>
      </c>
      <c r="Q947" s="16" t="s">
        <v>2408</v>
      </c>
      <c r="R947" s="15">
        <v>3</v>
      </c>
      <c r="S947" s="15" t="s">
        <v>2397</v>
      </c>
      <c r="T947" s="19">
        <v>6.59</v>
      </c>
      <c r="U947" s="15" t="s">
        <v>2398</v>
      </c>
      <c r="V947" s="15" t="s">
        <v>2409</v>
      </c>
      <c r="W947" s="17">
        <v>44197</v>
      </c>
      <c r="X947" s="17">
        <v>44286</v>
      </c>
      <c r="Y947" s="15">
        <v>727000</v>
      </c>
      <c r="Z947" s="15" t="s">
        <v>2434</v>
      </c>
      <c r="AA947" s="15" t="s">
        <v>2435</v>
      </c>
      <c r="AB947" s="15" t="s">
        <v>2436</v>
      </c>
      <c r="AC947" s="20" t="s">
        <v>2403</v>
      </c>
    </row>
    <row r="948" spans="1:29" x14ac:dyDescent="0.3">
      <c r="A948" s="15" t="s">
        <v>4366</v>
      </c>
      <c r="B948" s="15" t="s">
        <v>1601</v>
      </c>
      <c r="C948" s="16" t="s">
        <v>4367</v>
      </c>
      <c r="D948" s="15" t="s">
        <v>11</v>
      </c>
      <c r="E948" s="16" t="s">
        <v>50</v>
      </c>
      <c r="F948" s="16" t="s">
        <v>2535</v>
      </c>
      <c r="G948" s="17">
        <v>44818</v>
      </c>
      <c r="H948" s="17">
        <v>45933</v>
      </c>
      <c r="I948" s="28">
        <v>45993</v>
      </c>
      <c r="J948" s="28" t="str">
        <f t="shared" si="28"/>
        <v>December</v>
      </c>
      <c r="K948" s="18">
        <f t="shared" si="29"/>
        <v>2025</v>
      </c>
      <c r="L948" s="15" t="s">
        <v>2393</v>
      </c>
      <c r="M948" s="15" t="s">
        <v>2577</v>
      </c>
      <c r="N948" s="18">
        <f>IF(Exit_Details[[#This Row],[RegrettableAttrition]]="Yes",1,0)</f>
        <v>1</v>
      </c>
      <c r="O948" s="18">
        <f>IF(Exit_Details[[#This Row],[ExitType]]="Voluntary",1,0)</f>
        <v>1</v>
      </c>
      <c r="P948" s="16" t="s">
        <v>2416</v>
      </c>
      <c r="Q948" s="16" t="s">
        <v>2417</v>
      </c>
      <c r="R948" s="15">
        <v>4</v>
      </c>
      <c r="S948" s="15" t="s">
        <v>2397</v>
      </c>
      <c r="T948" s="19">
        <v>4.09</v>
      </c>
      <c r="U948" s="15" t="s">
        <v>2997</v>
      </c>
      <c r="V948" s="15" t="s">
        <v>2409</v>
      </c>
      <c r="W948" s="17">
        <v>44818</v>
      </c>
      <c r="X948" s="17">
        <v>45016</v>
      </c>
      <c r="Y948" s="15">
        <v>848000</v>
      </c>
      <c r="Z948" s="15" t="s">
        <v>2400</v>
      </c>
      <c r="AA948" s="15" t="s">
        <v>2401</v>
      </c>
      <c r="AB948" s="15" t="s">
        <v>2402</v>
      </c>
      <c r="AC948" s="20" t="s">
        <v>2403</v>
      </c>
    </row>
    <row r="949" spans="1:29" x14ac:dyDescent="0.3">
      <c r="A949" s="15" t="s">
        <v>4368</v>
      </c>
      <c r="B949" s="15" t="s">
        <v>494</v>
      </c>
      <c r="C949" s="16" t="s">
        <v>4369</v>
      </c>
      <c r="D949" s="15" t="s">
        <v>11</v>
      </c>
      <c r="E949" s="16" t="s">
        <v>22</v>
      </c>
      <c r="F949" s="16" t="s">
        <v>2673</v>
      </c>
      <c r="G949" s="17">
        <v>43742</v>
      </c>
      <c r="H949" s="17">
        <v>45936</v>
      </c>
      <c r="I949" s="28">
        <v>46026</v>
      </c>
      <c r="J949" s="28" t="str">
        <f t="shared" si="28"/>
        <v>January</v>
      </c>
      <c r="K949" s="18">
        <f t="shared" si="29"/>
        <v>2026</v>
      </c>
      <c r="L949" s="15" t="s">
        <v>2393</v>
      </c>
      <c r="M949" s="15" t="s">
        <v>2394</v>
      </c>
      <c r="N949" s="18">
        <f>IF(Exit_Details[[#This Row],[RegrettableAttrition]]="Yes",1,0)</f>
        <v>0</v>
      </c>
      <c r="O949" s="18">
        <f>IF(Exit_Details[[#This Row],[ExitType]]="Voluntary",1,0)</f>
        <v>1</v>
      </c>
      <c r="P949" s="16" t="s">
        <v>2416</v>
      </c>
      <c r="Q949" s="16" t="s">
        <v>2417</v>
      </c>
      <c r="R949" s="15">
        <v>3</v>
      </c>
      <c r="S949" s="15" t="s">
        <v>4370</v>
      </c>
      <c r="T949" s="19">
        <v>7.03</v>
      </c>
      <c r="U949" s="15" t="s">
        <v>2398</v>
      </c>
      <c r="V949" s="15" t="s">
        <v>2409</v>
      </c>
      <c r="W949" s="17">
        <v>44197</v>
      </c>
      <c r="X949" s="17">
        <v>44286</v>
      </c>
      <c r="Y949" s="15">
        <v>967000</v>
      </c>
      <c r="Z949" s="15" t="s">
        <v>2400</v>
      </c>
      <c r="AA949" s="15" t="s">
        <v>2401</v>
      </c>
      <c r="AB949" s="15" t="s">
        <v>2402</v>
      </c>
      <c r="AC949" s="20" t="s">
        <v>2403</v>
      </c>
    </row>
    <row r="950" spans="1:29" x14ac:dyDescent="0.3">
      <c r="A950" s="15" t="s">
        <v>4371</v>
      </c>
      <c r="B950" s="15" t="s">
        <v>1527</v>
      </c>
      <c r="C950" s="16" t="s">
        <v>4372</v>
      </c>
      <c r="D950" s="15" t="s">
        <v>11</v>
      </c>
      <c r="E950" s="16" t="s">
        <v>9</v>
      </c>
      <c r="F950" s="16" t="s">
        <v>2458</v>
      </c>
      <c r="G950" s="17">
        <v>44761</v>
      </c>
      <c r="H950" s="17">
        <v>45939</v>
      </c>
      <c r="I950" s="28">
        <v>45999</v>
      </c>
      <c r="J950" s="28" t="str">
        <f t="shared" si="28"/>
        <v>December</v>
      </c>
      <c r="K950" s="18">
        <f t="shared" si="29"/>
        <v>2025</v>
      </c>
      <c r="L950" s="15" t="s">
        <v>2393</v>
      </c>
      <c r="M950" s="15" t="s">
        <v>2577</v>
      </c>
      <c r="N950" s="18">
        <f>IF(Exit_Details[[#This Row],[RegrettableAttrition]]="Yes",1,0)</f>
        <v>1</v>
      </c>
      <c r="O950" s="18">
        <f>IF(Exit_Details[[#This Row],[ExitType]]="Voluntary",1,0)</f>
        <v>1</v>
      </c>
      <c r="P950" s="16" t="s">
        <v>2463</v>
      </c>
      <c r="Q950" s="16" t="s">
        <v>2464</v>
      </c>
      <c r="R950" s="15">
        <v>4</v>
      </c>
      <c r="S950" s="15" t="s">
        <v>2397</v>
      </c>
      <c r="T950" s="19">
        <v>4.24</v>
      </c>
      <c r="U950" s="15" t="s">
        <v>2997</v>
      </c>
      <c r="V950" s="15" t="s">
        <v>2409</v>
      </c>
      <c r="W950" s="17">
        <v>44761</v>
      </c>
      <c r="X950" s="17">
        <v>45016</v>
      </c>
      <c r="Y950" s="15">
        <v>348000</v>
      </c>
      <c r="Z950" s="15" t="s">
        <v>2410</v>
      </c>
      <c r="AA950" s="15" t="s">
        <v>2411</v>
      </c>
      <c r="AB950" s="15" t="s">
        <v>2412</v>
      </c>
      <c r="AC950" s="20" t="s">
        <v>2403</v>
      </c>
    </row>
    <row r="951" spans="1:29" x14ac:dyDescent="0.3">
      <c r="A951" s="15" t="s">
        <v>4373</v>
      </c>
      <c r="B951" s="15" t="s">
        <v>1412</v>
      </c>
      <c r="C951" s="16" t="s">
        <v>4374</v>
      </c>
      <c r="D951" s="15" t="s">
        <v>11</v>
      </c>
      <c r="E951" s="16" t="s">
        <v>24</v>
      </c>
      <c r="F951" s="16" t="s">
        <v>2982</v>
      </c>
      <c r="G951" s="17">
        <v>44670</v>
      </c>
      <c r="H951" s="17">
        <v>45939</v>
      </c>
      <c r="I951" s="28">
        <v>45981</v>
      </c>
      <c r="J951" s="28" t="str">
        <f t="shared" si="28"/>
        <v>November</v>
      </c>
      <c r="K951" s="18">
        <f t="shared" si="29"/>
        <v>2025</v>
      </c>
      <c r="L951" s="15" t="s">
        <v>2393</v>
      </c>
      <c r="M951" s="15" t="s">
        <v>2394</v>
      </c>
      <c r="N951" s="18">
        <f>IF(Exit_Details[[#This Row],[RegrettableAttrition]]="Yes",1,0)</f>
        <v>0</v>
      </c>
      <c r="O951" s="18">
        <f>IF(Exit_Details[[#This Row],[ExitType]]="Voluntary",1,0)</f>
        <v>1</v>
      </c>
      <c r="P951" s="16" t="s">
        <v>2480</v>
      </c>
      <c r="Q951" s="16" t="s">
        <v>2481</v>
      </c>
      <c r="R951" s="15">
        <v>2</v>
      </c>
      <c r="S951" s="15" t="s">
        <v>2397</v>
      </c>
      <c r="T951" s="19">
        <v>4.49</v>
      </c>
      <c r="U951" s="15" t="s">
        <v>2997</v>
      </c>
      <c r="V951" s="15" t="s">
        <v>2409</v>
      </c>
      <c r="W951" s="17">
        <v>44670</v>
      </c>
      <c r="X951" s="17">
        <v>45016</v>
      </c>
      <c r="Y951" s="15">
        <v>328000</v>
      </c>
      <c r="Z951" s="15" t="s">
        <v>2410</v>
      </c>
      <c r="AA951" s="15" t="s">
        <v>2411</v>
      </c>
      <c r="AB951" s="15" t="s">
        <v>2412</v>
      </c>
      <c r="AC951" s="20" t="s">
        <v>2403</v>
      </c>
    </row>
    <row r="952" spans="1:29" x14ac:dyDescent="0.3">
      <c r="A952" s="15" t="s">
        <v>4375</v>
      </c>
      <c r="B952" s="15" t="s">
        <v>1589</v>
      </c>
      <c r="C952" s="16" t="s">
        <v>4376</v>
      </c>
      <c r="D952" s="15" t="s">
        <v>11</v>
      </c>
      <c r="E952" s="16" t="s">
        <v>37</v>
      </c>
      <c r="F952" s="16" t="s">
        <v>2477</v>
      </c>
      <c r="G952" s="17">
        <v>44747</v>
      </c>
      <c r="H952" s="17">
        <v>45943</v>
      </c>
      <c r="I952" s="28">
        <v>46003</v>
      </c>
      <c r="J952" s="28" t="str">
        <f t="shared" si="28"/>
        <v>December</v>
      </c>
      <c r="K952" s="18">
        <f t="shared" si="29"/>
        <v>2025</v>
      </c>
      <c r="L952" s="15" t="s">
        <v>2393</v>
      </c>
      <c r="M952" s="15" t="s">
        <v>2394</v>
      </c>
      <c r="N952" s="18">
        <f>IF(Exit_Details[[#This Row],[RegrettableAttrition]]="Yes",1,0)</f>
        <v>0</v>
      </c>
      <c r="O952" s="18">
        <f>IF(Exit_Details[[#This Row],[ExitType]]="Voluntary",1,0)</f>
        <v>1</v>
      </c>
      <c r="P952" s="16" t="s">
        <v>2407</v>
      </c>
      <c r="Q952" s="16" t="s">
        <v>2408</v>
      </c>
      <c r="R952" s="15">
        <v>3</v>
      </c>
      <c r="S952" s="15" t="s">
        <v>2397</v>
      </c>
      <c r="T952" s="19">
        <v>4.28</v>
      </c>
      <c r="U952" s="15" t="s">
        <v>2997</v>
      </c>
      <c r="V952" s="15" t="s">
        <v>2409</v>
      </c>
      <c r="W952" s="17">
        <v>44747</v>
      </c>
      <c r="X952" s="17">
        <v>45016</v>
      </c>
      <c r="Y952" s="15">
        <v>296000</v>
      </c>
      <c r="Z952" s="15" t="s">
        <v>2434</v>
      </c>
      <c r="AA952" s="15" t="s">
        <v>2435</v>
      </c>
      <c r="AB952" s="15" t="s">
        <v>2436</v>
      </c>
      <c r="AC952" s="20" t="s">
        <v>2403</v>
      </c>
    </row>
    <row r="953" spans="1:29" x14ac:dyDescent="0.3">
      <c r="A953" s="15" t="s">
        <v>4377</v>
      </c>
      <c r="B953" s="15" t="s">
        <v>1658</v>
      </c>
      <c r="C953" s="16" t="s">
        <v>4378</v>
      </c>
      <c r="D953" s="15" t="s">
        <v>7</v>
      </c>
      <c r="E953" s="16" t="s">
        <v>9</v>
      </c>
      <c r="F953" s="16" t="s">
        <v>2458</v>
      </c>
      <c r="G953" s="17">
        <v>44872</v>
      </c>
      <c r="H953" s="17">
        <v>45946</v>
      </c>
      <c r="I953" s="28">
        <v>45986</v>
      </c>
      <c r="J953" s="28" t="str">
        <f t="shared" si="28"/>
        <v>November</v>
      </c>
      <c r="K953" s="18">
        <f t="shared" si="29"/>
        <v>2025</v>
      </c>
      <c r="L953" s="15" t="s">
        <v>2393</v>
      </c>
      <c r="M953" s="15" t="s">
        <v>2577</v>
      </c>
      <c r="N953" s="18">
        <f>IF(Exit_Details[[#This Row],[RegrettableAttrition]]="Yes",1,0)</f>
        <v>1</v>
      </c>
      <c r="O953" s="18">
        <f>IF(Exit_Details[[#This Row],[ExitType]]="Voluntary",1,0)</f>
        <v>1</v>
      </c>
      <c r="P953" s="16" t="s">
        <v>2395</v>
      </c>
      <c r="Q953" s="16" t="s">
        <v>2396</v>
      </c>
      <c r="R953" s="15">
        <v>5</v>
      </c>
      <c r="S953" s="15" t="s">
        <v>2397</v>
      </c>
      <c r="T953" s="19">
        <v>3.94</v>
      </c>
      <c r="U953" s="15" t="s">
        <v>2997</v>
      </c>
      <c r="V953" s="15" t="s">
        <v>2409</v>
      </c>
      <c r="W953" s="17">
        <v>44872</v>
      </c>
      <c r="X953" s="17">
        <v>45382</v>
      </c>
      <c r="Y953" s="15">
        <v>541000</v>
      </c>
      <c r="Z953" s="15" t="s">
        <v>2426</v>
      </c>
      <c r="AA953" s="15" t="s">
        <v>2427</v>
      </c>
      <c r="AB953" s="15" t="s">
        <v>2402</v>
      </c>
      <c r="AC953" s="20" t="s">
        <v>2403</v>
      </c>
    </row>
    <row r="954" spans="1:29" x14ac:dyDescent="0.3">
      <c r="A954" s="15" t="s">
        <v>4379</v>
      </c>
      <c r="B954" s="15" t="s">
        <v>2221</v>
      </c>
      <c r="C954" s="16" t="s">
        <v>4380</v>
      </c>
      <c r="D954" s="15" t="s">
        <v>7</v>
      </c>
      <c r="E954" s="16" t="s">
        <v>29</v>
      </c>
      <c r="F954" s="16" t="s">
        <v>2576</v>
      </c>
      <c r="G954" s="17">
        <v>45859</v>
      </c>
      <c r="H954" s="17">
        <v>45951</v>
      </c>
      <c r="I954" s="28">
        <v>46011</v>
      </c>
      <c r="J954" s="28" t="str">
        <f t="shared" si="28"/>
        <v>December</v>
      </c>
      <c r="K954" s="18">
        <f t="shared" si="29"/>
        <v>2025</v>
      </c>
      <c r="L954" s="15" t="s">
        <v>2393</v>
      </c>
      <c r="M954" s="15" t="s">
        <v>2394</v>
      </c>
      <c r="N954" s="18">
        <f>IF(Exit_Details[[#This Row],[RegrettableAttrition]]="Yes",1,0)</f>
        <v>0</v>
      </c>
      <c r="O954" s="18">
        <f>IF(Exit_Details[[#This Row],[ExitType]]="Voluntary",1,0)</f>
        <v>1</v>
      </c>
      <c r="P954" s="16" t="s">
        <v>2480</v>
      </c>
      <c r="Q954" s="16" t="s">
        <v>2481</v>
      </c>
      <c r="R954" s="15">
        <v>0</v>
      </c>
      <c r="S954" s="15" t="s">
        <v>2397</v>
      </c>
      <c r="T954" s="19">
        <v>1.24</v>
      </c>
      <c r="U954" s="15" t="s">
        <v>3882</v>
      </c>
      <c r="V954" s="15" t="s">
        <v>2409</v>
      </c>
      <c r="W954" s="17">
        <v>45859</v>
      </c>
      <c r="X954" s="17">
        <v>46011</v>
      </c>
      <c r="Y954" s="15">
        <v>335000</v>
      </c>
      <c r="Z954" s="15" t="s">
        <v>2426</v>
      </c>
      <c r="AA954" s="15" t="s">
        <v>2427</v>
      </c>
      <c r="AB954" s="15" t="s">
        <v>2402</v>
      </c>
      <c r="AC954" s="20" t="s">
        <v>2403</v>
      </c>
    </row>
    <row r="955" spans="1:29" x14ac:dyDescent="0.3">
      <c r="A955" s="15" t="s">
        <v>4381</v>
      </c>
      <c r="B955" s="15" t="s">
        <v>2241</v>
      </c>
      <c r="C955" s="16" t="s">
        <v>4239</v>
      </c>
      <c r="D955" s="15" t="s">
        <v>7</v>
      </c>
      <c r="E955" s="16" t="s">
        <v>9</v>
      </c>
      <c r="F955" s="16" t="s">
        <v>2430</v>
      </c>
      <c r="G955" s="17">
        <v>45845</v>
      </c>
      <c r="H955" s="17">
        <v>45951</v>
      </c>
      <c r="I955" s="28">
        <v>46011</v>
      </c>
      <c r="J955" s="28" t="str">
        <f t="shared" si="28"/>
        <v>December</v>
      </c>
      <c r="K955" s="18">
        <f t="shared" si="29"/>
        <v>2025</v>
      </c>
      <c r="L955" s="15" t="s">
        <v>2393</v>
      </c>
      <c r="M955" s="15" t="s">
        <v>2394</v>
      </c>
      <c r="N955" s="18">
        <f>IF(Exit_Details[[#This Row],[RegrettableAttrition]]="Yes",1,0)</f>
        <v>0</v>
      </c>
      <c r="O955" s="18">
        <f>IF(Exit_Details[[#This Row],[ExitType]]="Voluntary",1,0)</f>
        <v>1</v>
      </c>
      <c r="P955" s="16" t="s">
        <v>2407</v>
      </c>
      <c r="Q955" s="16" t="s">
        <v>2408</v>
      </c>
      <c r="R955" s="15">
        <v>0</v>
      </c>
      <c r="S955" s="15" t="s">
        <v>2397</v>
      </c>
      <c r="T955" s="19">
        <v>1.27</v>
      </c>
      <c r="U955" s="15" t="s">
        <v>3882</v>
      </c>
      <c r="V955" s="15" t="s">
        <v>2409</v>
      </c>
      <c r="W955" s="17">
        <v>45845</v>
      </c>
      <c r="X955" s="17">
        <v>46011</v>
      </c>
      <c r="Y955" s="15">
        <v>396000</v>
      </c>
      <c r="Z955" s="15" t="s">
        <v>2434</v>
      </c>
      <c r="AA955" s="15" t="s">
        <v>2435</v>
      </c>
      <c r="AB955" s="15" t="s">
        <v>2436</v>
      </c>
      <c r="AC955" s="20" t="s">
        <v>2403</v>
      </c>
    </row>
    <row r="956" spans="1:29" x14ac:dyDescent="0.3">
      <c r="A956" s="15" t="s">
        <v>4382</v>
      </c>
      <c r="B956" s="15" t="s">
        <v>528</v>
      </c>
      <c r="C956" s="16" t="s">
        <v>3889</v>
      </c>
      <c r="D956" s="15" t="s">
        <v>7</v>
      </c>
      <c r="E956" s="16" t="s">
        <v>9</v>
      </c>
      <c r="F956" s="16" t="s">
        <v>2697</v>
      </c>
      <c r="G956" s="17">
        <v>43776</v>
      </c>
      <c r="H956" s="17">
        <v>45952</v>
      </c>
      <c r="I956" s="28">
        <v>45982</v>
      </c>
      <c r="J956" s="28" t="str">
        <f t="shared" si="28"/>
        <v>November</v>
      </c>
      <c r="K956" s="18">
        <f t="shared" si="29"/>
        <v>2025</v>
      </c>
      <c r="L956" s="15" t="s">
        <v>2431</v>
      </c>
      <c r="M956" s="15" t="s">
        <v>2394</v>
      </c>
      <c r="N956" s="18">
        <f>IF(Exit_Details[[#This Row],[RegrettableAttrition]]="Yes",1,0)</f>
        <v>0</v>
      </c>
      <c r="O956" s="18">
        <f>IF(Exit_Details[[#This Row],[ExitType]]="Voluntary",1,0)</f>
        <v>0</v>
      </c>
      <c r="P956" s="16" t="s">
        <v>2583</v>
      </c>
      <c r="Q956" s="16" t="s">
        <v>2433</v>
      </c>
      <c r="R956" s="15">
        <v>1</v>
      </c>
      <c r="S956" s="15" t="s">
        <v>2397</v>
      </c>
      <c r="T956" s="19">
        <v>6.94</v>
      </c>
      <c r="U956" s="15" t="s">
        <v>2398</v>
      </c>
      <c r="V956" s="15" t="s">
        <v>2409</v>
      </c>
      <c r="W956" s="17">
        <v>44197</v>
      </c>
      <c r="X956" s="17">
        <v>44651</v>
      </c>
      <c r="Y956" s="15">
        <v>1854000</v>
      </c>
      <c r="Z956" s="15" t="s">
        <v>2400</v>
      </c>
      <c r="AA956" s="15" t="s">
        <v>2401</v>
      </c>
      <c r="AB956" s="15" t="s">
        <v>2402</v>
      </c>
      <c r="AC956" s="20" t="s">
        <v>2403</v>
      </c>
    </row>
    <row r="957" spans="1:29" x14ac:dyDescent="0.3">
      <c r="A957" s="15" t="s">
        <v>4383</v>
      </c>
      <c r="B957" s="15" t="s">
        <v>1998</v>
      </c>
      <c r="C957" s="16" t="s">
        <v>4384</v>
      </c>
      <c r="D957" s="15" t="s">
        <v>7</v>
      </c>
      <c r="E957" s="16" t="s">
        <v>9</v>
      </c>
      <c r="F957" s="16" t="s">
        <v>2430</v>
      </c>
      <c r="G957" s="17">
        <v>45478</v>
      </c>
      <c r="H957" s="17">
        <v>45953</v>
      </c>
      <c r="I957" s="28">
        <v>45992</v>
      </c>
      <c r="J957" s="28" t="str">
        <f t="shared" si="28"/>
        <v>December</v>
      </c>
      <c r="K957" s="18">
        <f t="shared" si="29"/>
        <v>2025</v>
      </c>
      <c r="L957" s="15" t="s">
        <v>2393</v>
      </c>
      <c r="M957" s="15" t="s">
        <v>2394</v>
      </c>
      <c r="N957" s="18">
        <f>IF(Exit_Details[[#This Row],[RegrettableAttrition]]="Yes",1,0)</f>
        <v>0</v>
      </c>
      <c r="O957" s="18">
        <f>IF(Exit_Details[[#This Row],[ExitType]]="Voluntary",1,0)</f>
        <v>1</v>
      </c>
      <c r="P957" s="16" t="s">
        <v>2463</v>
      </c>
      <c r="Q957" s="16" t="s">
        <v>2464</v>
      </c>
      <c r="R957" s="15">
        <v>3</v>
      </c>
      <c r="S957" s="15" t="s">
        <v>2397</v>
      </c>
      <c r="T957" s="19">
        <v>2.2799999999999998</v>
      </c>
      <c r="U957" s="15" t="s">
        <v>3882</v>
      </c>
      <c r="V957" s="15" t="s">
        <v>2409</v>
      </c>
      <c r="W957" s="17">
        <v>45478</v>
      </c>
      <c r="X957" s="17">
        <v>45747</v>
      </c>
      <c r="Y957" s="15">
        <v>380000</v>
      </c>
      <c r="Z957" s="15" t="s">
        <v>2400</v>
      </c>
      <c r="AA957" s="15" t="s">
        <v>2401</v>
      </c>
      <c r="AB957" s="15" t="s">
        <v>2402</v>
      </c>
      <c r="AC957" s="20" t="s">
        <v>2403</v>
      </c>
    </row>
    <row r="958" spans="1:29" x14ac:dyDescent="0.3">
      <c r="A958" s="15" t="s">
        <v>4385</v>
      </c>
      <c r="B958" s="15" t="s">
        <v>2119</v>
      </c>
      <c r="C958" s="16" t="s">
        <v>3369</v>
      </c>
      <c r="D958" s="15" t="s">
        <v>7</v>
      </c>
      <c r="E958" s="16" t="s">
        <v>24</v>
      </c>
      <c r="F958" s="16" t="s">
        <v>3187</v>
      </c>
      <c r="G958" s="17">
        <v>45733</v>
      </c>
      <c r="H958" s="17">
        <v>45954</v>
      </c>
      <c r="I958" s="28">
        <v>46014</v>
      </c>
      <c r="J958" s="28" t="str">
        <f t="shared" si="28"/>
        <v>December</v>
      </c>
      <c r="K958" s="18">
        <f t="shared" si="29"/>
        <v>2025</v>
      </c>
      <c r="L958" s="15" t="s">
        <v>2393</v>
      </c>
      <c r="M958" s="15" t="s">
        <v>2394</v>
      </c>
      <c r="N958" s="18">
        <f>IF(Exit_Details[[#This Row],[RegrettableAttrition]]="Yes",1,0)</f>
        <v>0</v>
      </c>
      <c r="O958" s="18">
        <f>IF(Exit_Details[[#This Row],[ExitType]]="Voluntary",1,0)</f>
        <v>1</v>
      </c>
      <c r="P958" s="16" t="s">
        <v>2407</v>
      </c>
      <c r="Q958" s="16" t="s">
        <v>2408</v>
      </c>
      <c r="R958" s="15">
        <v>0</v>
      </c>
      <c r="S958" s="15" t="s">
        <v>2397</v>
      </c>
      <c r="T958" s="19">
        <v>1.58</v>
      </c>
      <c r="U958" s="15" t="s">
        <v>3882</v>
      </c>
      <c r="V958" s="15" t="s">
        <v>2409</v>
      </c>
      <c r="W958" s="17">
        <v>45733</v>
      </c>
      <c r="X958" s="17">
        <v>46014</v>
      </c>
      <c r="Y958" s="15">
        <v>343000</v>
      </c>
      <c r="Z958" s="15" t="s">
        <v>2410</v>
      </c>
      <c r="AA958" s="15" t="s">
        <v>2411</v>
      </c>
      <c r="AB958" s="15" t="s">
        <v>2412</v>
      </c>
      <c r="AC958" s="20" t="s">
        <v>2403</v>
      </c>
    </row>
    <row r="959" spans="1:29" x14ac:dyDescent="0.3">
      <c r="A959" s="15" t="s">
        <v>4386</v>
      </c>
      <c r="B959" s="15" t="s">
        <v>1455</v>
      </c>
      <c r="C959" s="16" t="s">
        <v>4387</v>
      </c>
      <c r="D959" s="15" t="s">
        <v>11</v>
      </c>
      <c r="E959" s="16" t="s">
        <v>29</v>
      </c>
      <c r="F959" s="16" t="s">
        <v>2952</v>
      </c>
      <c r="G959" s="17">
        <v>44690</v>
      </c>
      <c r="H959" s="17">
        <v>45954</v>
      </c>
      <c r="I959" s="28">
        <v>46014</v>
      </c>
      <c r="J959" s="28" t="str">
        <f t="shared" si="28"/>
        <v>December</v>
      </c>
      <c r="K959" s="18">
        <f t="shared" si="29"/>
        <v>2025</v>
      </c>
      <c r="L959" s="15" t="s">
        <v>2393</v>
      </c>
      <c r="M959" s="15" t="s">
        <v>2394</v>
      </c>
      <c r="N959" s="18">
        <f>IF(Exit_Details[[#This Row],[RegrettableAttrition]]="Yes",1,0)</f>
        <v>0</v>
      </c>
      <c r="O959" s="18">
        <f>IF(Exit_Details[[#This Row],[ExitType]]="Voluntary",1,0)</f>
        <v>1</v>
      </c>
      <c r="P959" s="16" t="s">
        <v>2395</v>
      </c>
      <c r="Q959" s="16" t="s">
        <v>2396</v>
      </c>
      <c r="R959" s="15">
        <v>3</v>
      </c>
      <c r="S959" s="15" t="s">
        <v>2397</v>
      </c>
      <c r="T959" s="19">
        <v>4.4400000000000004</v>
      </c>
      <c r="U959" s="15" t="s">
        <v>2997</v>
      </c>
      <c r="V959" s="15" t="s">
        <v>2409</v>
      </c>
      <c r="W959" s="17">
        <v>44690</v>
      </c>
      <c r="X959" s="17">
        <v>45016</v>
      </c>
      <c r="Y959" s="15">
        <v>491000</v>
      </c>
      <c r="Z959" s="15" t="s">
        <v>2434</v>
      </c>
      <c r="AA959" s="15" t="s">
        <v>2435</v>
      </c>
      <c r="AB959" s="15" t="s">
        <v>2436</v>
      </c>
      <c r="AC959" s="20" t="s">
        <v>2403</v>
      </c>
    </row>
    <row r="960" spans="1:29" x14ac:dyDescent="0.3">
      <c r="A960" s="15" t="s">
        <v>4388</v>
      </c>
      <c r="B960" s="15" t="s">
        <v>1043</v>
      </c>
      <c r="C960" s="16" t="s">
        <v>4389</v>
      </c>
      <c r="D960" s="15" t="s">
        <v>11</v>
      </c>
      <c r="E960" s="16" t="s">
        <v>37</v>
      </c>
      <c r="F960" s="16" t="s">
        <v>2600</v>
      </c>
      <c r="G960" s="17">
        <v>44256</v>
      </c>
      <c r="H960" s="17">
        <v>45957</v>
      </c>
      <c r="I960" s="28">
        <v>46047</v>
      </c>
      <c r="J960" s="28" t="str">
        <f t="shared" si="28"/>
        <v>January</v>
      </c>
      <c r="K960" s="18">
        <f t="shared" si="29"/>
        <v>2026</v>
      </c>
      <c r="L960" s="15" t="s">
        <v>2393</v>
      </c>
      <c r="M960" s="15" t="s">
        <v>2394</v>
      </c>
      <c r="N960" s="18">
        <f>IF(Exit_Details[[#This Row],[RegrettableAttrition]]="Yes",1,0)</f>
        <v>0</v>
      </c>
      <c r="O960" s="18">
        <f>IF(Exit_Details[[#This Row],[ExitType]]="Voluntary",1,0)</f>
        <v>1</v>
      </c>
      <c r="P960" s="16" t="s">
        <v>2407</v>
      </c>
      <c r="Q960" s="16" t="s">
        <v>2408</v>
      </c>
      <c r="R960" s="15">
        <v>2</v>
      </c>
      <c r="S960" s="15" t="s">
        <v>4370</v>
      </c>
      <c r="T960" s="19">
        <v>5.62</v>
      </c>
      <c r="U960" s="15" t="s">
        <v>2398</v>
      </c>
      <c r="V960" s="15" t="s">
        <v>2409</v>
      </c>
      <c r="W960" s="17">
        <v>44256</v>
      </c>
      <c r="X960" s="17">
        <v>44651</v>
      </c>
      <c r="Y960" s="15">
        <v>1592000</v>
      </c>
      <c r="Z960" s="15" t="s">
        <v>2400</v>
      </c>
      <c r="AA960" s="15" t="s">
        <v>2401</v>
      </c>
      <c r="AB960" s="15" t="s">
        <v>2402</v>
      </c>
      <c r="AC960" s="20" t="s">
        <v>2403</v>
      </c>
    </row>
    <row r="961" spans="1:29" x14ac:dyDescent="0.3">
      <c r="A961" s="15" t="s">
        <v>4390</v>
      </c>
      <c r="B961" s="15" t="s">
        <v>1318</v>
      </c>
      <c r="C961" s="16" t="s">
        <v>4391</v>
      </c>
      <c r="D961" s="15" t="s">
        <v>7</v>
      </c>
      <c r="E961" s="16" t="s">
        <v>27</v>
      </c>
      <c r="F961" s="16" t="s">
        <v>3958</v>
      </c>
      <c r="G961" s="17">
        <v>44554</v>
      </c>
      <c r="H961" s="17">
        <v>45965</v>
      </c>
      <c r="I961" s="28">
        <v>46055</v>
      </c>
      <c r="J961" s="28" t="str">
        <f t="shared" si="28"/>
        <v>February</v>
      </c>
      <c r="K961" s="18">
        <f t="shared" si="29"/>
        <v>2026</v>
      </c>
      <c r="L961" s="15" t="s">
        <v>2393</v>
      </c>
      <c r="M961" s="15" t="s">
        <v>2577</v>
      </c>
      <c r="N961" s="18">
        <f>IF(Exit_Details[[#This Row],[RegrettableAttrition]]="Yes",1,0)</f>
        <v>1</v>
      </c>
      <c r="O961" s="18">
        <f>IF(Exit_Details[[#This Row],[ExitType]]="Voluntary",1,0)</f>
        <v>1</v>
      </c>
      <c r="P961" s="16" t="s">
        <v>2440</v>
      </c>
      <c r="Q961" s="16" t="s">
        <v>2417</v>
      </c>
      <c r="R961" s="15">
        <v>4</v>
      </c>
      <c r="S961" s="15" t="s">
        <v>4370</v>
      </c>
      <c r="T961" s="19">
        <v>4.8099999999999996</v>
      </c>
      <c r="U961" s="15" t="s">
        <v>2997</v>
      </c>
      <c r="V961" s="15" t="s">
        <v>2409</v>
      </c>
      <c r="W961" s="17">
        <v>44554</v>
      </c>
      <c r="X961" s="17">
        <v>45016</v>
      </c>
      <c r="Y961" s="15">
        <v>726000</v>
      </c>
      <c r="Z961" s="15" t="s">
        <v>2410</v>
      </c>
      <c r="AA961" s="15" t="s">
        <v>2411</v>
      </c>
      <c r="AB961" s="15" t="s">
        <v>2412</v>
      </c>
      <c r="AC961" s="20" t="s">
        <v>2403</v>
      </c>
    </row>
    <row r="962" spans="1:29" x14ac:dyDescent="0.3">
      <c r="A962" s="15" t="s">
        <v>4392</v>
      </c>
      <c r="B962" s="15" t="s">
        <v>2110</v>
      </c>
      <c r="C962" s="16" t="s">
        <v>4393</v>
      </c>
      <c r="D962" s="15" t="s">
        <v>7</v>
      </c>
      <c r="E962" s="16" t="s">
        <v>37</v>
      </c>
      <c r="F962" s="16" t="s">
        <v>2495</v>
      </c>
      <c r="G962" s="17">
        <v>45698</v>
      </c>
      <c r="H962" s="17">
        <v>45971</v>
      </c>
      <c r="I962" s="28">
        <v>46031</v>
      </c>
      <c r="J962" s="28" t="str">
        <f t="shared" ref="J962:J988" si="30">TEXT(I962,"MMMM")</f>
        <v>January</v>
      </c>
      <c r="K962" s="18">
        <f t="shared" ref="K962:K988" si="31">YEAR(I962)</f>
        <v>2026</v>
      </c>
      <c r="L962" s="15" t="s">
        <v>2393</v>
      </c>
      <c r="M962" s="15" t="s">
        <v>2394</v>
      </c>
      <c r="N962" s="18">
        <f>IF(Exit_Details[[#This Row],[RegrettableAttrition]]="Yes",1,0)</f>
        <v>0</v>
      </c>
      <c r="O962" s="18">
        <f>IF(Exit_Details[[#This Row],[ExitType]]="Voluntary",1,0)</f>
        <v>1</v>
      </c>
      <c r="P962" s="16" t="s">
        <v>2395</v>
      </c>
      <c r="Q962" s="16" t="s">
        <v>2396</v>
      </c>
      <c r="R962" s="15">
        <v>0</v>
      </c>
      <c r="S962" s="15" t="s">
        <v>4370</v>
      </c>
      <c r="T962" s="19">
        <v>1.68</v>
      </c>
      <c r="U962" s="15" t="s">
        <v>3882</v>
      </c>
      <c r="V962" s="15" t="s">
        <v>2399</v>
      </c>
      <c r="W962" s="17">
        <v>45698</v>
      </c>
      <c r="X962" s="17">
        <v>46031</v>
      </c>
      <c r="Y962" s="15">
        <v>640000</v>
      </c>
      <c r="Z962" s="15" t="s">
        <v>2465</v>
      </c>
      <c r="AA962" s="15" t="s">
        <v>2466</v>
      </c>
      <c r="AB962" s="15" t="s">
        <v>2402</v>
      </c>
      <c r="AC962" s="20" t="s">
        <v>2403</v>
      </c>
    </row>
    <row r="963" spans="1:29" x14ac:dyDescent="0.3">
      <c r="A963" s="15" t="s">
        <v>4394</v>
      </c>
      <c r="B963" s="15" t="s">
        <v>645</v>
      </c>
      <c r="C963" s="16" t="s">
        <v>4395</v>
      </c>
      <c r="D963" s="15" t="s">
        <v>7</v>
      </c>
      <c r="E963" s="16" t="s">
        <v>9</v>
      </c>
      <c r="F963" s="16" t="s">
        <v>2458</v>
      </c>
      <c r="G963" s="17">
        <v>43892</v>
      </c>
      <c r="H963" s="17">
        <v>45972</v>
      </c>
      <c r="I963" s="28">
        <v>46032</v>
      </c>
      <c r="J963" s="28" t="str">
        <f t="shared" si="30"/>
        <v>January</v>
      </c>
      <c r="K963" s="18">
        <f t="shared" si="31"/>
        <v>2026</v>
      </c>
      <c r="L963" s="15" t="s">
        <v>2393</v>
      </c>
      <c r="M963" s="15" t="s">
        <v>2394</v>
      </c>
      <c r="N963" s="18">
        <f>IF(Exit_Details[[#This Row],[RegrettableAttrition]]="Yes",1,0)</f>
        <v>0</v>
      </c>
      <c r="O963" s="18">
        <f>IF(Exit_Details[[#This Row],[ExitType]]="Voluntary",1,0)</f>
        <v>1</v>
      </c>
      <c r="P963" s="16" t="s">
        <v>2395</v>
      </c>
      <c r="Q963" s="16" t="s">
        <v>2396</v>
      </c>
      <c r="R963" s="15">
        <v>3</v>
      </c>
      <c r="S963" s="15" t="s">
        <v>4370</v>
      </c>
      <c r="T963" s="19">
        <v>6.62</v>
      </c>
      <c r="U963" s="15" t="s">
        <v>2398</v>
      </c>
      <c r="V963" s="15" t="s">
        <v>2409</v>
      </c>
      <c r="W963" s="17">
        <v>44197</v>
      </c>
      <c r="X963" s="17">
        <v>44286</v>
      </c>
      <c r="Y963" s="15">
        <v>602000</v>
      </c>
      <c r="Z963" s="15" t="s">
        <v>2465</v>
      </c>
      <c r="AA963" s="15" t="s">
        <v>2466</v>
      </c>
      <c r="AB963" s="15" t="s">
        <v>2402</v>
      </c>
      <c r="AC963" s="20" t="s">
        <v>2403</v>
      </c>
    </row>
    <row r="964" spans="1:29" x14ac:dyDescent="0.3">
      <c r="A964" s="15" t="s">
        <v>4396</v>
      </c>
      <c r="B964" s="15" t="s">
        <v>1391</v>
      </c>
      <c r="C964" s="16" t="s">
        <v>4397</v>
      </c>
      <c r="D964" s="15" t="s">
        <v>7</v>
      </c>
      <c r="E964" s="16" t="s">
        <v>22</v>
      </c>
      <c r="F964" s="16" t="s">
        <v>3012</v>
      </c>
      <c r="G964" s="17">
        <v>44627</v>
      </c>
      <c r="H964" s="17">
        <v>45974</v>
      </c>
      <c r="I964" s="28">
        <v>46034</v>
      </c>
      <c r="J964" s="28" t="str">
        <f t="shared" si="30"/>
        <v>January</v>
      </c>
      <c r="K964" s="18">
        <f t="shared" si="31"/>
        <v>2026</v>
      </c>
      <c r="L964" s="15" t="s">
        <v>2393</v>
      </c>
      <c r="M964" s="15" t="s">
        <v>2394</v>
      </c>
      <c r="N964" s="18">
        <f>IF(Exit_Details[[#This Row],[RegrettableAttrition]]="Yes",1,0)</f>
        <v>0</v>
      </c>
      <c r="O964" s="18">
        <f>IF(Exit_Details[[#This Row],[ExitType]]="Voluntary",1,0)</f>
        <v>1</v>
      </c>
      <c r="P964" s="16" t="s">
        <v>2463</v>
      </c>
      <c r="Q964" s="16" t="s">
        <v>2464</v>
      </c>
      <c r="R964" s="15">
        <v>3</v>
      </c>
      <c r="S964" s="15" t="s">
        <v>4370</v>
      </c>
      <c r="T964" s="19">
        <v>4.6100000000000003</v>
      </c>
      <c r="U964" s="15" t="s">
        <v>2997</v>
      </c>
      <c r="V964" s="15" t="s">
        <v>2409</v>
      </c>
      <c r="W964" s="17">
        <v>44627</v>
      </c>
      <c r="X964" s="17">
        <v>45016</v>
      </c>
      <c r="Y964" s="15">
        <v>796000</v>
      </c>
      <c r="Z964" s="15" t="s">
        <v>2410</v>
      </c>
      <c r="AA964" s="15" t="s">
        <v>2411</v>
      </c>
      <c r="AB964" s="15" t="s">
        <v>2412</v>
      </c>
      <c r="AC964" s="20" t="s">
        <v>2403</v>
      </c>
    </row>
    <row r="965" spans="1:29" x14ac:dyDescent="0.3">
      <c r="A965" s="15" t="s">
        <v>4398</v>
      </c>
      <c r="B965" s="15" t="s">
        <v>1436</v>
      </c>
      <c r="C965" s="16" t="s">
        <v>4399</v>
      </c>
      <c r="D965" s="15" t="s">
        <v>11</v>
      </c>
      <c r="E965" s="16" t="s">
        <v>37</v>
      </c>
      <c r="F965" s="16" t="s">
        <v>2495</v>
      </c>
      <c r="G965" s="17">
        <v>44662</v>
      </c>
      <c r="H965" s="17">
        <v>45975</v>
      </c>
      <c r="I965" s="28">
        <v>46019</v>
      </c>
      <c r="J965" s="28" t="str">
        <f t="shared" si="30"/>
        <v>December</v>
      </c>
      <c r="K965" s="18">
        <f t="shared" si="31"/>
        <v>2025</v>
      </c>
      <c r="L965" s="15" t="s">
        <v>2393</v>
      </c>
      <c r="M965" s="15" t="s">
        <v>2394</v>
      </c>
      <c r="N965" s="18">
        <f>IF(Exit_Details[[#This Row],[RegrettableAttrition]]="Yes",1,0)</f>
        <v>0</v>
      </c>
      <c r="O965" s="18">
        <f>IF(Exit_Details[[#This Row],[ExitType]]="Voluntary",1,0)</f>
        <v>1</v>
      </c>
      <c r="P965" s="16" t="s">
        <v>2407</v>
      </c>
      <c r="Q965" s="16" t="s">
        <v>2408</v>
      </c>
      <c r="R965" s="15">
        <v>3</v>
      </c>
      <c r="S965" s="15" t="s">
        <v>2397</v>
      </c>
      <c r="T965" s="19">
        <v>4.51</v>
      </c>
      <c r="U965" s="15" t="s">
        <v>2997</v>
      </c>
      <c r="V965" s="15" t="s">
        <v>2409</v>
      </c>
      <c r="W965" s="17">
        <v>44662</v>
      </c>
      <c r="X965" s="17">
        <v>45016</v>
      </c>
      <c r="Y965" s="15">
        <v>593000</v>
      </c>
      <c r="Z965" s="15" t="s">
        <v>2418</v>
      </c>
      <c r="AA965" s="15" t="s">
        <v>2419</v>
      </c>
      <c r="AB965" s="15" t="s">
        <v>2412</v>
      </c>
      <c r="AC965" s="20" t="s">
        <v>2403</v>
      </c>
    </row>
    <row r="966" spans="1:29" x14ac:dyDescent="0.3">
      <c r="A966" s="15" t="s">
        <v>4400</v>
      </c>
      <c r="B966" s="15" t="s">
        <v>1502</v>
      </c>
      <c r="C966" s="16" t="s">
        <v>4401</v>
      </c>
      <c r="D966" s="15" t="s">
        <v>11</v>
      </c>
      <c r="E966" s="16" t="s">
        <v>9</v>
      </c>
      <c r="F966" s="16" t="s">
        <v>2439</v>
      </c>
      <c r="G966" s="17">
        <v>44718</v>
      </c>
      <c r="H966" s="17">
        <v>45975</v>
      </c>
      <c r="I966" s="28">
        <v>46018</v>
      </c>
      <c r="J966" s="28" t="str">
        <f t="shared" si="30"/>
        <v>December</v>
      </c>
      <c r="K966" s="18">
        <f t="shared" si="31"/>
        <v>2025</v>
      </c>
      <c r="L966" s="15" t="s">
        <v>2393</v>
      </c>
      <c r="M966" s="15" t="s">
        <v>2577</v>
      </c>
      <c r="N966" s="18">
        <f>IF(Exit_Details[[#This Row],[RegrettableAttrition]]="Yes",1,0)</f>
        <v>1</v>
      </c>
      <c r="O966" s="18">
        <f>IF(Exit_Details[[#This Row],[ExitType]]="Voluntary",1,0)</f>
        <v>1</v>
      </c>
      <c r="P966" s="16" t="s">
        <v>2407</v>
      </c>
      <c r="Q966" s="16" t="s">
        <v>2408</v>
      </c>
      <c r="R966" s="15">
        <v>5</v>
      </c>
      <c r="S966" s="15" t="s">
        <v>2397</v>
      </c>
      <c r="T966" s="19">
        <v>4.3600000000000003</v>
      </c>
      <c r="U966" s="15" t="s">
        <v>2997</v>
      </c>
      <c r="V966" s="15" t="s">
        <v>2409</v>
      </c>
      <c r="W966" s="17">
        <v>44718</v>
      </c>
      <c r="X966" s="17">
        <v>45016</v>
      </c>
      <c r="Y966" s="15">
        <v>1371000</v>
      </c>
      <c r="Z966" s="15" t="s">
        <v>2410</v>
      </c>
      <c r="AA966" s="15" t="s">
        <v>2411</v>
      </c>
      <c r="AB966" s="15" t="s">
        <v>2412</v>
      </c>
      <c r="AC966" s="20" t="s">
        <v>2403</v>
      </c>
    </row>
    <row r="967" spans="1:29" x14ac:dyDescent="0.3">
      <c r="A967" s="15" t="s">
        <v>4402</v>
      </c>
      <c r="B967" s="15" t="s">
        <v>1632</v>
      </c>
      <c r="C967" s="16" t="s">
        <v>4403</v>
      </c>
      <c r="D967" s="15" t="s">
        <v>7</v>
      </c>
      <c r="E967" s="16" t="s">
        <v>29</v>
      </c>
      <c r="F967" s="16" t="s">
        <v>3318</v>
      </c>
      <c r="G967" s="17">
        <v>44844</v>
      </c>
      <c r="H967" s="17">
        <v>45975</v>
      </c>
      <c r="I967" s="28">
        <v>46025</v>
      </c>
      <c r="J967" s="28" t="str">
        <f t="shared" si="30"/>
        <v>January</v>
      </c>
      <c r="K967" s="18">
        <f t="shared" si="31"/>
        <v>2026</v>
      </c>
      <c r="L967" s="15" t="s">
        <v>2393</v>
      </c>
      <c r="M967" s="15" t="s">
        <v>2394</v>
      </c>
      <c r="N967" s="18">
        <f>IF(Exit_Details[[#This Row],[RegrettableAttrition]]="Yes",1,0)</f>
        <v>0</v>
      </c>
      <c r="O967" s="18">
        <f>IF(Exit_Details[[#This Row],[ExitType]]="Voluntary",1,0)</f>
        <v>1</v>
      </c>
      <c r="P967" s="16" t="s">
        <v>2395</v>
      </c>
      <c r="Q967" s="16" t="s">
        <v>2396</v>
      </c>
      <c r="R967" s="15">
        <v>3</v>
      </c>
      <c r="S967" s="15" t="s">
        <v>4370</v>
      </c>
      <c r="T967" s="19">
        <v>4.01</v>
      </c>
      <c r="U967" s="15" t="s">
        <v>2997</v>
      </c>
      <c r="V967" s="15" t="s">
        <v>2409</v>
      </c>
      <c r="W967" s="17">
        <v>44844</v>
      </c>
      <c r="X967" s="17">
        <v>45382</v>
      </c>
      <c r="Y967" s="15">
        <v>805000</v>
      </c>
      <c r="Z967" s="15" t="s">
        <v>2434</v>
      </c>
      <c r="AA967" s="15" t="s">
        <v>2435</v>
      </c>
      <c r="AB967" s="15" t="s">
        <v>2436</v>
      </c>
      <c r="AC967" s="20" t="s">
        <v>2403</v>
      </c>
    </row>
    <row r="968" spans="1:29" x14ac:dyDescent="0.3">
      <c r="A968" s="15" t="s">
        <v>4404</v>
      </c>
      <c r="B968" s="15" t="s">
        <v>1434</v>
      </c>
      <c r="C968" s="16" t="s">
        <v>4405</v>
      </c>
      <c r="D968" s="15" t="s">
        <v>11</v>
      </c>
      <c r="E968" s="16" t="s">
        <v>58</v>
      </c>
      <c r="F968" s="16" t="s">
        <v>2452</v>
      </c>
      <c r="G968" s="17">
        <v>44652</v>
      </c>
      <c r="H968" s="17">
        <v>45978</v>
      </c>
      <c r="I968" s="28">
        <v>46019</v>
      </c>
      <c r="J968" s="28" t="str">
        <f t="shared" si="30"/>
        <v>December</v>
      </c>
      <c r="K968" s="18">
        <f t="shared" si="31"/>
        <v>2025</v>
      </c>
      <c r="L968" s="15" t="s">
        <v>2393</v>
      </c>
      <c r="M968" s="15" t="s">
        <v>2394</v>
      </c>
      <c r="N968" s="18">
        <f>IF(Exit_Details[[#This Row],[RegrettableAttrition]]="Yes",1,0)</f>
        <v>0</v>
      </c>
      <c r="O968" s="18">
        <f>IF(Exit_Details[[#This Row],[ExitType]]="Voluntary",1,0)</f>
        <v>1</v>
      </c>
      <c r="P968" s="16" t="s">
        <v>2407</v>
      </c>
      <c r="Q968" s="16" t="s">
        <v>2408</v>
      </c>
      <c r="R968" s="15">
        <v>2</v>
      </c>
      <c r="S968" s="15" t="s">
        <v>2397</v>
      </c>
      <c r="T968" s="19">
        <v>4.54</v>
      </c>
      <c r="U968" s="15" t="s">
        <v>2997</v>
      </c>
      <c r="V968" s="15" t="s">
        <v>2409</v>
      </c>
      <c r="W968" s="17">
        <v>44652</v>
      </c>
      <c r="X968" s="17">
        <v>45016</v>
      </c>
      <c r="Y968" s="15">
        <v>929000</v>
      </c>
      <c r="Z968" s="15" t="s">
        <v>2410</v>
      </c>
      <c r="AA968" s="15" t="s">
        <v>2411</v>
      </c>
      <c r="AB968" s="15" t="s">
        <v>2412</v>
      </c>
      <c r="AC968" s="20" t="s">
        <v>2403</v>
      </c>
    </row>
    <row r="969" spans="1:29" x14ac:dyDescent="0.3">
      <c r="A969" s="15" t="s">
        <v>4406</v>
      </c>
      <c r="B969" s="15" t="s">
        <v>1376</v>
      </c>
      <c r="C969" s="16" t="s">
        <v>4407</v>
      </c>
      <c r="D969" s="15" t="s">
        <v>7</v>
      </c>
      <c r="E969" s="16" t="s">
        <v>33</v>
      </c>
      <c r="F969" s="16" t="s">
        <v>2486</v>
      </c>
      <c r="G969" s="17">
        <v>44630</v>
      </c>
      <c r="H969" s="17">
        <v>45980</v>
      </c>
      <c r="I969" s="28">
        <v>46040</v>
      </c>
      <c r="J969" s="28" t="str">
        <f t="shared" si="30"/>
        <v>January</v>
      </c>
      <c r="K969" s="18">
        <f t="shared" si="31"/>
        <v>2026</v>
      </c>
      <c r="L969" s="15" t="s">
        <v>2393</v>
      </c>
      <c r="M969" s="15" t="s">
        <v>2394</v>
      </c>
      <c r="N969" s="18">
        <f>IF(Exit_Details[[#This Row],[RegrettableAttrition]]="Yes",1,0)</f>
        <v>0</v>
      </c>
      <c r="O969" s="18">
        <f>IF(Exit_Details[[#This Row],[ExitType]]="Voluntary",1,0)</f>
        <v>1</v>
      </c>
      <c r="P969" s="16" t="s">
        <v>2416</v>
      </c>
      <c r="Q969" s="16" t="s">
        <v>2417</v>
      </c>
      <c r="R969" s="15">
        <v>2</v>
      </c>
      <c r="S969" s="15" t="s">
        <v>4370</v>
      </c>
      <c r="T969" s="19">
        <v>4.5999999999999996</v>
      </c>
      <c r="U969" s="15" t="s">
        <v>2997</v>
      </c>
      <c r="V969" s="15" t="s">
        <v>2399</v>
      </c>
      <c r="W969" s="17">
        <v>44630</v>
      </c>
      <c r="X969" s="17">
        <v>45016</v>
      </c>
      <c r="Y969" s="15">
        <v>453000</v>
      </c>
      <c r="Z969" s="15" t="s">
        <v>2400</v>
      </c>
      <c r="AA969" s="15" t="s">
        <v>2401</v>
      </c>
      <c r="AB969" s="15" t="s">
        <v>2402</v>
      </c>
      <c r="AC969" s="20" t="s">
        <v>2403</v>
      </c>
    </row>
    <row r="970" spans="1:29" x14ac:dyDescent="0.3">
      <c r="A970" s="15" t="s">
        <v>4408</v>
      </c>
      <c r="B970" s="15" t="s">
        <v>1907</v>
      </c>
      <c r="C970" s="16" t="s">
        <v>4409</v>
      </c>
      <c r="D970" s="15" t="s">
        <v>7</v>
      </c>
      <c r="E970" s="16" t="s">
        <v>22</v>
      </c>
      <c r="F970" s="16" t="s">
        <v>3148</v>
      </c>
      <c r="G970" s="17">
        <v>45377</v>
      </c>
      <c r="H970" s="17">
        <v>45980</v>
      </c>
      <c r="I970" s="28">
        <v>46040</v>
      </c>
      <c r="J970" s="28" t="str">
        <f t="shared" si="30"/>
        <v>January</v>
      </c>
      <c r="K970" s="18">
        <f t="shared" si="31"/>
        <v>2026</v>
      </c>
      <c r="L970" s="15" t="s">
        <v>2393</v>
      </c>
      <c r="M970" s="15" t="s">
        <v>2577</v>
      </c>
      <c r="N970" s="18">
        <f>IF(Exit_Details[[#This Row],[RegrettableAttrition]]="Yes",1,0)</f>
        <v>1</v>
      </c>
      <c r="O970" s="18">
        <f>IF(Exit_Details[[#This Row],[ExitType]]="Voluntary",1,0)</f>
        <v>1</v>
      </c>
      <c r="P970" s="16" t="s">
        <v>2440</v>
      </c>
      <c r="Q970" s="16" t="s">
        <v>2417</v>
      </c>
      <c r="R970" s="15">
        <v>4</v>
      </c>
      <c r="S970" s="15" t="s">
        <v>4370</v>
      </c>
      <c r="T970" s="19">
        <v>2.5499999999999998</v>
      </c>
      <c r="U970" s="15" t="s">
        <v>3882</v>
      </c>
      <c r="V970" s="15" t="s">
        <v>2409</v>
      </c>
      <c r="W970" s="17">
        <v>45377</v>
      </c>
      <c r="X970" s="17">
        <v>45747</v>
      </c>
      <c r="Y970" s="15">
        <v>1540000</v>
      </c>
      <c r="Z970" s="15" t="s">
        <v>2418</v>
      </c>
      <c r="AA970" s="15" t="s">
        <v>2419</v>
      </c>
      <c r="AB970" s="15" t="s">
        <v>2412</v>
      </c>
      <c r="AC970" s="20" t="s">
        <v>2403</v>
      </c>
    </row>
    <row r="971" spans="1:29" x14ac:dyDescent="0.3">
      <c r="A971" s="15" t="s">
        <v>4410</v>
      </c>
      <c r="B971" s="15" t="s">
        <v>132</v>
      </c>
      <c r="C971" s="16" t="s">
        <v>4411</v>
      </c>
      <c r="D971" s="15" t="s">
        <v>11</v>
      </c>
      <c r="E971" s="16" t="s">
        <v>22</v>
      </c>
      <c r="F971" s="16" t="s">
        <v>2970</v>
      </c>
      <c r="G971" s="17">
        <v>43013</v>
      </c>
      <c r="H971" s="17">
        <v>45981</v>
      </c>
      <c r="I971" s="28">
        <v>46064</v>
      </c>
      <c r="J971" s="28" t="str">
        <f t="shared" si="30"/>
        <v>February</v>
      </c>
      <c r="K971" s="18">
        <f t="shared" si="31"/>
        <v>2026</v>
      </c>
      <c r="L971" s="15" t="s">
        <v>2393</v>
      </c>
      <c r="M971" s="15" t="s">
        <v>2394</v>
      </c>
      <c r="N971" s="18">
        <f>IF(Exit_Details[[#This Row],[RegrettableAttrition]]="Yes",1,0)</f>
        <v>0</v>
      </c>
      <c r="O971" s="18">
        <f>IF(Exit_Details[[#This Row],[ExitType]]="Voluntary",1,0)</f>
        <v>1</v>
      </c>
      <c r="P971" s="16" t="s">
        <v>2407</v>
      </c>
      <c r="Q971" s="16" t="s">
        <v>2408</v>
      </c>
      <c r="R971" s="15">
        <v>3</v>
      </c>
      <c r="S971" s="15" t="s">
        <v>4370</v>
      </c>
      <c r="T971" s="19">
        <v>9.0299999999999994</v>
      </c>
      <c r="U971" s="15" t="s">
        <v>2398</v>
      </c>
      <c r="V971" s="15" t="s">
        <v>2409</v>
      </c>
      <c r="W971" s="17">
        <v>44197</v>
      </c>
      <c r="X971" s="17">
        <v>44286</v>
      </c>
      <c r="Y971" s="15">
        <v>1133000</v>
      </c>
      <c r="Z971" s="15" t="s">
        <v>2434</v>
      </c>
      <c r="AA971" s="15" t="s">
        <v>2435</v>
      </c>
      <c r="AB971" s="15" t="s">
        <v>2436</v>
      </c>
      <c r="AC971" s="20" t="s">
        <v>2403</v>
      </c>
    </row>
    <row r="972" spans="1:29" x14ac:dyDescent="0.3">
      <c r="A972" s="15" t="s">
        <v>4412</v>
      </c>
      <c r="B972" s="15" t="s">
        <v>1899</v>
      </c>
      <c r="C972" s="16" t="s">
        <v>4413</v>
      </c>
      <c r="D972" s="15" t="s">
        <v>7</v>
      </c>
      <c r="E972" s="16" t="s">
        <v>33</v>
      </c>
      <c r="F972" s="16" t="s">
        <v>2425</v>
      </c>
      <c r="G972" s="17">
        <v>45377</v>
      </c>
      <c r="H972" s="17">
        <v>45985</v>
      </c>
      <c r="I972" s="28">
        <v>46045</v>
      </c>
      <c r="J972" s="28" t="str">
        <f t="shared" si="30"/>
        <v>January</v>
      </c>
      <c r="K972" s="18">
        <f t="shared" si="31"/>
        <v>2026</v>
      </c>
      <c r="L972" s="15" t="s">
        <v>2393</v>
      </c>
      <c r="M972" s="15" t="s">
        <v>2577</v>
      </c>
      <c r="N972" s="18">
        <f>IF(Exit_Details[[#This Row],[RegrettableAttrition]]="Yes",1,0)</f>
        <v>1</v>
      </c>
      <c r="O972" s="18">
        <f>IF(Exit_Details[[#This Row],[ExitType]]="Voluntary",1,0)</f>
        <v>1</v>
      </c>
      <c r="P972" s="16" t="s">
        <v>2480</v>
      </c>
      <c r="Q972" s="16" t="s">
        <v>2481</v>
      </c>
      <c r="R972" s="15">
        <v>5</v>
      </c>
      <c r="S972" s="15" t="s">
        <v>4370</v>
      </c>
      <c r="T972" s="19">
        <v>2.5499999999999998</v>
      </c>
      <c r="U972" s="15" t="s">
        <v>3882</v>
      </c>
      <c r="V972" s="15" t="s">
        <v>2409</v>
      </c>
      <c r="W972" s="17">
        <v>45377</v>
      </c>
      <c r="X972" s="17">
        <v>45747</v>
      </c>
      <c r="Y972" s="15">
        <v>447000</v>
      </c>
      <c r="Z972" s="15" t="s">
        <v>2400</v>
      </c>
      <c r="AA972" s="15" t="s">
        <v>2401</v>
      </c>
      <c r="AB972" s="15" t="s">
        <v>2402</v>
      </c>
      <c r="AC972" s="20" t="s">
        <v>2403</v>
      </c>
    </row>
    <row r="973" spans="1:29" x14ac:dyDescent="0.3">
      <c r="A973" s="15" t="s">
        <v>4414</v>
      </c>
      <c r="B973" s="15" t="s">
        <v>1872</v>
      </c>
      <c r="C973" s="16" t="s">
        <v>4415</v>
      </c>
      <c r="D973" s="15" t="s">
        <v>11</v>
      </c>
      <c r="E973" s="16" t="s">
        <v>9</v>
      </c>
      <c r="F973" s="16" t="s">
        <v>2528</v>
      </c>
      <c r="G973" s="17">
        <v>45313</v>
      </c>
      <c r="H973" s="17">
        <v>45992</v>
      </c>
      <c r="I973" s="28">
        <v>46052</v>
      </c>
      <c r="J973" s="28" t="str">
        <f t="shared" si="30"/>
        <v>January</v>
      </c>
      <c r="K973" s="18">
        <f t="shared" si="31"/>
        <v>2026</v>
      </c>
      <c r="L973" s="15" t="s">
        <v>2393</v>
      </c>
      <c r="M973" s="15" t="s">
        <v>2577</v>
      </c>
      <c r="N973" s="18">
        <f>IF(Exit_Details[[#This Row],[RegrettableAttrition]]="Yes",1,0)</f>
        <v>1</v>
      </c>
      <c r="O973" s="18">
        <f>IF(Exit_Details[[#This Row],[ExitType]]="Voluntary",1,0)</f>
        <v>1</v>
      </c>
      <c r="P973" s="16" t="s">
        <v>2416</v>
      </c>
      <c r="Q973" s="16" t="s">
        <v>2417</v>
      </c>
      <c r="R973" s="15">
        <v>4</v>
      </c>
      <c r="S973" s="15" t="s">
        <v>4370</v>
      </c>
      <c r="T973" s="19">
        <v>2.73</v>
      </c>
      <c r="U973" s="15" t="s">
        <v>3882</v>
      </c>
      <c r="V973" s="15" t="s">
        <v>2409</v>
      </c>
      <c r="W973" s="17">
        <v>45313</v>
      </c>
      <c r="X973" s="17">
        <v>45747</v>
      </c>
      <c r="Y973" s="15">
        <v>1155000</v>
      </c>
      <c r="Z973" s="15" t="s">
        <v>2400</v>
      </c>
      <c r="AA973" s="15" t="s">
        <v>2401</v>
      </c>
      <c r="AB973" s="15" t="s">
        <v>2402</v>
      </c>
      <c r="AC973" s="20" t="s">
        <v>2403</v>
      </c>
    </row>
    <row r="974" spans="1:29" x14ac:dyDescent="0.3">
      <c r="A974" s="15" t="s">
        <v>4416</v>
      </c>
      <c r="B974" s="15" t="s">
        <v>1047</v>
      </c>
      <c r="C974" s="16" t="s">
        <v>4417</v>
      </c>
      <c r="D974" s="15" t="s">
        <v>7</v>
      </c>
      <c r="E974" s="16" t="s">
        <v>9</v>
      </c>
      <c r="F974" s="16" t="s">
        <v>2528</v>
      </c>
      <c r="G974" s="17">
        <v>44291</v>
      </c>
      <c r="H974" s="17">
        <v>45993</v>
      </c>
      <c r="I974" s="28">
        <v>46053</v>
      </c>
      <c r="J974" s="28" t="str">
        <f t="shared" si="30"/>
        <v>January</v>
      </c>
      <c r="K974" s="18">
        <f t="shared" si="31"/>
        <v>2026</v>
      </c>
      <c r="L974" s="15" t="s">
        <v>2393</v>
      </c>
      <c r="M974" s="15" t="s">
        <v>2577</v>
      </c>
      <c r="N974" s="18">
        <f>IF(Exit_Details[[#This Row],[RegrettableAttrition]]="Yes",1,0)</f>
        <v>1</v>
      </c>
      <c r="O974" s="18">
        <f>IF(Exit_Details[[#This Row],[ExitType]]="Voluntary",1,0)</f>
        <v>1</v>
      </c>
      <c r="P974" s="16" t="s">
        <v>2515</v>
      </c>
      <c r="Q974" s="16" t="s">
        <v>2464</v>
      </c>
      <c r="R974" s="15">
        <v>4</v>
      </c>
      <c r="S974" s="15" t="s">
        <v>4370</v>
      </c>
      <c r="T974" s="19">
        <v>5.53</v>
      </c>
      <c r="U974" s="15" t="s">
        <v>2398</v>
      </c>
      <c r="V974" s="15" t="s">
        <v>2409</v>
      </c>
      <c r="W974" s="17">
        <v>44291</v>
      </c>
      <c r="X974" s="17">
        <v>44651</v>
      </c>
      <c r="Y974" s="15">
        <v>1394000</v>
      </c>
      <c r="Z974" s="15" t="s">
        <v>2426</v>
      </c>
      <c r="AA974" s="15" t="s">
        <v>2427</v>
      </c>
      <c r="AB974" s="15" t="s">
        <v>2402</v>
      </c>
      <c r="AC974" s="20" t="s">
        <v>2403</v>
      </c>
    </row>
    <row r="975" spans="1:29" x14ac:dyDescent="0.3">
      <c r="A975" s="15" t="s">
        <v>4418</v>
      </c>
      <c r="B975" s="15" t="s">
        <v>232</v>
      </c>
      <c r="C975" s="16" t="s">
        <v>4419</v>
      </c>
      <c r="D975" s="15" t="s">
        <v>7</v>
      </c>
      <c r="E975" s="16" t="s">
        <v>9</v>
      </c>
      <c r="F975" s="16" t="s">
        <v>2458</v>
      </c>
      <c r="G975" s="17">
        <v>43325</v>
      </c>
      <c r="H975" s="17">
        <v>45995</v>
      </c>
      <c r="I975" s="28">
        <v>46055</v>
      </c>
      <c r="J975" s="28" t="str">
        <f t="shared" si="30"/>
        <v>February</v>
      </c>
      <c r="K975" s="18">
        <f t="shared" si="31"/>
        <v>2026</v>
      </c>
      <c r="L975" s="15" t="s">
        <v>2393</v>
      </c>
      <c r="M975" s="15" t="s">
        <v>2394</v>
      </c>
      <c r="N975" s="18">
        <f>IF(Exit_Details[[#This Row],[RegrettableAttrition]]="Yes",1,0)</f>
        <v>0</v>
      </c>
      <c r="O975" s="18">
        <f>IF(Exit_Details[[#This Row],[ExitType]]="Voluntary",1,0)</f>
        <v>1</v>
      </c>
      <c r="P975" s="16" t="s">
        <v>2407</v>
      </c>
      <c r="Q975" s="16" t="s">
        <v>2408</v>
      </c>
      <c r="R975" s="15">
        <v>2</v>
      </c>
      <c r="S975" s="15" t="s">
        <v>4370</v>
      </c>
      <c r="T975" s="19">
        <v>8.17</v>
      </c>
      <c r="U975" s="15" t="s">
        <v>2398</v>
      </c>
      <c r="V975" s="15" t="s">
        <v>2409</v>
      </c>
      <c r="W975" s="17">
        <v>44197</v>
      </c>
      <c r="X975" s="17">
        <v>44286</v>
      </c>
      <c r="Y975" s="15">
        <v>687000</v>
      </c>
      <c r="Z975" s="15" t="s">
        <v>2400</v>
      </c>
      <c r="AA975" s="15" t="s">
        <v>2401</v>
      </c>
      <c r="AB975" s="15" t="s">
        <v>2402</v>
      </c>
      <c r="AC975" s="20" t="s">
        <v>2403</v>
      </c>
    </row>
    <row r="976" spans="1:29" x14ac:dyDescent="0.3">
      <c r="A976" s="15" t="s">
        <v>4420</v>
      </c>
      <c r="B976" s="15" t="s">
        <v>2049</v>
      </c>
      <c r="C976" s="16" t="s">
        <v>4421</v>
      </c>
      <c r="D976" s="15" t="s">
        <v>7</v>
      </c>
      <c r="E976" s="16" t="s">
        <v>27</v>
      </c>
      <c r="F976" s="16" t="s">
        <v>3982</v>
      </c>
      <c r="G976" s="17">
        <v>45618</v>
      </c>
      <c r="H976" s="17">
        <v>45999</v>
      </c>
      <c r="I976" s="28">
        <v>46059</v>
      </c>
      <c r="J976" s="28" t="str">
        <f t="shared" si="30"/>
        <v>February</v>
      </c>
      <c r="K976" s="18">
        <f t="shared" si="31"/>
        <v>2026</v>
      </c>
      <c r="L976" s="15" t="s">
        <v>2393</v>
      </c>
      <c r="M976" s="15" t="s">
        <v>2394</v>
      </c>
      <c r="N976" s="18">
        <f>IF(Exit_Details[[#This Row],[RegrettableAttrition]]="Yes",1,0)</f>
        <v>0</v>
      </c>
      <c r="O976" s="18">
        <f>IF(Exit_Details[[#This Row],[ExitType]]="Voluntary",1,0)</f>
        <v>1</v>
      </c>
      <c r="P976" s="16" t="s">
        <v>2440</v>
      </c>
      <c r="Q976" s="16" t="s">
        <v>2417</v>
      </c>
      <c r="R976" s="15">
        <v>0</v>
      </c>
      <c r="S976" s="15" t="s">
        <v>4370</v>
      </c>
      <c r="T976" s="19">
        <v>1.89</v>
      </c>
      <c r="U976" s="15" t="s">
        <v>3882</v>
      </c>
      <c r="V976" s="15" t="s">
        <v>2409</v>
      </c>
      <c r="W976" s="17">
        <v>45618</v>
      </c>
      <c r="X976" s="17">
        <v>46059</v>
      </c>
      <c r="Y976" s="15">
        <v>740000</v>
      </c>
      <c r="Z976" s="15" t="s">
        <v>2465</v>
      </c>
      <c r="AA976" s="15" t="s">
        <v>2466</v>
      </c>
      <c r="AB976" s="15" t="s">
        <v>2402</v>
      </c>
      <c r="AC976" s="20" t="s">
        <v>2403</v>
      </c>
    </row>
    <row r="977" spans="1:29" x14ac:dyDescent="0.3">
      <c r="A977" s="15" t="s">
        <v>4422</v>
      </c>
      <c r="B977" s="15" t="s">
        <v>2093</v>
      </c>
      <c r="C977" s="16" t="s">
        <v>4423</v>
      </c>
      <c r="D977" s="15" t="s">
        <v>11</v>
      </c>
      <c r="E977" s="16" t="s">
        <v>20</v>
      </c>
      <c r="F977" s="16" t="s">
        <v>2768</v>
      </c>
      <c r="G977" s="17">
        <v>45712</v>
      </c>
      <c r="H977" s="17">
        <v>46001</v>
      </c>
      <c r="I977" s="28">
        <v>46061</v>
      </c>
      <c r="J977" s="28" t="str">
        <f t="shared" si="30"/>
        <v>February</v>
      </c>
      <c r="K977" s="18">
        <f t="shared" si="31"/>
        <v>2026</v>
      </c>
      <c r="L977" s="15" t="s">
        <v>2393</v>
      </c>
      <c r="M977" s="15" t="s">
        <v>2394</v>
      </c>
      <c r="N977" s="18">
        <f>IF(Exit_Details[[#This Row],[RegrettableAttrition]]="Yes",1,0)</f>
        <v>0</v>
      </c>
      <c r="O977" s="18">
        <f>IF(Exit_Details[[#This Row],[ExitType]]="Voluntary",1,0)</f>
        <v>1</v>
      </c>
      <c r="P977" s="16" t="s">
        <v>3385</v>
      </c>
      <c r="Q977" s="16" t="s">
        <v>2396</v>
      </c>
      <c r="R977" s="15">
        <v>0</v>
      </c>
      <c r="S977" s="15" t="s">
        <v>4370</v>
      </c>
      <c r="T977" s="19">
        <v>1.64</v>
      </c>
      <c r="U977" s="15" t="s">
        <v>3882</v>
      </c>
      <c r="V977" s="15" t="s">
        <v>2409</v>
      </c>
      <c r="W977" s="17">
        <v>45712</v>
      </c>
      <c r="X977" s="17">
        <v>46061</v>
      </c>
      <c r="Y977" s="15">
        <v>1275000</v>
      </c>
      <c r="Z977" s="15" t="s">
        <v>2400</v>
      </c>
      <c r="AA977" s="15" t="s">
        <v>2401</v>
      </c>
      <c r="AB977" s="15" t="s">
        <v>2402</v>
      </c>
      <c r="AC977" s="20" t="s">
        <v>2403</v>
      </c>
    </row>
    <row r="978" spans="1:29" x14ac:dyDescent="0.3">
      <c r="A978" s="15" t="s">
        <v>4424</v>
      </c>
      <c r="B978" s="15" t="s">
        <v>632</v>
      </c>
      <c r="C978" s="16" t="s">
        <v>4425</v>
      </c>
      <c r="D978" s="15" t="s">
        <v>11</v>
      </c>
      <c r="E978" s="16" t="s">
        <v>33</v>
      </c>
      <c r="F978" s="16" t="s">
        <v>3075</v>
      </c>
      <c r="G978" s="17">
        <v>43879</v>
      </c>
      <c r="H978" s="17">
        <v>46002</v>
      </c>
      <c r="I978" s="28">
        <v>46092</v>
      </c>
      <c r="J978" s="28" t="str">
        <f t="shared" si="30"/>
        <v>March</v>
      </c>
      <c r="K978" s="18">
        <f t="shared" si="31"/>
        <v>2026</v>
      </c>
      <c r="L978" s="15" t="s">
        <v>2393</v>
      </c>
      <c r="M978" s="15" t="s">
        <v>2577</v>
      </c>
      <c r="N978" s="18">
        <f>IF(Exit_Details[[#This Row],[RegrettableAttrition]]="Yes",1,0)</f>
        <v>1</v>
      </c>
      <c r="O978" s="18">
        <f>IF(Exit_Details[[#This Row],[ExitType]]="Voluntary",1,0)</f>
        <v>1</v>
      </c>
      <c r="P978" s="16" t="s">
        <v>2395</v>
      </c>
      <c r="Q978" s="16" t="s">
        <v>2396</v>
      </c>
      <c r="R978" s="15">
        <v>4</v>
      </c>
      <c r="S978" s="15" t="s">
        <v>4370</v>
      </c>
      <c r="T978" s="19">
        <v>6.66</v>
      </c>
      <c r="U978" s="15" t="s">
        <v>2398</v>
      </c>
      <c r="V978" s="15" t="s">
        <v>2409</v>
      </c>
      <c r="W978" s="17">
        <v>44197</v>
      </c>
      <c r="X978" s="17">
        <v>44286</v>
      </c>
      <c r="Y978" s="15">
        <v>752000</v>
      </c>
      <c r="Z978" s="15" t="s">
        <v>2426</v>
      </c>
      <c r="AA978" s="15" t="s">
        <v>2427</v>
      </c>
      <c r="AB978" s="15" t="s">
        <v>2402</v>
      </c>
      <c r="AC978" s="20" t="s">
        <v>2403</v>
      </c>
    </row>
    <row r="979" spans="1:29" x14ac:dyDescent="0.3">
      <c r="A979" s="15" t="s">
        <v>4426</v>
      </c>
      <c r="B979" s="15" t="s">
        <v>2027</v>
      </c>
      <c r="C979" s="16" t="s">
        <v>4255</v>
      </c>
      <c r="D979" s="15" t="s">
        <v>11</v>
      </c>
      <c r="E979" s="16" t="s">
        <v>20</v>
      </c>
      <c r="F979" s="16" t="s">
        <v>2768</v>
      </c>
      <c r="G979" s="17">
        <v>45572</v>
      </c>
      <c r="H979" s="17">
        <v>46002</v>
      </c>
      <c r="I979" s="28">
        <v>46002</v>
      </c>
      <c r="J979" s="28" t="str">
        <f t="shared" si="30"/>
        <v>December</v>
      </c>
      <c r="K979" s="18">
        <f t="shared" si="31"/>
        <v>2025</v>
      </c>
      <c r="L979" s="15" t="s">
        <v>2431</v>
      </c>
      <c r="M979" s="15" t="s">
        <v>2394</v>
      </c>
      <c r="N979" s="18">
        <f>IF(Exit_Details[[#This Row],[RegrettableAttrition]]="Yes",1,0)</f>
        <v>0</v>
      </c>
      <c r="O979" s="18">
        <f>IF(Exit_Details[[#This Row],[ExitType]]="Voluntary",1,0)</f>
        <v>0</v>
      </c>
      <c r="P979" s="16" t="s">
        <v>2586</v>
      </c>
      <c r="Q979" s="16" t="s">
        <v>2530</v>
      </c>
      <c r="R979" s="15">
        <v>0</v>
      </c>
      <c r="S979" s="15" t="s">
        <v>2397</v>
      </c>
      <c r="T979" s="19">
        <v>2.02</v>
      </c>
      <c r="U979" s="15" t="s">
        <v>3882</v>
      </c>
      <c r="V979" s="15" t="s">
        <v>2409</v>
      </c>
      <c r="W979" s="17">
        <v>45572</v>
      </c>
      <c r="X979" s="17">
        <v>46002</v>
      </c>
      <c r="Y979" s="15">
        <v>1048000</v>
      </c>
      <c r="Z979" s="15" t="s">
        <v>2418</v>
      </c>
      <c r="AA979" s="15" t="s">
        <v>2419</v>
      </c>
      <c r="AB979" s="15" t="s">
        <v>2412</v>
      </c>
      <c r="AC979" s="20" t="s">
        <v>2403</v>
      </c>
    </row>
    <row r="980" spans="1:29" x14ac:dyDescent="0.3">
      <c r="A980" s="15" t="s">
        <v>4427</v>
      </c>
      <c r="B980" s="15" t="s">
        <v>143</v>
      </c>
      <c r="C980" s="16" t="s">
        <v>4428</v>
      </c>
      <c r="D980" s="15" t="s">
        <v>7</v>
      </c>
      <c r="E980" s="16" t="s">
        <v>22</v>
      </c>
      <c r="F980" s="16" t="s">
        <v>3033</v>
      </c>
      <c r="G980" s="17">
        <v>43053</v>
      </c>
      <c r="H980" s="17">
        <v>46003</v>
      </c>
      <c r="I980" s="28">
        <v>46033</v>
      </c>
      <c r="J980" s="28" t="str">
        <f t="shared" si="30"/>
        <v>January</v>
      </c>
      <c r="K980" s="18">
        <f t="shared" si="31"/>
        <v>2026</v>
      </c>
      <c r="L980" s="15" t="s">
        <v>2431</v>
      </c>
      <c r="M980" s="15" t="s">
        <v>2394</v>
      </c>
      <c r="N980" s="18">
        <f>IF(Exit_Details[[#This Row],[RegrettableAttrition]]="Yes",1,0)</f>
        <v>0</v>
      </c>
      <c r="O980" s="18">
        <f>IF(Exit_Details[[#This Row],[ExitType]]="Voluntary",1,0)</f>
        <v>0</v>
      </c>
      <c r="P980" s="16" t="s">
        <v>2583</v>
      </c>
      <c r="Q980" s="16" t="s">
        <v>2433</v>
      </c>
      <c r="R980" s="15">
        <v>1</v>
      </c>
      <c r="S980" s="15" t="s">
        <v>4370</v>
      </c>
      <c r="T980" s="19">
        <v>8.92</v>
      </c>
      <c r="U980" s="15" t="s">
        <v>2398</v>
      </c>
      <c r="V980" s="15" t="s">
        <v>2409</v>
      </c>
      <c r="W980" s="17">
        <v>44197</v>
      </c>
      <c r="X980" s="17">
        <v>44286</v>
      </c>
      <c r="Y980" s="15">
        <v>2589000</v>
      </c>
      <c r="Z980" s="15" t="s">
        <v>2418</v>
      </c>
      <c r="AA980" s="15" t="s">
        <v>2419</v>
      </c>
      <c r="AB980" s="15" t="s">
        <v>2412</v>
      </c>
      <c r="AC980" s="20" t="s">
        <v>2403</v>
      </c>
    </row>
    <row r="981" spans="1:29" x14ac:dyDescent="0.3">
      <c r="A981" s="15" t="s">
        <v>4429</v>
      </c>
      <c r="B981" s="15" t="s">
        <v>347</v>
      </c>
      <c r="C981" s="16" t="s">
        <v>4430</v>
      </c>
      <c r="D981" s="15" t="s">
        <v>11</v>
      </c>
      <c r="E981" s="16" t="s">
        <v>9</v>
      </c>
      <c r="F981" s="16" t="s">
        <v>2458</v>
      </c>
      <c r="G981" s="17">
        <v>43532</v>
      </c>
      <c r="H981" s="17">
        <v>46003</v>
      </c>
      <c r="I981" s="28">
        <v>46063</v>
      </c>
      <c r="J981" s="28" t="str">
        <f t="shared" si="30"/>
        <v>February</v>
      </c>
      <c r="K981" s="18">
        <f t="shared" si="31"/>
        <v>2026</v>
      </c>
      <c r="L981" s="15" t="s">
        <v>2393</v>
      </c>
      <c r="M981" s="15" t="s">
        <v>2394</v>
      </c>
      <c r="N981" s="18">
        <f>IF(Exit_Details[[#This Row],[RegrettableAttrition]]="Yes",1,0)</f>
        <v>0</v>
      </c>
      <c r="O981" s="18">
        <f>IF(Exit_Details[[#This Row],[ExitType]]="Voluntary",1,0)</f>
        <v>1</v>
      </c>
      <c r="P981" s="16" t="s">
        <v>2395</v>
      </c>
      <c r="Q981" s="16" t="s">
        <v>2396</v>
      </c>
      <c r="R981" s="15">
        <v>2</v>
      </c>
      <c r="S981" s="15" t="s">
        <v>4370</v>
      </c>
      <c r="T981" s="19">
        <v>7.61</v>
      </c>
      <c r="U981" s="15" t="s">
        <v>2398</v>
      </c>
      <c r="V981" s="15" t="s">
        <v>2409</v>
      </c>
      <c r="W981" s="17">
        <v>44197</v>
      </c>
      <c r="X981" s="17">
        <v>44286</v>
      </c>
      <c r="Y981" s="15">
        <v>741000</v>
      </c>
      <c r="Z981" s="15" t="s">
        <v>2426</v>
      </c>
      <c r="AA981" s="15" t="s">
        <v>2427</v>
      </c>
      <c r="AB981" s="15" t="s">
        <v>2402</v>
      </c>
      <c r="AC981" s="20" t="s">
        <v>2403</v>
      </c>
    </row>
    <row r="982" spans="1:29" x14ac:dyDescent="0.3">
      <c r="A982" s="15" t="s">
        <v>4431</v>
      </c>
      <c r="B982" s="15" t="s">
        <v>1571</v>
      </c>
      <c r="C982" s="16" t="s">
        <v>4432</v>
      </c>
      <c r="D982" s="15" t="s">
        <v>7</v>
      </c>
      <c r="E982" s="16" t="s">
        <v>9</v>
      </c>
      <c r="F982" s="16" t="s">
        <v>2430</v>
      </c>
      <c r="G982" s="17">
        <v>44747</v>
      </c>
      <c r="H982" s="17">
        <v>46003</v>
      </c>
      <c r="I982" s="28">
        <v>46063</v>
      </c>
      <c r="J982" s="28" t="str">
        <f t="shared" si="30"/>
        <v>February</v>
      </c>
      <c r="K982" s="18">
        <f t="shared" si="31"/>
        <v>2026</v>
      </c>
      <c r="L982" s="15" t="s">
        <v>2393</v>
      </c>
      <c r="M982" s="15" t="s">
        <v>2577</v>
      </c>
      <c r="N982" s="18">
        <f>IF(Exit_Details[[#This Row],[RegrettableAttrition]]="Yes",1,0)</f>
        <v>1</v>
      </c>
      <c r="O982" s="18">
        <f>IF(Exit_Details[[#This Row],[ExitType]]="Voluntary",1,0)</f>
        <v>1</v>
      </c>
      <c r="P982" s="16" t="s">
        <v>2395</v>
      </c>
      <c r="Q982" s="16" t="s">
        <v>2396</v>
      </c>
      <c r="R982" s="15">
        <v>5</v>
      </c>
      <c r="S982" s="15" t="s">
        <v>4370</v>
      </c>
      <c r="T982" s="19">
        <v>4.28</v>
      </c>
      <c r="U982" s="15" t="s">
        <v>2997</v>
      </c>
      <c r="V982" s="15" t="s">
        <v>2409</v>
      </c>
      <c r="W982" s="17">
        <v>44747</v>
      </c>
      <c r="X982" s="17">
        <v>45016</v>
      </c>
      <c r="Y982" s="15">
        <v>348000</v>
      </c>
      <c r="Z982" s="15" t="s">
        <v>2434</v>
      </c>
      <c r="AA982" s="15" t="s">
        <v>2435</v>
      </c>
      <c r="AB982" s="15" t="s">
        <v>2436</v>
      </c>
      <c r="AC982" s="20" t="s">
        <v>2403</v>
      </c>
    </row>
    <row r="983" spans="1:29" x14ac:dyDescent="0.3">
      <c r="A983" s="15" t="s">
        <v>4433</v>
      </c>
      <c r="B983" s="15" t="s">
        <v>1842</v>
      </c>
      <c r="C983" s="16" t="s">
        <v>4434</v>
      </c>
      <c r="D983" s="15" t="s">
        <v>7</v>
      </c>
      <c r="E983" s="16" t="s">
        <v>33</v>
      </c>
      <c r="F983" s="16" t="s">
        <v>2686</v>
      </c>
      <c r="G983" s="17">
        <v>45250</v>
      </c>
      <c r="H983" s="17">
        <v>46006</v>
      </c>
      <c r="I983" s="28">
        <v>46066</v>
      </c>
      <c r="J983" s="28" t="str">
        <f t="shared" si="30"/>
        <v>February</v>
      </c>
      <c r="K983" s="18">
        <f t="shared" si="31"/>
        <v>2026</v>
      </c>
      <c r="L983" s="15" t="s">
        <v>2393</v>
      </c>
      <c r="M983" s="15" t="s">
        <v>2394</v>
      </c>
      <c r="N983" s="18">
        <f>IF(Exit_Details[[#This Row],[RegrettableAttrition]]="Yes",1,0)</f>
        <v>0</v>
      </c>
      <c r="O983" s="18">
        <f>IF(Exit_Details[[#This Row],[ExitType]]="Voluntary",1,0)</f>
        <v>1</v>
      </c>
      <c r="P983" s="16" t="s">
        <v>2515</v>
      </c>
      <c r="Q983" s="16" t="s">
        <v>2464</v>
      </c>
      <c r="R983" s="15">
        <v>3</v>
      </c>
      <c r="S983" s="15" t="s">
        <v>4370</v>
      </c>
      <c r="T983" s="19">
        <v>2.9</v>
      </c>
      <c r="U983" s="15" t="s">
        <v>3882</v>
      </c>
      <c r="V983" s="15" t="s">
        <v>2409</v>
      </c>
      <c r="W983" s="17">
        <v>45250</v>
      </c>
      <c r="X983" s="17">
        <v>45747</v>
      </c>
      <c r="Y983" s="15">
        <v>894000</v>
      </c>
      <c r="Z983" s="15" t="s">
        <v>2434</v>
      </c>
      <c r="AA983" s="15" t="s">
        <v>2435</v>
      </c>
      <c r="AB983" s="15" t="s">
        <v>2436</v>
      </c>
      <c r="AC983" s="20" t="s">
        <v>2403</v>
      </c>
    </row>
    <row r="984" spans="1:29" x14ac:dyDescent="0.3">
      <c r="A984" s="15" t="s">
        <v>4435</v>
      </c>
      <c r="B984" s="15" t="s">
        <v>2196</v>
      </c>
      <c r="C984" s="16" t="s">
        <v>4436</v>
      </c>
      <c r="D984" s="15" t="s">
        <v>7</v>
      </c>
      <c r="E984" s="16" t="s">
        <v>9</v>
      </c>
      <c r="F984" s="16" t="s">
        <v>2430</v>
      </c>
      <c r="G984" s="17">
        <v>45845</v>
      </c>
      <c r="H984" s="17">
        <v>46007</v>
      </c>
      <c r="I984" s="28">
        <v>46067</v>
      </c>
      <c r="J984" s="28" t="str">
        <f t="shared" si="30"/>
        <v>February</v>
      </c>
      <c r="K984" s="18">
        <f t="shared" si="31"/>
        <v>2026</v>
      </c>
      <c r="L984" s="15" t="s">
        <v>2393</v>
      </c>
      <c r="M984" s="15" t="s">
        <v>2394</v>
      </c>
      <c r="N984" s="18">
        <f>IF(Exit_Details[[#This Row],[RegrettableAttrition]]="Yes",1,0)</f>
        <v>0</v>
      </c>
      <c r="O984" s="18">
        <f>IF(Exit_Details[[#This Row],[ExitType]]="Voluntary",1,0)</f>
        <v>1</v>
      </c>
      <c r="P984" s="16" t="s">
        <v>2395</v>
      </c>
      <c r="Q984" s="16" t="s">
        <v>2396</v>
      </c>
      <c r="R984" s="15">
        <v>0</v>
      </c>
      <c r="S984" s="15" t="s">
        <v>4370</v>
      </c>
      <c r="T984" s="19">
        <v>1.27</v>
      </c>
      <c r="U984" s="15" t="s">
        <v>3882</v>
      </c>
      <c r="V984" s="15" t="s">
        <v>2409</v>
      </c>
      <c r="W984" s="17">
        <v>45845</v>
      </c>
      <c r="X984" s="17">
        <v>46067</v>
      </c>
      <c r="Y984" s="15">
        <v>396000</v>
      </c>
      <c r="Z984" s="15" t="s">
        <v>2400</v>
      </c>
      <c r="AA984" s="15" t="s">
        <v>2401</v>
      </c>
      <c r="AB984" s="15" t="s">
        <v>2402</v>
      </c>
      <c r="AC984" s="20" t="s">
        <v>2403</v>
      </c>
    </row>
    <row r="985" spans="1:29" x14ac:dyDescent="0.3">
      <c r="A985" s="15" t="s">
        <v>4437</v>
      </c>
      <c r="B985" s="15" t="s">
        <v>2132</v>
      </c>
      <c r="C985" s="16" t="s">
        <v>4438</v>
      </c>
      <c r="D985" s="15" t="s">
        <v>11</v>
      </c>
      <c r="E985" s="16" t="s">
        <v>33</v>
      </c>
      <c r="F985" s="16" t="s">
        <v>4332</v>
      </c>
      <c r="G985" s="17">
        <v>45737</v>
      </c>
      <c r="H985" s="17">
        <v>46008</v>
      </c>
      <c r="I985" s="28">
        <v>46098</v>
      </c>
      <c r="J985" s="28" t="str">
        <f t="shared" si="30"/>
        <v>March</v>
      </c>
      <c r="K985" s="18">
        <f t="shared" si="31"/>
        <v>2026</v>
      </c>
      <c r="L985" s="15" t="s">
        <v>2393</v>
      </c>
      <c r="M985" s="15" t="s">
        <v>2394</v>
      </c>
      <c r="N985" s="18">
        <f>IF(Exit_Details[[#This Row],[RegrettableAttrition]]="Yes",1,0)</f>
        <v>0</v>
      </c>
      <c r="O985" s="18">
        <f>IF(Exit_Details[[#This Row],[ExitType]]="Voluntary",1,0)</f>
        <v>1</v>
      </c>
      <c r="P985" s="16" t="s">
        <v>2407</v>
      </c>
      <c r="Q985" s="16" t="s">
        <v>2408</v>
      </c>
      <c r="R985" s="15">
        <v>0</v>
      </c>
      <c r="S985" s="15" t="s">
        <v>4370</v>
      </c>
      <c r="T985" s="19">
        <v>1.57</v>
      </c>
      <c r="U985" s="15" t="s">
        <v>3882</v>
      </c>
      <c r="V985" s="15" t="s">
        <v>2409</v>
      </c>
      <c r="W985" s="17">
        <v>45737</v>
      </c>
      <c r="X985" s="17">
        <v>46098</v>
      </c>
      <c r="Y985" s="15">
        <v>3501000</v>
      </c>
      <c r="Z985" s="15" t="s">
        <v>2418</v>
      </c>
      <c r="AA985" s="15" t="s">
        <v>2419</v>
      </c>
      <c r="AB985" s="15" t="s">
        <v>2412</v>
      </c>
      <c r="AC985" s="20" t="s">
        <v>2403</v>
      </c>
    </row>
    <row r="986" spans="1:29" x14ac:dyDescent="0.3">
      <c r="A986" s="15" t="s">
        <v>4439</v>
      </c>
      <c r="B986" s="15" t="s">
        <v>386</v>
      </c>
      <c r="C986" s="16" t="s">
        <v>4440</v>
      </c>
      <c r="D986" s="15" t="s">
        <v>11</v>
      </c>
      <c r="E986" s="16" t="s">
        <v>37</v>
      </c>
      <c r="F986" s="16" t="s">
        <v>2600</v>
      </c>
      <c r="G986" s="17">
        <v>43591</v>
      </c>
      <c r="H986" s="17">
        <v>46012</v>
      </c>
      <c r="I986" s="28">
        <v>46042</v>
      </c>
      <c r="J986" s="28" t="str">
        <f t="shared" si="30"/>
        <v>January</v>
      </c>
      <c r="K986" s="18">
        <f t="shared" si="31"/>
        <v>2026</v>
      </c>
      <c r="L986" s="15" t="s">
        <v>2431</v>
      </c>
      <c r="M986" s="15" t="s">
        <v>2394</v>
      </c>
      <c r="N986" s="18">
        <f>IF(Exit_Details[[#This Row],[RegrettableAttrition]]="Yes",1,0)</f>
        <v>0</v>
      </c>
      <c r="O986" s="18">
        <f>IF(Exit_Details[[#This Row],[ExitType]]="Voluntary",1,0)</f>
        <v>0</v>
      </c>
      <c r="P986" s="16" t="s">
        <v>2583</v>
      </c>
      <c r="Q986" s="16" t="s">
        <v>2433</v>
      </c>
      <c r="R986" s="15">
        <v>1</v>
      </c>
      <c r="S986" s="15" t="s">
        <v>4370</v>
      </c>
      <c r="T986" s="19">
        <v>7.44</v>
      </c>
      <c r="U986" s="15" t="s">
        <v>2398</v>
      </c>
      <c r="V986" s="15" t="s">
        <v>2409</v>
      </c>
      <c r="W986" s="17">
        <v>44197</v>
      </c>
      <c r="X986" s="17">
        <v>44286</v>
      </c>
      <c r="Y986" s="15">
        <v>1536000</v>
      </c>
      <c r="Z986" s="15" t="s">
        <v>2434</v>
      </c>
      <c r="AA986" s="15" t="s">
        <v>2435</v>
      </c>
      <c r="AB986" s="15" t="s">
        <v>2436</v>
      </c>
      <c r="AC986" s="20" t="s">
        <v>2403</v>
      </c>
    </row>
    <row r="987" spans="1:29" x14ac:dyDescent="0.3">
      <c r="A987" s="15" t="s">
        <v>4441</v>
      </c>
      <c r="B987" s="15" t="s">
        <v>1719</v>
      </c>
      <c r="C987" s="16" t="s">
        <v>2840</v>
      </c>
      <c r="D987" s="15" t="s">
        <v>7</v>
      </c>
      <c r="E987" s="16" t="s">
        <v>33</v>
      </c>
      <c r="F987" s="16" t="s">
        <v>2498</v>
      </c>
      <c r="G987" s="17">
        <v>44963</v>
      </c>
      <c r="H987" s="17">
        <v>46012</v>
      </c>
      <c r="I987" s="28">
        <v>46042</v>
      </c>
      <c r="J987" s="28" t="str">
        <f t="shared" si="30"/>
        <v>January</v>
      </c>
      <c r="K987" s="18">
        <f t="shared" si="31"/>
        <v>2026</v>
      </c>
      <c r="L987" s="15" t="s">
        <v>2431</v>
      </c>
      <c r="M987" s="15" t="s">
        <v>2394</v>
      </c>
      <c r="N987" s="18">
        <f>IF(Exit_Details[[#This Row],[RegrettableAttrition]]="Yes",1,0)</f>
        <v>0</v>
      </c>
      <c r="O987" s="18">
        <f>IF(Exit_Details[[#This Row],[ExitType]]="Voluntary",1,0)</f>
        <v>0</v>
      </c>
      <c r="P987" s="16" t="s">
        <v>2583</v>
      </c>
      <c r="Q987" s="16" t="s">
        <v>2433</v>
      </c>
      <c r="R987" s="15">
        <v>2</v>
      </c>
      <c r="S987" s="15" t="s">
        <v>4370</v>
      </c>
      <c r="T987" s="19">
        <v>3.69</v>
      </c>
      <c r="U987" s="15" t="s">
        <v>2997</v>
      </c>
      <c r="V987" s="15" t="s">
        <v>2409</v>
      </c>
      <c r="W987" s="17">
        <v>44963</v>
      </c>
      <c r="X987" s="17">
        <v>45382</v>
      </c>
      <c r="Y987" s="15">
        <v>273000</v>
      </c>
      <c r="Z987" s="15" t="s">
        <v>2400</v>
      </c>
      <c r="AA987" s="15" t="s">
        <v>2401</v>
      </c>
      <c r="AB987" s="15" t="s">
        <v>2402</v>
      </c>
      <c r="AC987" s="20" t="s">
        <v>2403</v>
      </c>
    </row>
    <row r="988" spans="1:29" x14ac:dyDescent="0.3">
      <c r="A988" s="15" t="s">
        <v>4442</v>
      </c>
      <c r="B988" s="15" t="s">
        <v>1829</v>
      </c>
      <c r="C988" s="16" t="s">
        <v>4443</v>
      </c>
      <c r="D988" s="15" t="s">
        <v>7</v>
      </c>
      <c r="E988" s="16" t="s">
        <v>37</v>
      </c>
      <c r="F988" s="16" t="s">
        <v>2477</v>
      </c>
      <c r="G988" s="17">
        <v>45202</v>
      </c>
      <c r="H988" s="17">
        <v>46017</v>
      </c>
      <c r="I988" s="28">
        <v>46059</v>
      </c>
      <c r="J988" s="28" t="str">
        <f t="shared" si="30"/>
        <v>February</v>
      </c>
      <c r="K988" s="18">
        <f t="shared" si="31"/>
        <v>2026</v>
      </c>
      <c r="L988" s="15" t="s">
        <v>2393</v>
      </c>
      <c r="M988" s="15" t="s">
        <v>2394</v>
      </c>
      <c r="N988" s="18">
        <f>IF(Exit_Details[[#This Row],[RegrettableAttrition]]="Yes",1,0)</f>
        <v>0</v>
      </c>
      <c r="O988" s="18">
        <f>IF(Exit_Details[[#This Row],[ExitType]]="Voluntary",1,0)</f>
        <v>1</v>
      </c>
      <c r="P988" s="16" t="s">
        <v>2515</v>
      </c>
      <c r="Q988" s="16" t="s">
        <v>2464</v>
      </c>
      <c r="R988" s="15">
        <v>2</v>
      </c>
      <c r="S988" s="15" t="s">
        <v>4370</v>
      </c>
      <c r="T988" s="19">
        <v>3.03</v>
      </c>
      <c r="U988" s="15" t="s">
        <v>2997</v>
      </c>
      <c r="V988" s="15" t="s">
        <v>2409</v>
      </c>
      <c r="W988" s="17">
        <v>45202</v>
      </c>
      <c r="X988" s="17">
        <v>45747</v>
      </c>
      <c r="Y988" s="15">
        <v>310000</v>
      </c>
      <c r="Z988" s="15" t="s">
        <v>2400</v>
      </c>
      <c r="AA988" s="15" t="s">
        <v>2401</v>
      </c>
      <c r="AB988" s="15" t="s">
        <v>2402</v>
      </c>
      <c r="AC988" s="20" t="s">
        <v>2403</v>
      </c>
    </row>
  </sheetData>
  <phoneticPr fontId="2" type="noConversion"/>
  <pageMargins left="0.7" right="0.7" top="0.75" bottom="0.75" header="0.3" footer="0.3"/>
  <pageSetup paperSize="9"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A08D4-D19D-468E-9F4A-AC2CD6C0AB62}">
  <sheetPr>
    <tabColor theme="3" tint="0.249977111117893"/>
  </sheetPr>
  <dimension ref="A2:N1176"/>
  <sheetViews>
    <sheetView showGridLines="0" zoomScale="98" zoomScaleNormal="98" workbookViewId="0">
      <selection activeCell="S14" sqref="S14"/>
    </sheetView>
  </sheetViews>
  <sheetFormatPr defaultRowHeight="14.4" x14ac:dyDescent="0.3"/>
  <cols>
    <col min="1" max="1" width="15.109375" bestFit="1" customWidth="1"/>
    <col min="2" max="2" width="19.44140625" style="1" bestFit="1" customWidth="1"/>
    <col min="3" max="3" width="20.77734375" style="68" bestFit="1" customWidth="1"/>
    <col min="4" max="4" width="11.88671875" bestFit="1" customWidth="1"/>
    <col min="5" max="5" width="11" bestFit="1" customWidth="1"/>
    <col min="6" max="6" width="9.5546875" bestFit="1" customWidth="1"/>
    <col min="7" max="7" width="10.109375" bestFit="1" customWidth="1"/>
    <col min="8" max="8" width="11" bestFit="1" customWidth="1"/>
    <col min="9" max="9" width="7.33203125" bestFit="1" customWidth="1"/>
    <col min="10" max="14" width="5.109375" bestFit="1" customWidth="1"/>
    <col min="15" max="15" width="11.5546875" bestFit="1" customWidth="1"/>
    <col min="16" max="20" width="5.109375" bestFit="1" customWidth="1"/>
    <col min="21" max="21" width="7.33203125" bestFit="1" customWidth="1"/>
    <col min="22" max="26" width="5.109375" bestFit="1" customWidth="1"/>
    <col min="27" max="27" width="11" bestFit="1" customWidth="1"/>
    <col min="28" max="989" width="10.109375" bestFit="1" customWidth="1"/>
    <col min="990" max="990" width="11.44140625" bestFit="1" customWidth="1"/>
    <col min="991" max="994" width="10.109375" bestFit="1" customWidth="1"/>
    <col min="995" max="995" width="12.109375" bestFit="1" customWidth="1"/>
    <col min="996" max="996" width="11.44140625" bestFit="1" customWidth="1"/>
  </cols>
  <sheetData>
    <row r="2" spans="1:5" ht="62.4" x14ac:dyDescent="0.3">
      <c r="A2" s="81" t="s">
        <v>4444</v>
      </c>
      <c r="B2" s="44" t="s">
        <v>4445</v>
      </c>
      <c r="C2" s="61" t="s">
        <v>4446</v>
      </c>
      <c r="D2" s="44" t="s">
        <v>4447</v>
      </c>
      <c r="E2" s="44" t="s">
        <v>4448</v>
      </c>
    </row>
    <row r="3" spans="1:5" ht="15.6" x14ac:dyDescent="0.3">
      <c r="A3" s="81"/>
      <c r="B3" s="43">
        <f>IFERROR(GETPIVOTDATA("Sum of Total Exit",$A$29)/AVERAGE(GETPIVOTDATA("Sum of Opening HC",$A$29),GETPIVOTDATA("Sum of Closing HC",$A$29)),0)</f>
        <v>1.0568551745022333E-2</v>
      </c>
      <c r="C3" s="62">
        <f>GETPIVOTDATA("Count of EmployeeID",$A$61)</f>
        <v>987</v>
      </c>
      <c r="D3" s="43">
        <f>GETPIVOTDATA("Sum of VoluntaryFlag",$A$61)/GETPIVOTDATA("Count of EmployeeID",$A$61)</f>
        <v>0.83991894630192498</v>
      </c>
      <c r="E3" s="43">
        <f>GETPIVOTDATA("RegrettableFlag",$A$13)</f>
        <v>0.18844984802431611</v>
      </c>
    </row>
    <row r="4" spans="1:5" ht="15.6" x14ac:dyDescent="0.3">
      <c r="A4" s="59" t="s">
        <v>4449</v>
      </c>
      <c r="B4" s="43">
        <f>GETPIVOTDATA("Overall AttrtionRate MoM%",$A$6)</f>
        <v>-3.0446214927221497E-2</v>
      </c>
      <c r="C4" s="63">
        <f>GETPIVOTDATA("ExitMoM%",$A$6)</f>
        <v>-2.6275005428772206E-2</v>
      </c>
      <c r="D4" s="43">
        <f>GETPIVOTDATA("VoluntryAttrRate MoM%",$A$6)</f>
        <v>-2.7238123462499566E-2</v>
      </c>
      <c r="E4" s="43">
        <f>GETPIVOTDATA("RegrettableMoM%",$A$6)</f>
        <v>5.3724943492999361E-2</v>
      </c>
    </row>
    <row r="5" spans="1:5" ht="15.6" x14ac:dyDescent="0.3">
      <c r="B5" s="58"/>
      <c r="C5" s="64"/>
      <c r="D5" s="58"/>
      <c r="E5" s="58"/>
    </row>
    <row r="6" spans="1:5" x14ac:dyDescent="0.3">
      <c r="A6" s="33" t="s">
        <v>2323</v>
      </c>
      <c r="B6" s="34" t="s">
        <v>4450</v>
      </c>
      <c r="C6" s="34" t="s">
        <v>4451</v>
      </c>
      <c r="D6" s="34" t="s">
        <v>4452</v>
      </c>
      <c r="E6" s="34" t="s">
        <v>4453</v>
      </c>
    </row>
    <row r="7" spans="1:5" x14ac:dyDescent="0.3">
      <c r="A7" s="34" t="s">
        <v>4454</v>
      </c>
      <c r="B7" s="70">
        <v>8.9926474843551638E-2</v>
      </c>
      <c r="C7" s="70">
        <v>9.4613902179691636E-2</v>
      </c>
      <c r="D7" s="70">
        <v>5.2395339720350299E-2</v>
      </c>
      <c r="E7" s="70">
        <v>0.24194686171901544</v>
      </c>
    </row>
    <row r="8" spans="1:5" x14ac:dyDescent="0.3">
      <c r="A8" s="34" t="s">
        <v>4455</v>
      </c>
      <c r="B8" s="70">
        <v>1.5379065379723824E-2</v>
      </c>
      <c r="C8" s="70">
        <v>2.0076859415094711E-2</v>
      </c>
      <c r="D8" s="70">
        <v>4.389464006478324E-2</v>
      </c>
      <c r="E8" s="70">
        <v>4.5600927806899859E-2</v>
      </c>
    </row>
    <row r="9" spans="1:5" x14ac:dyDescent="0.3">
      <c r="A9" s="34" t="s">
        <v>4456</v>
      </c>
      <c r="B9" s="70">
        <v>-0.6952380952380951</v>
      </c>
      <c r="C9" s="70">
        <v>-0.69523809523809532</v>
      </c>
      <c r="D9" s="70">
        <v>-0.63030303030303036</v>
      </c>
      <c r="E9" s="70">
        <v>-0.66666666666666663</v>
      </c>
    </row>
    <row r="10" spans="1:5" x14ac:dyDescent="0.3">
      <c r="A10" s="34" t="s">
        <v>4457</v>
      </c>
      <c r="B10" s="70">
        <v>-3.0446214927221497E-2</v>
      </c>
      <c r="C10" s="70">
        <v>-2.6275005428772206E-2</v>
      </c>
      <c r="D10" s="70">
        <v>-2.7238123462499566E-2</v>
      </c>
      <c r="E10" s="70">
        <v>5.3724943492999361E-2</v>
      </c>
    </row>
    <row r="11" spans="1:5" x14ac:dyDescent="0.3">
      <c r="B11"/>
      <c r="C11"/>
    </row>
    <row r="12" spans="1:5" ht="15.6" x14ac:dyDescent="0.3">
      <c r="B12"/>
      <c r="C12" s="66"/>
      <c r="E12" s="58"/>
    </row>
    <row r="13" spans="1:5" x14ac:dyDescent="0.3">
      <c r="A13" s="33" t="s">
        <v>4458</v>
      </c>
      <c r="B13" s="33" t="s">
        <v>4459</v>
      </c>
      <c r="C13" s="65"/>
      <c r="D13" s="65"/>
    </row>
    <row r="14" spans="1:5" x14ac:dyDescent="0.3">
      <c r="A14" s="33" t="s">
        <v>4460</v>
      </c>
      <c r="B14" s="34" t="s">
        <v>11</v>
      </c>
      <c r="C14" s="65" t="s">
        <v>7</v>
      </c>
      <c r="D14" s="34" t="s">
        <v>4457</v>
      </c>
    </row>
    <row r="15" spans="1:5" x14ac:dyDescent="0.3">
      <c r="A15" s="34" t="s">
        <v>27</v>
      </c>
      <c r="B15" s="31">
        <v>0</v>
      </c>
      <c r="C15" s="73">
        <v>0.15</v>
      </c>
      <c r="D15" s="31">
        <v>0.13043478260869565</v>
      </c>
    </row>
    <row r="16" spans="1:5" x14ac:dyDescent="0.3">
      <c r="A16" s="34" t="s">
        <v>33</v>
      </c>
      <c r="B16" s="31">
        <v>0.18421052631578946</v>
      </c>
      <c r="C16" s="73">
        <v>0.24096385542168675</v>
      </c>
      <c r="D16" s="31">
        <v>0.21383647798742139</v>
      </c>
    </row>
    <row r="17" spans="1:14" x14ac:dyDescent="0.3">
      <c r="A17" s="34" t="s">
        <v>22</v>
      </c>
      <c r="B17" s="31">
        <v>0.21739130434782608</v>
      </c>
      <c r="C17" s="73">
        <v>0.17741935483870969</v>
      </c>
      <c r="D17" s="31">
        <v>0.18823529411764706</v>
      </c>
    </row>
    <row r="18" spans="1:14" x14ac:dyDescent="0.3">
      <c r="A18" s="34" t="s">
        <v>9</v>
      </c>
      <c r="B18" s="31">
        <v>0.24324324324324326</v>
      </c>
      <c r="C18" s="73">
        <v>0.14644351464435146</v>
      </c>
      <c r="D18" s="31">
        <v>0.17714285714285713</v>
      </c>
    </row>
    <row r="19" spans="1:14" x14ac:dyDescent="0.3">
      <c r="A19" s="34" t="s">
        <v>18</v>
      </c>
      <c r="B19" s="31">
        <v>0.14285714285714285</v>
      </c>
      <c r="C19" s="73">
        <v>5.5555555555555552E-2</v>
      </c>
      <c r="D19" s="31">
        <v>0.08</v>
      </c>
    </row>
    <row r="20" spans="1:14" x14ac:dyDescent="0.3">
      <c r="A20" s="34" t="s">
        <v>20</v>
      </c>
      <c r="B20" s="31">
        <v>0.1111111111111111</v>
      </c>
      <c r="C20" s="73">
        <v>0.18181818181818182</v>
      </c>
      <c r="D20" s="31">
        <v>0.13793103448275862</v>
      </c>
    </row>
    <row r="21" spans="1:14" x14ac:dyDescent="0.3">
      <c r="A21" s="34" t="s">
        <v>29</v>
      </c>
      <c r="B21" s="31">
        <v>0.14285714285714285</v>
      </c>
      <c r="C21" s="73">
        <v>0.27777777777777779</v>
      </c>
      <c r="D21" s="31">
        <v>0.2558139534883721</v>
      </c>
    </row>
    <row r="22" spans="1:14" x14ac:dyDescent="0.3">
      <c r="A22" s="34" t="s">
        <v>92</v>
      </c>
      <c r="B22" s="31">
        <v>0</v>
      </c>
      <c r="C22" s="73">
        <v>0.33333333333333331</v>
      </c>
      <c r="D22" s="31">
        <v>0.2</v>
      </c>
    </row>
    <row r="23" spans="1:14" x14ac:dyDescent="0.3">
      <c r="A23" s="34" t="s">
        <v>58</v>
      </c>
      <c r="B23" s="31">
        <v>0.15384615384615385</v>
      </c>
      <c r="C23" s="73">
        <v>9.0909090909090912E-2</v>
      </c>
      <c r="D23" s="31">
        <v>0.11428571428571428</v>
      </c>
    </row>
    <row r="24" spans="1:14" x14ac:dyDescent="0.3">
      <c r="A24" s="34" t="s">
        <v>50</v>
      </c>
      <c r="B24" s="31">
        <v>0.2</v>
      </c>
      <c r="C24" s="73">
        <v>0.17647058823529413</v>
      </c>
      <c r="D24" s="31">
        <v>0.18367346938775511</v>
      </c>
    </row>
    <row r="25" spans="1:14" x14ac:dyDescent="0.3">
      <c r="A25" s="34" t="s">
        <v>37</v>
      </c>
      <c r="B25" s="31">
        <v>0.15384615384615385</v>
      </c>
      <c r="C25" s="73">
        <v>0.26315789473684209</v>
      </c>
      <c r="D25" s="31">
        <v>0.21875</v>
      </c>
    </row>
    <row r="26" spans="1:14" x14ac:dyDescent="0.3">
      <c r="A26" s="34" t="s">
        <v>24</v>
      </c>
      <c r="B26" s="31">
        <v>0.14814814814814814</v>
      </c>
      <c r="C26" s="73">
        <v>0.24590163934426229</v>
      </c>
      <c r="D26" s="31">
        <v>0.21590909090909091</v>
      </c>
    </row>
    <row r="27" spans="1:14" x14ac:dyDescent="0.3">
      <c r="A27" s="34" t="s">
        <v>4457</v>
      </c>
      <c r="B27" s="31">
        <v>0.1906158357771261</v>
      </c>
      <c r="C27" s="73">
        <v>0.18730650154798761</v>
      </c>
      <c r="D27" s="31">
        <v>0.18844984802431611</v>
      </c>
    </row>
    <row r="28" spans="1:14" x14ac:dyDescent="0.3">
      <c r="B28"/>
      <c r="C28" s="66"/>
    </row>
    <row r="29" spans="1:14" x14ac:dyDescent="0.3">
      <c r="A29" s="38" t="s">
        <v>4460</v>
      </c>
      <c r="B29" s="34" t="s">
        <v>4461</v>
      </c>
      <c r="C29" s="65" t="s">
        <v>4462</v>
      </c>
      <c r="D29" s="34" t="s">
        <v>4463</v>
      </c>
    </row>
    <row r="30" spans="1:14" x14ac:dyDescent="0.3">
      <c r="A30" s="30" t="s">
        <v>27</v>
      </c>
      <c r="B30" s="34">
        <v>672</v>
      </c>
      <c r="C30" s="65">
        <v>675</v>
      </c>
      <c r="D30" s="34">
        <v>11</v>
      </c>
    </row>
    <row r="31" spans="1:14" s="2" customFormat="1" x14ac:dyDescent="0.3">
      <c r="A31" s="30" t="s">
        <v>33</v>
      </c>
      <c r="B31" s="34">
        <v>3953</v>
      </c>
      <c r="C31" s="65">
        <v>3975</v>
      </c>
      <c r="D31" s="34">
        <v>54</v>
      </c>
      <c r="F31"/>
      <c r="G31"/>
      <c r="H31"/>
      <c r="I31"/>
      <c r="J31"/>
      <c r="K31"/>
      <c r="L31"/>
      <c r="M31"/>
      <c r="N31"/>
    </row>
    <row r="32" spans="1:14" x14ac:dyDescent="0.3">
      <c r="A32" s="30" t="s">
        <v>22</v>
      </c>
      <c r="B32" s="34">
        <v>2664</v>
      </c>
      <c r="C32" s="65">
        <v>2677</v>
      </c>
      <c r="D32" s="34">
        <v>36</v>
      </c>
    </row>
    <row r="33" spans="1:8" x14ac:dyDescent="0.3">
      <c r="A33" s="30" t="s">
        <v>9</v>
      </c>
      <c r="B33" s="34">
        <v>11968</v>
      </c>
      <c r="C33" s="65">
        <v>12015</v>
      </c>
      <c r="D33" s="34">
        <v>122</v>
      </c>
    </row>
    <row r="34" spans="1:8" x14ac:dyDescent="0.3">
      <c r="A34" s="30" t="s">
        <v>18</v>
      </c>
      <c r="B34" s="34">
        <v>980</v>
      </c>
      <c r="C34" s="65">
        <v>986</v>
      </c>
      <c r="D34" s="34">
        <v>11</v>
      </c>
    </row>
    <row r="35" spans="1:8" x14ac:dyDescent="0.3">
      <c r="A35" s="30" t="s">
        <v>20</v>
      </c>
      <c r="B35" s="34">
        <v>1328</v>
      </c>
      <c r="C35" s="65">
        <v>1332</v>
      </c>
      <c r="D35" s="34">
        <v>12</v>
      </c>
    </row>
    <row r="36" spans="1:8" x14ac:dyDescent="0.3">
      <c r="A36" s="30" t="s">
        <v>29</v>
      </c>
      <c r="B36" s="34">
        <v>1977</v>
      </c>
      <c r="C36" s="65">
        <v>1983</v>
      </c>
      <c r="D36" s="34">
        <v>16</v>
      </c>
    </row>
    <row r="37" spans="1:8" x14ac:dyDescent="0.3">
      <c r="A37" s="30" t="s">
        <v>92</v>
      </c>
      <c r="B37" s="34">
        <v>333</v>
      </c>
      <c r="C37" s="65">
        <v>333</v>
      </c>
      <c r="D37" s="34">
        <v>2</v>
      </c>
    </row>
    <row r="38" spans="1:8" x14ac:dyDescent="0.3">
      <c r="A38" s="30" t="s">
        <v>58</v>
      </c>
      <c r="B38" s="34">
        <v>1157</v>
      </c>
      <c r="C38" s="65">
        <v>1163</v>
      </c>
      <c r="D38" s="34">
        <v>12</v>
      </c>
    </row>
    <row r="39" spans="1:8" x14ac:dyDescent="0.3">
      <c r="A39" s="30" t="s">
        <v>50</v>
      </c>
      <c r="B39" s="34">
        <v>1642</v>
      </c>
      <c r="C39" s="65">
        <v>1648</v>
      </c>
      <c r="D39" s="34">
        <v>12</v>
      </c>
    </row>
    <row r="40" spans="1:8" x14ac:dyDescent="0.3">
      <c r="A40" s="30" t="s">
        <v>37</v>
      </c>
      <c r="B40" s="34">
        <v>3337</v>
      </c>
      <c r="C40" s="65">
        <v>3350</v>
      </c>
      <c r="D40" s="34">
        <v>31</v>
      </c>
    </row>
    <row r="41" spans="1:8" x14ac:dyDescent="0.3">
      <c r="A41" s="30" t="s">
        <v>24</v>
      </c>
      <c r="B41" s="34">
        <v>2943</v>
      </c>
      <c r="C41" s="65">
        <v>2954</v>
      </c>
      <c r="D41" s="34">
        <v>30</v>
      </c>
    </row>
    <row r="42" spans="1:8" x14ac:dyDescent="0.3">
      <c r="A42" s="30" t="s">
        <v>4457</v>
      </c>
      <c r="B42" s="34">
        <v>32954</v>
      </c>
      <c r="C42" s="65">
        <v>33091</v>
      </c>
      <c r="D42" s="34">
        <v>349</v>
      </c>
    </row>
    <row r="44" spans="1:8" x14ac:dyDescent="0.3">
      <c r="A44" s="29" t="s">
        <v>4464</v>
      </c>
      <c r="B44" s="29" t="s">
        <v>4459</v>
      </c>
      <c r="C44" s="75"/>
      <c r="D44" s="32"/>
      <c r="E44" s="32"/>
      <c r="F44" s="32"/>
      <c r="G44" s="32"/>
      <c r="H44" s="32"/>
    </row>
    <row r="45" spans="1:8" x14ac:dyDescent="0.3">
      <c r="A45" s="32"/>
      <c r="B45" s="75" t="s">
        <v>11</v>
      </c>
      <c r="C45" s="75"/>
      <c r="D45" s="32" t="s">
        <v>4465</v>
      </c>
      <c r="E45" s="32" t="s">
        <v>7</v>
      </c>
      <c r="F45" s="32"/>
      <c r="G45" s="32" t="s">
        <v>4466</v>
      </c>
      <c r="H45" s="32" t="s">
        <v>4457</v>
      </c>
    </row>
    <row r="46" spans="1:8" x14ac:dyDescent="0.3">
      <c r="A46" s="29" t="s">
        <v>4460</v>
      </c>
      <c r="B46" s="32" t="s">
        <v>2431</v>
      </c>
      <c r="C46" s="75" t="s">
        <v>2393</v>
      </c>
      <c r="D46" s="32"/>
      <c r="E46" s="32" t="s">
        <v>2431</v>
      </c>
      <c r="F46" s="32" t="s">
        <v>2393</v>
      </c>
      <c r="G46" s="32"/>
      <c r="H46" s="32"/>
    </row>
    <row r="47" spans="1:8" x14ac:dyDescent="0.3">
      <c r="A47" s="30" t="s">
        <v>27</v>
      </c>
      <c r="B47" s="32">
        <v>1</v>
      </c>
      <c r="C47" s="75">
        <v>2</v>
      </c>
      <c r="D47" s="32">
        <v>3</v>
      </c>
      <c r="E47" s="32">
        <v>1</v>
      </c>
      <c r="F47" s="32">
        <v>19</v>
      </c>
      <c r="G47" s="32">
        <v>20</v>
      </c>
      <c r="H47" s="32">
        <v>23</v>
      </c>
    </row>
    <row r="48" spans="1:8" x14ac:dyDescent="0.3">
      <c r="A48" s="30" t="s">
        <v>33</v>
      </c>
      <c r="B48" s="32">
        <v>10</v>
      </c>
      <c r="C48" s="75">
        <v>66</v>
      </c>
      <c r="D48" s="32">
        <v>76</v>
      </c>
      <c r="E48" s="32">
        <v>9</v>
      </c>
      <c r="F48" s="32">
        <v>74</v>
      </c>
      <c r="G48" s="32">
        <v>83</v>
      </c>
      <c r="H48" s="32">
        <v>159</v>
      </c>
    </row>
    <row r="49" spans="1:8" x14ac:dyDescent="0.3">
      <c r="A49" s="30" t="s">
        <v>22</v>
      </c>
      <c r="B49" s="32">
        <v>2</v>
      </c>
      <c r="C49" s="75">
        <v>21</v>
      </c>
      <c r="D49" s="32">
        <v>23</v>
      </c>
      <c r="E49" s="32">
        <v>8</v>
      </c>
      <c r="F49" s="32">
        <v>54</v>
      </c>
      <c r="G49" s="32">
        <v>62</v>
      </c>
      <c r="H49" s="32">
        <v>85</v>
      </c>
    </row>
    <row r="50" spans="1:8" x14ac:dyDescent="0.3">
      <c r="A50" s="30" t="s">
        <v>9</v>
      </c>
      <c r="B50" s="32">
        <v>18</v>
      </c>
      <c r="C50" s="75">
        <v>93</v>
      </c>
      <c r="D50" s="32">
        <v>111</v>
      </c>
      <c r="E50" s="32">
        <v>45</v>
      </c>
      <c r="F50" s="32">
        <v>194</v>
      </c>
      <c r="G50" s="32">
        <v>239</v>
      </c>
      <c r="H50" s="32">
        <v>350</v>
      </c>
    </row>
    <row r="51" spans="1:8" x14ac:dyDescent="0.3">
      <c r="A51" s="30" t="s">
        <v>18</v>
      </c>
      <c r="B51" s="32">
        <v>1</v>
      </c>
      <c r="C51" s="75">
        <v>6</v>
      </c>
      <c r="D51" s="32">
        <v>7</v>
      </c>
      <c r="E51" s="32">
        <v>5</v>
      </c>
      <c r="F51" s="32">
        <v>13</v>
      </c>
      <c r="G51" s="32">
        <v>18</v>
      </c>
      <c r="H51" s="32">
        <v>25</v>
      </c>
    </row>
    <row r="52" spans="1:8" x14ac:dyDescent="0.3">
      <c r="A52" s="30" t="s">
        <v>20</v>
      </c>
      <c r="B52" s="32">
        <v>3</v>
      </c>
      <c r="C52" s="75">
        <v>15</v>
      </c>
      <c r="D52" s="32">
        <v>18</v>
      </c>
      <c r="E52" s="32">
        <v>1</v>
      </c>
      <c r="F52" s="32">
        <v>10</v>
      </c>
      <c r="G52" s="32">
        <v>11</v>
      </c>
      <c r="H52" s="32">
        <v>29</v>
      </c>
    </row>
    <row r="53" spans="1:8" x14ac:dyDescent="0.3">
      <c r="A53" s="30" t="s">
        <v>29</v>
      </c>
      <c r="B53" s="32">
        <v>2</v>
      </c>
      <c r="C53" s="75">
        <v>5</v>
      </c>
      <c r="D53" s="32">
        <v>7</v>
      </c>
      <c r="E53" s="32">
        <v>1</v>
      </c>
      <c r="F53" s="32">
        <v>35</v>
      </c>
      <c r="G53" s="32">
        <v>36</v>
      </c>
      <c r="H53" s="32">
        <v>43</v>
      </c>
    </row>
    <row r="54" spans="1:8" x14ac:dyDescent="0.3">
      <c r="A54" s="30" t="s">
        <v>92</v>
      </c>
      <c r="B54" s="32">
        <v>1</v>
      </c>
      <c r="C54" s="75">
        <v>1</v>
      </c>
      <c r="D54" s="32">
        <v>2</v>
      </c>
      <c r="E54" s="32">
        <v>1</v>
      </c>
      <c r="F54" s="32">
        <v>2</v>
      </c>
      <c r="G54" s="32">
        <v>3</v>
      </c>
      <c r="H54" s="32">
        <v>5</v>
      </c>
    </row>
    <row r="55" spans="1:8" x14ac:dyDescent="0.3">
      <c r="A55" s="30" t="s">
        <v>58</v>
      </c>
      <c r="B55" s="32">
        <v>2</v>
      </c>
      <c r="C55" s="75">
        <v>11</v>
      </c>
      <c r="D55" s="32">
        <v>13</v>
      </c>
      <c r="E55" s="32">
        <v>6</v>
      </c>
      <c r="F55" s="32">
        <v>16</v>
      </c>
      <c r="G55" s="32">
        <v>22</v>
      </c>
      <c r="H55" s="32">
        <v>35</v>
      </c>
    </row>
    <row r="56" spans="1:8" x14ac:dyDescent="0.3">
      <c r="A56" s="30" t="s">
        <v>50</v>
      </c>
      <c r="B56" s="32">
        <v>1</v>
      </c>
      <c r="C56" s="75">
        <v>14</v>
      </c>
      <c r="D56" s="32">
        <v>15</v>
      </c>
      <c r="E56" s="32">
        <v>6</v>
      </c>
      <c r="F56" s="32">
        <v>28</v>
      </c>
      <c r="G56" s="32">
        <v>34</v>
      </c>
      <c r="H56" s="32">
        <v>49</v>
      </c>
    </row>
    <row r="57" spans="1:8" x14ac:dyDescent="0.3">
      <c r="A57" s="30" t="s">
        <v>37</v>
      </c>
      <c r="B57" s="32">
        <v>10</v>
      </c>
      <c r="C57" s="75">
        <v>29</v>
      </c>
      <c r="D57" s="32">
        <v>39</v>
      </c>
      <c r="E57" s="32">
        <v>14</v>
      </c>
      <c r="F57" s="32">
        <v>43</v>
      </c>
      <c r="G57" s="32">
        <v>57</v>
      </c>
      <c r="H57" s="32">
        <v>96</v>
      </c>
    </row>
    <row r="58" spans="1:8" x14ac:dyDescent="0.3">
      <c r="A58" s="30" t="s">
        <v>24</v>
      </c>
      <c r="B58" s="32">
        <v>4</v>
      </c>
      <c r="C58" s="75">
        <v>23</v>
      </c>
      <c r="D58" s="32">
        <v>27</v>
      </c>
      <c r="E58" s="32">
        <v>6</v>
      </c>
      <c r="F58" s="32">
        <v>55</v>
      </c>
      <c r="G58" s="32">
        <v>61</v>
      </c>
      <c r="H58" s="32">
        <v>88</v>
      </c>
    </row>
    <row r="59" spans="1:8" x14ac:dyDescent="0.3">
      <c r="A59" s="30" t="s">
        <v>4457</v>
      </c>
      <c r="B59" s="32">
        <v>55</v>
      </c>
      <c r="C59" s="75">
        <v>286</v>
      </c>
      <c r="D59" s="32">
        <v>341</v>
      </c>
      <c r="E59" s="32">
        <v>103</v>
      </c>
      <c r="F59" s="32">
        <v>543</v>
      </c>
      <c r="G59" s="32">
        <v>646</v>
      </c>
      <c r="H59" s="32">
        <v>987</v>
      </c>
    </row>
    <row r="60" spans="1:8" x14ac:dyDescent="0.3">
      <c r="B60"/>
      <c r="C60" s="66"/>
    </row>
    <row r="61" spans="1:8" x14ac:dyDescent="0.3">
      <c r="A61" s="38" t="s">
        <v>4460</v>
      </c>
      <c r="B61" s="34" t="s">
        <v>4467</v>
      </c>
      <c r="C61" s="65" t="s">
        <v>4464</v>
      </c>
    </row>
    <row r="62" spans="1:8" x14ac:dyDescent="0.3">
      <c r="A62" s="30" t="s">
        <v>27</v>
      </c>
      <c r="B62" s="60">
        <v>21</v>
      </c>
      <c r="C62" s="65">
        <v>23</v>
      </c>
    </row>
    <row r="63" spans="1:8" x14ac:dyDescent="0.3">
      <c r="A63" s="30" t="s">
        <v>33</v>
      </c>
      <c r="B63" s="60">
        <v>140</v>
      </c>
      <c r="C63" s="65">
        <v>159</v>
      </c>
    </row>
    <row r="64" spans="1:8" x14ac:dyDescent="0.3">
      <c r="A64" s="30" t="s">
        <v>22</v>
      </c>
      <c r="B64" s="60">
        <v>75</v>
      </c>
      <c r="C64" s="65">
        <v>85</v>
      </c>
    </row>
    <row r="65" spans="1:3" x14ac:dyDescent="0.3">
      <c r="A65" s="30" t="s">
        <v>9</v>
      </c>
      <c r="B65" s="60">
        <v>287</v>
      </c>
      <c r="C65" s="65">
        <v>350</v>
      </c>
    </row>
    <row r="66" spans="1:3" x14ac:dyDescent="0.3">
      <c r="A66" s="30" t="s">
        <v>18</v>
      </c>
      <c r="B66" s="60">
        <v>19</v>
      </c>
      <c r="C66" s="65">
        <v>25</v>
      </c>
    </row>
    <row r="67" spans="1:3" x14ac:dyDescent="0.3">
      <c r="A67" s="30" t="s">
        <v>20</v>
      </c>
      <c r="B67" s="60">
        <v>25</v>
      </c>
      <c r="C67" s="65">
        <v>29</v>
      </c>
    </row>
    <row r="68" spans="1:3" x14ac:dyDescent="0.3">
      <c r="A68" s="30" t="s">
        <v>29</v>
      </c>
      <c r="B68" s="60">
        <v>40</v>
      </c>
      <c r="C68" s="65">
        <v>43</v>
      </c>
    </row>
    <row r="69" spans="1:3" x14ac:dyDescent="0.3">
      <c r="A69" s="30" t="s">
        <v>92</v>
      </c>
      <c r="B69" s="60">
        <v>3</v>
      </c>
      <c r="C69" s="65">
        <v>5</v>
      </c>
    </row>
    <row r="70" spans="1:3" x14ac:dyDescent="0.3">
      <c r="A70" s="30" t="s">
        <v>58</v>
      </c>
      <c r="B70" s="60">
        <v>27</v>
      </c>
      <c r="C70" s="65">
        <v>35</v>
      </c>
    </row>
    <row r="71" spans="1:3" x14ac:dyDescent="0.3">
      <c r="A71" s="30" t="s">
        <v>50</v>
      </c>
      <c r="B71" s="60">
        <v>42</v>
      </c>
      <c r="C71" s="65">
        <v>49</v>
      </c>
    </row>
    <row r="72" spans="1:3" x14ac:dyDescent="0.3">
      <c r="A72" s="30" t="s">
        <v>37</v>
      </c>
      <c r="B72" s="60">
        <v>72</v>
      </c>
      <c r="C72" s="65">
        <v>96</v>
      </c>
    </row>
    <row r="73" spans="1:3" x14ac:dyDescent="0.3">
      <c r="A73" s="30" t="s">
        <v>24</v>
      </c>
      <c r="B73" s="60">
        <v>78</v>
      </c>
      <c r="C73" s="65">
        <v>88</v>
      </c>
    </row>
    <row r="74" spans="1:3" x14ac:dyDescent="0.3">
      <c r="A74" s="30" t="s">
        <v>4457</v>
      </c>
      <c r="B74" s="60">
        <v>829</v>
      </c>
      <c r="C74" s="65">
        <v>987</v>
      </c>
    </row>
    <row r="75" spans="1:3" x14ac:dyDescent="0.3">
      <c r="B75"/>
      <c r="C75" s="66"/>
    </row>
    <row r="76" spans="1:3" x14ac:dyDescent="0.3">
      <c r="A76" s="38" t="s">
        <v>1</v>
      </c>
      <c r="B76" s="34" t="s">
        <v>4464</v>
      </c>
      <c r="C76" s="66"/>
    </row>
    <row r="77" spans="1:3" x14ac:dyDescent="0.3">
      <c r="A77" s="30" t="s">
        <v>92</v>
      </c>
      <c r="B77" s="31">
        <v>5.065856129685917E-3</v>
      </c>
      <c r="C77" s="66"/>
    </row>
    <row r="78" spans="1:3" x14ac:dyDescent="0.3">
      <c r="A78" s="30" t="s">
        <v>27</v>
      </c>
      <c r="B78" s="31">
        <v>2.3302938196555219E-2</v>
      </c>
      <c r="C78" s="66"/>
    </row>
    <row r="79" spans="1:3" x14ac:dyDescent="0.3">
      <c r="A79" s="30" t="s">
        <v>18</v>
      </c>
      <c r="B79" s="31">
        <v>2.5329280648429583E-2</v>
      </c>
      <c r="C79" s="66"/>
    </row>
    <row r="80" spans="1:3" x14ac:dyDescent="0.3">
      <c r="A80" s="30" t="s">
        <v>20</v>
      </c>
      <c r="B80" s="31">
        <v>2.9381965552178316E-2</v>
      </c>
      <c r="C80" s="66"/>
    </row>
    <row r="81" spans="1:3" x14ac:dyDescent="0.3">
      <c r="A81" s="30" t="s">
        <v>58</v>
      </c>
      <c r="B81" s="31">
        <v>3.5460992907801421E-2</v>
      </c>
      <c r="C81" s="66"/>
    </row>
    <row r="82" spans="1:3" x14ac:dyDescent="0.3">
      <c r="A82" s="30" t="s">
        <v>29</v>
      </c>
      <c r="B82" s="31">
        <v>4.3566362715298887E-2</v>
      </c>
      <c r="C82" s="66"/>
    </row>
    <row r="83" spans="1:3" x14ac:dyDescent="0.3">
      <c r="A83" s="30" t="s">
        <v>50</v>
      </c>
      <c r="B83" s="31">
        <v>4.9645390070921988E-2</v>
      </c>
      <c r="C83" s="66"/>
    </row>
    <row r="84" spans="1:3" x14ac:dyDescent="0.3">
      <c r="A84" s="30" t="s">
        <v>22</v>
      </c>
      <c r="B84" s="31">
        <v>8.6119554204660581E-2</v>
      </c>
      <c r="C84" s="66"/>
    </row>
    <row r="85" spans="1:3" x14ac:dyDescent="0.3">
      <c r="A85" s="30" t="s">
        <v>24</v>
      </c>
      <c r="B85" s="31">
        <v>8.9159067882472132E-2</v>
      </c>
      <c r="C85" s="66"/>
    </row>
    <row r="86" spans="1:3" x14ac:dyDescent="0.3">
      <c r="A86" s="30" t="s">
        <v>37</v>
      </c>
      <c r="B86" s="31">
        <v>9.7264437689969604E-2</v>
      </c>
      <c r="C86" s="66"/>
    </row>
    <row r="87" spans="1:3" x14ac:dyDescent="0.3">
      <c r="A87" s="30" t="s">
        <v>33</v>
      </c>
      <c r="B87" s="31">
        <v>0.16109422492401215</v>
      </c>
      <c r="C87" s="66"/>
    </row>
    <row r="88" spans="1:3" x14ac:dyDescent="0.3">
      <c r="A88" s="30" t="s">
        <v>9</v>
      </c>
      <c r="B88" s="31">
        <v>0.3546099290780142</v>
      </c>
      <c r="C88" s="66"/>
    </row>
    <row r="89" spans="1:3" x14ac:dyDescent="0.3">
      <c r="A89" s="30" t="s">
        <v>4457</v>
      </c>
      <c r="B89" s="31">
        <v>1</v>
      </c>
      <c r="C89" s="66"/>
    </row>
    <row r="90" spans="1:3" x14ac:dyDescent="0.3">
      <c r="B90"/>
      <c r="C90" s="66"/>
    </row>
    <row r="91" spans="1:3" x14ac:dyDescent="0.3">
      <c r="B91"/>
      <c r="C91" s="66"/>
    </row>
    <row r="92" spans="1:3" x14ac:dyDescent="0.3">
      <c r="A92" s="29" t="s">
        <v>2323</v>
      </c>
      <c r="B92" s="34" t="s">
        <v>4464</v>
      </c>
      <c r="C92" s="66"/>
    </row>
    <row r="93" spans="1:3" x14ac:dyDescent="0.3">
      <c r="A93" s="30" t="s">
        <v>2330</v>
      </c>
      <c r="B93" s="31">
        <v>8.0040526849037494E-2</v>
      </c>
      <c r="C93" s="66"/>
    </row>
    <row r="94" spans="1:3" x14ac:dyDescent="0.3">
      <c r="A94" s="30" t="s">
        <v>2338</v>
      </c>
      <c r="B94" s="31">
        <v>7.7001013171225943E-2</v>
      </c>
      <c r="C94" s="66"/>
    </row>
    <row r="95" spans="1:3" x14ac:dyDescent="0.3">
      <c r="A95" s="30" t="s">
        <v>2339</v>
      </c>
      <c r="B95" s="31">
        <v>8.6119554204660581E-2</v>
      </c>
      <c r="C95" s="66"/>
    </row>
    <row r="96" spans="1:3" x14ac:dyDescent="0.3">
      <c r="A96" s="30" t="s">
        <v>2341</v>
      </c>
      <c r="B96" s="31">
        <v>8.8145896656534953E-2</v>
      </c>
      <c r="C96" s="66"/>
    </row>
    <row r="97" spans="1:3" x14ac:dyDescent="0.3">
      <c r="A97" s="30" t="s">
        <v>2342</v>
      </c>
      <c r="B97" s="31">
        <v>9.3211752786220875E-2</v>
      </c>
      <c r="C97" s="66"/>
    </row>
    <row r="98" spans="1:3" x14ac:dyDescent="0.3">
      <c r="A98" s="30" t="s">
        <v>2343</v>
      </c>
      <c r="B98" s="31">
        <v>0.11550151975683891</v>
      </c>
      <c r="C98" s="66"/>
    </row>
    <row r="99" spans="1:3" x14ac:dyDescent="0.3">
      <c r="A99" s="30" t="s">
        <v>2345</v>
      </c>
      <c r="B99" s="31">
        <v>6.7882472137791292E-2</v>
      </c>
      <c r="C99" s="66"/>
    </row>
    <row r="100" spans="1:3" x14ac:dyDescent="0.3">
      <c r="A100" s="30" t="s">
        <v>2346</v>
      </c>
      <c r="B100" s="31">
        <v>7.8014184397163122E-2</v>
      </c>
      <c r="C100" s="66"/>
    </row>
    <row r="101" spans="1:3" x14ac:dyDescent="0.3">
      <c r="A101" s="30" t="s">
        <v>2347</v>
      </c>
      <c r="B101" s="31">
        <v>7.3961499493414393E-2</v>
      </c>
      <c r="C101" s="66"/>
    </row>
    <row r="102" spans="1:3" x14ac:dyDescent="0.3">
      <c r="A102" s="30" t="s">
        <v>2349</v>
      </c>
      <c r="B102" s="31">
        <v>7.3961499493414393E-2</v>
      </c>
      <c r="C102" s="66"/>
    </row>
    <row r="103" spans="1:3" x14ac:dyDescent="0.3">
      <c r="A103" s="30" t="s">
        <v>2350</v>
      </c>
      <c r="B103" s="31">
        <v>8.3080040526849044E-2</v>
      </c>
      <c r="C103" s="66"/>
    </row>
    <row r="104" spans="1:3" x14ac:dyDescent="0.3">
      <c r="A104" s="30" t="s">
        <v>2351</v>
      </c>
      <c r="B104" s="31">
        <v>8.3080040526849044E-2</v>
      </c>
      <c r="C104" s="66"/>
    </row>
    <row r="105" spans="1:3" x14ac:dyDescent="0.3">
      <c r="A105" s="30" t="s">
        <v>4457</v>
      </c>
      <c r="B105" s="31">
        <v>1</v>
      </c>
      <c r="C105" s="66"/>
    </row>
    <row r="106" spans="1:3" x14ac:dyDescent="0.3">
      <c r="B106"/>
      <c r="C106" s="66"/>
    </row>
    <row r="107" spans="1:3" x14ac:dyDescent="0.3">
      <c r="A107" s="33" t="s">
        <v>4460</v>
      </c>
      <c r="B107" s="34" t="s">
        <v>4464</v>
      </c>
      <c r="C107" s="66"/>
    </row>
    <row r="108" spans="1:3" x14ac:dyDescent="0.3">
      <c r="A108" s="34" t="s">
        <v>2431</v>
      </c>
      <c r="B108" s="31">
        <v>0.16008105369807499</v>
      </c>
      <c r="C108" s="66"/>
    </row>
    <row r="109" spans="1:3" x14ac:dyDescent="0.3">
      <c r="A109" s="34" t="s">
        <v>2393</v>
      </c>
      <c r="B109" s="31">
        <v>0.83991894630192498</v>
      </c>
      <c r="C109" s="66"/>
    </row>
    <row r="110" spans="1:3" x14ac:dyDescent="0.3">
      <c r="A110" s="34" t="s">
        <v>4457</v>
      </c>
      <c r="B110" s="31">
        <v>1</v>
      </c>
      <c r="C110" s="66"/>
    </row>
    <row r="111" spans="1:3" x14ac:dyDescent="0.3">
      <c r="B111"/>
      <c r="C111" s="66"/>
    </row>
    <row r="112" spans="1:3" x14ac:dyDescent="0.3">
      <c r="B112"/>
      <c r="C112" s="66"/>
    </row>
    <row r="113" spans="1:3" x14ac:dyDescent="0.3">
      <c r="B113"/>
      <c r="C113" s="66"/>
    </row>
    <row r="114" spans="1:3" x14ac:dyDescent="0.3">
      <c r="B114"/>
      <c r="C114" s="66"/>
    </row>
    <row r="115" spans="1:3" x14ac:dyDescent="0.3">
      <c r="B115"/>
      <c r="C115" s="66"/>
    </row>
    <row r="116" spans="1:3" x14ac:dyDescent="0.3">
      <c r="B116"/>
      <c r="C116" s="66"/>
    </row>
    <row r="117" spans="1:3" x14ac:dyDescent="0.3">
      <c r="B117"/>
      <c r="C117" s="66"/>
    </row>
    <row r="118" spans="1:3" x14ac:dyDescent="0.3">
      <c r="B118"/>
      <c r="C118" s="66"/>
    </row>
    <row r="119" spans="1:3" x14ac:dyDescent="0.3">
      <c r="B119"/>
      <c r="C119" s="66"/>
    </row>
    <row r="120" spans="1:3" x14ac:dyDescent="0.3">
      <c r="B120"/>
      <c r="C120" s="66"/>
    </row>
    <row r="121" spans="1:3" x14ac:dyDescent="0.3">
      <c r="B121"/>
      <c r="C121" s="66"/>
    </row>
    <row r="122" spans="1:3" x14ac:dyDescent="0.3">
      <c r="B122"/>
      <c r="C122" s="66"/>
    </row>
    <row r="123" spans="1:3" x14ac:dyDescent="0.3">
      <c r="A123" s="33" t="s">
        <v>4460</v>
      </c>
      <c r="B123" s="34" t="s">
        <v>4464</v>
      </c>
      <c r="C123" s="66"/>
    </row>
    <row r="124" spans="1:3" x14ac:dyDescent="0.3">
      <c r="A124" s="34">
        <v>3</v>
      </c>
      <c r="B124" s="31">
        <v>0.38196555217831812</v>
      </c>
      <c r="C124" s="66"/>
    </row>
    <row r="125" spans="1:3" x14ac:dyDescent="0.3">
      <c r="A125" s="34">
        <v>0</v>
      </c>
      <c r="B125" s="31">
        <v>0.24214792299898683</v>
      </c>
      <c r="C125" s="66"/>
    </row>
    <row r="126" spans="1:3" x14ac:dyDescent="0.3">
      <c r="A126" s="34">
        <v>4</v>
      </c>
      <c r="B126" s="31">
        <v>0.14994934143870314</v>
      </c>
      <c r="C126" s="66"/>
    </row>
    <row r="127" spans="1:3" x14ac:dyDescent="0.3">
      <c r="A127" s="34">
        <v>2</v>
      </c>
      <c r="B127" s="31">
        <v>0.12462006079027356</v>
      </c>
      <c r="C127" s="66"/>
    </row>
    <row r="128" spans="1:3" x14ac:dyDescent="0.3">
      <c r="A128" s="34">
        <v>1</v>
      </c>
      <c r="B128" s="31">
        <v>5.5724417426545089E-2</v>
      </c>
      <c r="C128" s="66"/>
    </row>
    <row r="129" spans="1:3" x14ac:dyDescent="0.3">
      <c r="A129" s="34">
        <v>5</v>
      </c>
      <c r="B129" s="31">
        <v>4.5592705167173252E-2</v>
      </c>
      <c r="C129" s="66"/>
    </row>
    <row r="130" spans="1:3" x14ac:dyDescent="0.3">
      <c r="A130" s="34" t="s">
        <v>4457</v>
      </c>
      <c r="B130" s="31">
        <v>1</v>
      </c>
      <c r="C130" s="66"/>
    </row>
    <row r="131" spans="1:3" x14ac:dyDescent="0.3">
      <c r="B131"/>
      <c r="C131" s="66"/>
    </row>
    <row r="132" spans="1:3" x14ac:dyDescent="0.3">
      <c r="B132"/>
      <c r="C132" s="66"/>
    </row>
    <row r="133" spans="1:3" x14ac:dyDescent="0.3">
      <c r="B133"/>
      <c r="C133" s="66"/>
    </row>
    <row r="134" spans="1:3" x14ac:dyDescent="0.3">
      <c r="B134"/>
      <c r="C134" s="66"/>
    </row>
    <row r="135" spans="1:3" x14ac:dyDescent="0.3">
      <c r="B135"/>
      <c r="C135" s="66"/>
    </row>
    <row r="136" spans="1:3" x14ac:dyDescent="0.3">
      <c r="B136"/>
      <c r="C136" s="66"/>
    </row>
    <row r="137" spans="1:3" x14ac:dyDescent="0.3">
      <c r="A137" s="33" t="s">
        <v>4460</v>
      </c>
      <c r="B137" s="34" t="s">
        <v>4464</v>
      </c>
      <c r="C137" s="66"/>
    </row>
    <row r="138" spans="1:3" x14ac:dyDescent="0.3">
      <c r="A138" s="34" t="s">
        <v>2398</v>
      </c>
      <c r="B138" s="31">
        <v>0.64032421479229995</v>
      </c>
      <c r="C138" s="66"/>
    </row>
    <row r="139" spans="1:3" x14ac:dyDescent="0.3">
      <c r="A139" s="34" t="s">
        <v>2997</v>
      </c>
      <c r="B139" s="31">
        <v>0.26950354609929078</v>
      </c>
      <c r="C139" s="66"/>
    </row>
    <row r="140" spans="1:3" x14ac:dyDescent="0.3">
      <c r="A140" s="34" t="s">
        <v>3882</v>
      </c>
      <c r="B140" s="31">
        <v>7.1935157041540021E-2</v>
      </c>
      <c r="C140" s="66"/>
    </row>
    <row r="141" spans="1:3" x14ac:dyDescent="0.3">
      <c r="A141" s="34" t="s">
        <v>2661</v>
      </c>
      <c r="B141" s="31">
        <v>1.82370820668693E-2</v>
      </c>
      <c r="C141" s="66"/>
    </row>
    <row r="142" spans="1:3" x14ac:dyDescent="0.3">
      <c r="A142" s="34" t="s">
        <v>4457</v>
      </c>
      <c r="B142" s="31">
        <v>1</v>
      </c>
      <c r="C142" s="66"/>
    </row>
    <row r="143" spans="1:3" x14ac:dyDescent="0.3">
      <c r="B143"/>
      <c r="C143" s="66"/>
    </row>
    <row r="144" spans="1:3" x14ac:dyDescent="0.3">
      <c r="B144"/>
      <c r="C144" s="66"/>
    </row>
    <row r="145" spans="1:3" x14ac:dyDescent="0.3">
      <c r="B145"/>
      <c r="C145" s="66"/>
    </row>
    <row r="146" spans="1:3" x14ac:dyDescent="0.3">
      <c r="B146"/>
      <c r="C146" s="66"/>
    </row>
    <row r="147" spans="1:3" x14ac:dyDescent="0.3">
      <c r="B147"/>
      <c r="C147" s="66"/>
    </row>
    <row r="148" spans="1:3" x14ac:dyDescent="0.3">
      <c r="B148"/>
      <c r="C148" s="66"/>
    </row>
    <row r="149" spans="1:3" x14ac:dyDescent="0.3">
      <c r="B149"/>
      <c r="C149" s="66"/>
    </row>
    <row r="150" spans="1:3" x14ac:dyDescent="0.3">
      <c r="B150"/>
      <c r="C150" s="66"/>
    </row>
    <row r="151" spans="1:3" x14ac:dyDescent="0.3">
      <c r="B151"/>
      <c r="C151" s="66"/>
    </row>
    <row r="152" spans="1:3" x14ac:dyDescent="0.3">
      <c r="B152"/>
      <c r="C152" s="66"/>
    </row>
    <row r="153" spans="1:3" x14ac:dyDescent="0.3">
      <c r="A153" s="69" t="s">
        <v>4468</v>
      </c>
      <c r="B153" s="69" t="s">
        <v>4469</v>
      </c>
      <c r="C153"/>
    </row>
    <row r="154" spans="1:3" ht="15.6" x14ac:dyDescent="0.3">
      <c r="A154" s="74" t="s">
        <v>2407</v>
      </c>
      <c r="B154" s="31">
        <v>0.31703470031545744</v>
      </c>
      <c r="C154"/>
    </row>
    <row r="155" spans="1:3" ht="15.6" x14ac:dyDescent="0.3">
      <c r="A155" s="74" t="s">
        <v>2395</v>
      </c>
      <c r="B155" s="31">
        <v>0.23974763406940064</v>
      </c>
      <c r="C155"/>
    </row>
    <row r="156" spans="1:3" ht="15.6" x14ac:dyDescent="0.3">
      <c r="A156" s="74" t="s">
        <v>2416</v>
      </c>
      <c r="B156" s="31">
        <v>0.15615141955835962</v>
      </c>
      <c r="C156"/>
    </row>
    <row r="157" spans="1:3" ht="15.6" x14ac:dyDescent="0.3">
      <c r="A157" s="74" t="s">
        <v>2515</v>
      </c>
      <c r="B157" s="31">
        <v>0.14668769716088328</v>
      </c>
      <c r="C157"/>
    </row>
    <row r="158" spans="1:3" ht="15.6" x14ac:dyDescent="0.3">
      <c r="A158" s="74" t="s">
        <v>2440</v>
      </c>
      <c r="B158" s="31">
        <v>0.14037854889589904</v>
      </c>
      <c r="C158"/>
    </row>
    <row r="159" spans="1:3" x14ac:dyDescent="0.3">
      <c r="A159" s="34" t="s">
        <v>4457</v>
      </c>
      <c r="B159" s="31">
        <v>1</v>
      </c>
      <c r="C159"/>
    </row>
    <row r="160" spans="1:3" x14ac:dyDescent="0.3">
      <c r="B160"/>
      <c r="C160"/>
    </row>
    <row r="161" spans="2:3" x14ac:dyDescent="0.3">
      <c r="B161"/>
      <c r="C161"/>
    </row>
    <row r="162" spans="2:3" x14ac:dyDescent="0.3">
      <c r="B162"/>
      <c r="C162"/>
    </row>
    <row r="163" spans="2:3" x14ac:dyDescent="0.3">
      <c r="B163"/>
      <c r="C163"/>
    </row>
    <row r="164" spans="2:3" x14ac:dyDescent="0.3">
      <c r="B164"/>
      <c r="C164"/>
    </row>
    <row r="165" spans="2:3" x14ac:dyDescent="0.3">
      <c r="B165"/>
      <c r="C165"/>
    </row>
    <row r="166" spans="2:3" x14ac:dyDescent="0.3">
      <c r="B166"/>
      <c r="C166"/>
    </row>
    <row r="167" spans="2:3" x14ac:dyDescent="0.3">
      <c r="B167"/>
      <c r="C167"/>
    </row>
    <row r="168" spans="2:3" x14ac:dyDescent="0.3">
      <c r="B168"/>
      <c r="C168"/>
    </row>
    <row r="169" spans="2:3" x14ac:dyDescent="0.3">
      <c r="B169"/>
      <c r="C169"/>
    </row>
    <row r="170" spans="2:3" x14ac:dyDescent="0.3">
      <c r="B170"/>
      <c r="C170"/>
    </row>
    <row r="171" spans="2:3" x14ac:dyDescent="0.3">
      <c r="B171"/>
      <c r="C171" s="67"/>
    </row>
    <row r="172" spans="2:3" x14ac:dyDescent="0.3">
      <c r="B172"/>
      <c r="C172" s="67"/>
    </row>
    <row r="173" spans="2:3" x14ac:dyDescent="0.3">
      <c r="B173"/>
      <c r="C173" s="67"/>
    </row>
    <row r="174" spans="2:3" x14ac:dyDescent="0.3">
      <c r="B174"/>
      <c r="C174" s="67"/>
    </row>
    <row r="175" spans="2:3" x14ac:dyDescent="0.3">
      <c r="B175"/>
      <c r="C175"/>
    </row>
    <row r="176" spans="2:3" x14ac:dyDescent="0.3">
      <c r="B176"/>
      <c r="C176"/>
    </row>
    <row r="177" spans="2:3" x14ac:dyDescent="0.3">
      <c r="B177"/>
      <c r="C177"/>
    </row>
    <row r="178" spans="2:3" x14ac:dyDescent="0.3">
      <c r="B178"/>
      <c r="C178"/>
    </row>
    <row r="179" spans="2:3" x14ac:dyDescent="0.3">
      <c r="B179"/>
      <c r="C179"/>
    </row>
    <row r="180" spans="2:3" x14ac:dyDescent="0.3">
      <c r="B180"/>
      <c r="C180"/>
    </row>
    <row r="181" spans="2:3" x14ac:dyDescent="0.3">
      <c r="B181"/>
      <c r="C181"/>
    </row>
    <row r="182" spans="2:3" x14ac:dyDescent="0.3">
      <c r="B182"/>
      <c r="C182" s="67"/>
    </row>
    <row r="183" spans="2:3" x14ac:dyDescent="0.3">
      <c r="B183"/>
      <c r="C183" s="67"/>
    </row>
    <row r="184" spans="2:3" x14ac:dyDescent="0.3">
      <c r="B184"/>
      <c r="C184" s="67"/>
    </row>
    <row r="185" spans="2:3" x14ac:dyDescent="0.3">
      <c r="B185"/>
      <c r="C185" s="67"/>
    </row>
    <row r="186" spans="2:3" x14ac:dyDescent="0.3">
      <c r="B186"/>
      <c r="C186" s="67"/>
    </row>
    <row r="187" spans="2:3" x14ac:dyDescent="0.3">
      <c r="B187"/>
      <c r="C187" s="67"/>
    </row>
    <row r="188" spans="2:3" x14ac:dyDescent="0.3">
      <c r="B188"/>
      <c r="C188" s="67"/>
    </row>
    <row r="189" spans="2:3" x14ac:dyDescent="0.3">
      <c r="B189"/>
      <c r="C189" s="67"/>
    </row>
    <row r="190" spans="2:3" x14ac:dyDescent="0.3">
      <c r="B190"/>
      <c r="C190" s="67"/>
    </row>
    <row r="193" spans="2:3" x14ac:dyDescent="0.3">
      <c r="B193"/>
      <c r="C193" s="67"/>
    </row>
    <row r="194" spans="2:3" x14ac:dyDescent="0.3">
      <c r="B194"/>
      <c r="C194" s="67"/>
    </row>
    <row r="195" spans="2:3" x14ac:dyDescent="0.3">
      <c r="B195"/>
      <c r="C195" s="67"/>
    </row>
    <row r="196" spans="2:3" x14ac:dyDescent="0.3">
      <c r="B196"/>
      <c r="C196" s="67"/>
    </row>
    <row r="197" spans="2:3" x14ac:dyDescent="0.3">
      <c r="B197"/>
      <c r="C197" s="67"/>
    </row>
    <row r="198" spans="2:3" x14ac:dyDescent="0.3">
      <c r="B198"/>
      <c r="C198" s="67"/>
    </row>
    <row r="199" spans="2:3" x14ac:dyDescent="0.3">
      <c r="B199"/>
      <c r="C199" s="67"/>
    </row>
    <row r="200" spans="2:3" x14ac:dyDescent="0.3">
      <c r="B200"/>
      <c r="C200" s="67"/>
    </row>
    <row r="201" spans="2:3" x14ac:dyDescent="0.3">
      <c r="B201"/>
      <c r="C201" s="67"/>
    </row>
    <row r="202" spans="2:3" x14ac:dyDescent="0.3">
      <c r="B202"/>
      <c r="C202" s="67"/>
    </row>
    <row r="203" spans="2:3" x14ac:dyDescent="0.3">
      <c r="B203"/>
      <c r="C203" s="67"/>
    </row>
    <row r="204" spans="2:3" x14ac:dyDescent="0.3">
      <c r="B204"/>
      <c r="C204" s="67"/>
    </row>
    <row r="205" spans="2:3" x14ac:dyDescent="0.3">
      <c r="B205"/>
      <c r="C205" s="67"/>
    </row>
    <row r="206" spans="2:3" x14ac:dyDescent="0.3">
      <c r="B206"/>
      <c r="C206" s="67"/>
    </row>
    <row r="207" spans="2:3" x14ac:dyDescent="0.3">
      <c r="B207"/>
      <c r="C207" s="67"/>
    </row>
    <row r="208" spans="2:3" x14ac:dyDescent="0.3">
      <c r="B208"/>
      <c r="C208" s="67"/>
    </row>
    <row r="209" spans="2:3" x14ac:dyDescent="0.3">
      <c r="B209"/>
      <c r="C209" s="67"/>
    </row>
    <row r="210" spans="2:3" x14ac:dyDescent="0.3">
      <c r="B210"/>
      <c r="C210" s="67"/>
    </row>
    <row r="211" spans="2:3" x14ac:dyDescent="0.3">
      <c r="B211"/>
      <c r="C211" s="67"/>
    </row>
    <row r="212" spans="2:3" x14ac:dyDescent="0.3">
      <c r="B212"/>
      <c r="C212" s="67"/>
    </row>
    <row r="213" spans="2:3" x14ac:dyDescent="0.3">
      <c r="B213"/>
      <c r="C213" s="67"/>
    </row>
    <row r="214" spans="2:3" x14ac:dyDescent="0.3">
      <c r="B214"/>
      <c r="C214" s="67"/>
    </row>
    <row r="215" spans="2:3" x14ac:dyDescent="0.3">
      <c r="B215"/>
      <c r="C215" s="67"/>
    </row>
    <row r="216" spans="2:3" x14ac:dyDescent="0.3">
      <c r="B216"/>
      <c r="C216" s="67"/>
    </row>
    <row r="217" spans="2:3" x14ac:dyDescent="0.3">
      <c r="B217"/>
      <c r="C217" s="67"/>
    </row>
    <row r="218" spans="2:3" x14ac:dyDescent="0.3">
      <c r="B218"/>
      <c r="C218" s="67"/>
    </row>
    <row r="219" spans="2:3" x14ac:dyDescent="0.3">
      <c r="B219"/>
      <c r="C219" s="67"/>
    </row>
    <row r="220" spans="2:3" x14ac:dyDescent="0.3">
      <c r="B220"/>
      <c r="C220" s="67"/>
    </row>
    <row r="221" spans="2:3" x14ac:dyDescent="0.3">
      <c r="B221"/>
      <c r="C221" s="67"/>
    </row>
    <row r="222" spans="2:3" x14ac:dyDescent="0.3">
      <c r="B222"/>
      <c r="C222" s="67"/>
    </row>
    <row r="223" spans="2:3" x14ac:dyDescent="0.3">
      <c r="B223"/>
      <c r="C223" s="67"/>
    </row>
    <row r="224" spans="2:3" x14ac:dyDescent="0.3">
      <c r="B224"/>
      <c r="C224" s="67"/>
    </row>
    <row r="225" spans="2:3" x14ac:dyDescent="0.3">
      <c r="B225"/>
      <c r="C225" s="67"/>
    </row>
    <row r="226" spans="2:3" x14ac:dyDescent="0.3">
      <c r="B226"/>
      <c r="C226" s="67"/>
    </row>
    <row r="227" spans="2:3" x14ac:dyDescent="0.3">
      <c r="B227"/>
      <c r="C227" s="67"/>
    </row>
    <row r="228" spans="2:3" x14ac:dyDescent="0.3">
      <c r="B228"/>
      <c r="C228" s="67"/>
    </row>
    <row r="229" spans="2:3" x14ac:dyDescent="0.3">
      <c r="B229"/>
      <c r="C229" s="67"/>
    </row>
    <row r="230" spans="2:3" x14ac:dyDescent="0.3">
      <c r="B230"/>
      <c r="C230" s="67"/>
    </row>
    <row r="231" spans="2:3" x14ac:dyDescent="0.3">
      <c r="B231"/>
      <c r="C231" s="67"/>
    </row>
    <row r="232" spans="2:3" x14ac:dyDescent="0.3">
      <c r="B232"/>
      <c r="C232" s="67"/>
    </row>
    <row r="233" spans="2:3" x14ac:dyDescent="0.3">
      <c r="B233"/>
      <c r="C233" s="67"/>
    </row>
    <row r="234" spans="2:3" x14ac:dyDescent="0.3">
      <c r="B234"/>
      <c r="C234" s="67"/>
    </row>
    <row r="235" spans="2:3" x14ac:dyDescent="0.3">
      <c r="B235"/>
      <c r="C235" s="67"/>
    </row>
    <row r="236" spans="2:3" x14ac:dyDescent="0.3">
      <c r="B236"/>
      <c r="C236" s="67"/>
    </row>
    <row r="237" spans="2:3" x14ac:dyDescent="0.3">
      <c r="B237"/>
      <c r="C237" s="67"/>
    </row>
    <row r="238" spans="2:3" x14ac:dyDescent="0.3">
      <c r="B238"/>
      <c r="C238" s="67"/>
    </row>
    <row r="239" spans="2:3" x14ac:dyDescent="0.3">
      <c r="B239"/>
      <c r="C239" s="67"/>
    </row>
    <row r="240" spans="2:3" x14ac:dyDescent="0.3">
      <c r="B240"/>
      <c r="C240" s="67"/>
    </row>
    <row r="241" spans="2:3" x14ac:dyDescent="0.3">
      <c r="B241"/>
      <c r="C241" s="67"/>
    </row>
    <row r="242" spans="2:3" x14ac:dyDescent="0.3">
      <c r="B242"/>
      <c r="C242" s="67"/>
    </row>
    <row r="243" spans="2:3" x14ac:dyDescent="0.3">
      <c r="B243"/>
      <c r="C243" s="67"/>
    </row>
    <row r="244" spans="2:3" x14ac:dyDescent="0.3">
      <c r="B244"/>
      <c r="C244" s="67"/>
    </row>
    <row r="245" spans="2:3" x14ac:dyDescent="0.3">
      <c r="B245"/>
      <c r="C245" s="67"/>
    </row>
    <row r="246" spans="2:3" x14ac:dyDescent="0.3">
      <c r="B246"/>
      <c r="C246" s="67"/>
    </row>
    <row r="247" spans="2:3" x14ac:dyDescent="0.3">
      <c r="B247"/>
      <c r="C247" s="67"/>
    </row>
    <row r="248" spans="2:3" x14ac:dyDescent="0.3">
      <c r="B248"/>
      <c r="C248" s="67"/>
    </row>
    <row r="249" spans="2:3" x14ac:dyDescent="0.3">
      <c r="B249"/>
      <c r="C249" s="67"/>
    </row>
    <row r="250" spans="2:3" x14ac:dyDescent="0.3">
      <c r="B250"/>
      <c r="C250" s="67"/>
    </row>
    <row r="251" spans="2:3" x14ac:dyDescent="0.3">
      <c r="B251"/>
      <c r="C251" s="67"/>
    </row>
    <row r="252" spans="2:3" x14ac:dyDescent="0.3">
      <c r="B252"/>
      <c r="C252" s="67"/>
    </row>
    <row r="253" spans="2:3" x14ac:dyDescent="0.3">
      <c r="B253"/>
      <c r="C253" s="67"/>
    </row>
    <row r="254" spans="2:3" x14ac:dyDescent="0.3">
      <c r="B254"/>
      <c r="C254" s="67"/>
    </row>
    <row r="255" spans="2:3" x14ac:dyDescent="0.3">
      <c r="B255"/>
      <c r="C255" s="67"/>
    </row>
    <row r="256" spans="2:3" x14ac:dyDescent="0.3">
      <c r="B256"/>
      <c r="C256" s="67"/>
    </row>
    <row r="257" spans="2:3" x14ac:dyDescent="0.3">
      <c r="B257"/>
      <c r="C257" s="67"/>
    </row>
    <row r="258" spans="2:3" x14ac:dyDescent="0.3">
      <c r="B258"/>
      <c r="C258" s="67"/>
    </row>
    <row r="259" spans="2:3" x14ac:dyDescent="0.3">
      <c r="B259"/>
      <c r="C259" s="67"/>
    </row>
    <row r="260" spans="2:3" x14ac:dyDescent="0.3">
      <c r="B260"/>
      <c r="C260" s="67"/>
    </row>
    <row r="261" spans="2:3" x14ac:dyDescent="0.3">
      <c r="B261"/>
      <c r="C261" s="67"/>
    </row>
    <row r="262" spans="2:3" x14ac:dyDescent="0.3">
      <c r="B262"/>
      <c r="C262" s="67"/>
    </row>
    <row r="263" spans="2:3" x14ac:dyDescent="0.3">
      <c r="B263"/>
      <c r="C263" s="67"/>
    </row>
    <row r="264" spans="2:3" x14ac:dyDescent="0.3">
      <c r="B264"/>
      <c r="C264" s="67"/>
    </row>
    <row r="265" spans="2:3" x14ac:dyDescent="0.3">
      <c r="B265"/>
      <c r="C265" s="67"/>
    </row>
    <row r="266" spans="2:3" x14ac:dyDescent="0.3">
      <c r="B266"/>
      <c r="C266" s="67"/>
    </row>
    <row r="267" spans="2:3" x14ac:dyDescent="0.3">
      <c r="B267"/>
      <c r="C267" s="67"/>
    </row>
    <row r="268" spans="2:3" x14ac:dyDescent="0.3">
      <c r="B268"/>
      <c r="C268" s="67"/>
    </row>
    <row r="269" spans="2:3" x14ac:dyDescent="0.3">
      <c r="B269"/>
      <c r="C269" s="67"/>
    </row>
    <row r="270" spans="2:3" x14ac:dyDescent="0.3">
      <c r="B270"/>
      <c r="C270" s="67"/>
    </row>
    <row r="271" spans="2:3" x14ac:dyDescent="0.3">
      <c r="B271"/>
      <c r="C271" s="67"/>
    </row>
    <row r="272" spans="2:3" x14ac:dyDescent="0.3">
      <c r="B272"/>
      <c r="C272" s="67"/>
    </row>
    <row r="273" spans="2:3" x14ac:dyDescent="0.3">
      <c r="B273"/>
      <c r="C273" s="67"/>
    </row>
    <row r="274" spans="2:3" x14ac:dyDescent="0.3">
      <c r="B274"/>
      <c r="C274" s="67"/>
    </row>
    <row r="275" spans="2:3" x14ac:dyDescent="0.3">
      <c r="B275"/>
      <c r="C275" s="67"/>
    </row>
    <row r="276" spans="2:3" x14ac:dyDescent="0.3">
      <c r="B276"/>
      <c r="C276" s="67"/>
    </row>
    <row r="277" spans="2:3" x14ac:dyDescent="0.3">
      <c r="B277"/>
      <c r="C277" s="67"/>
    </row>
    <row r="278" spans="2:3" x14ac:dyDescent="0.3">
      <c r="B278"/>
      <c r="C278" s="67"/>
    </row>
    <row r="279" spans="2:3" x14ac:dyDescent="0.3">
      <c r="B279"/>
      <c r="C279" s="67"/>
    </row>
    <row r="280" spans="2:3" x14ac:dyDescent="0.3">
      <c r="B280"/>
      <c r="C280" s="67"/>
    </row>
    <row r="281" spans="2:3" x14ac:dyDescent="0.3">
      <c r="B281"/>
      <c r="C281" s="67"/>
    </row>
    <row r="282" spans="2:3" x14ac:dyDescent="0.3">
      <c r="B282"/>
      <c r="C282" s="67"/>
    </row>
    <row r="283" spans="2:3" x14ac:dyDescent="0.3">
      <c r="B283"/>
      <c r="C283" s="67"/>
    </row>
    <row r="284" spans="2:3" x14ac:dyDescent="0.3">
      <c r="B284"/>
      <c r="C284" s="67"/>
    </row>
    <row r="285" spans="2:3" x14ac:dyDescent="0.3">
      <c r="B285"/>
      <c r="C285" s="67"/>
    </row>
    <row r="286" spans="2:3" x14ac:dyDescent="0.3">
      <c r="B286"/>
      <c r="C286" s="67"/>
    </row>
    <row r="287" spans="2:3" x14ac:dyDescent="0.3">
      <c r="B287"/>
      <c r="C287" s="67"/>
    </row>
    <row r="288" spans="2:3" x14ac:dyDescent="0.3">
      <c r="B288"/>
      <c r="C288" s="67"/>
    </row>
    <row r="289" spans="2:3" x14ac:dyDescent="0.3">
      <c r="B289"/>
      <c r="C289" s="67"/>
    </row>
    <row r="290" spans="2:3" x14ac:dyDescent="0.3">
      <c r="B290"/>
      <c r="C290" s="67"/>
    </row>
    <row r="291" spans="2:3" x14ac:dyDescent="0.3">
      <c r="B291"/>
      <c r="C291" s="67"/>
    </row>
    <row r="292" spans="2:3" x14ac:dyDescent="0.3">
      <c r="B292"/>
      <c r="C292" s="67"/>
    </row>
    <row r="293" spans="2:3" x14ac:dyDescent="0.3">
      <c r="B293"/>
      <c r="C293" s="67"/>
    </row>
    <row r="294" spans="2:3" x14ac:dyDescent="0.3">
      <c r="B294"/>
      <c r="C294" s="67"/>
    </row>
    <row r="295" spans="2:3" x14ac:dyDescent="0.3">
      <c r="B295"/>
      <c r="C295" s="67"/>
    </row>
    <row r="296" spans="2:3" x14ac:dyDescent="0.3">
      <c r="B296"/>
      <c r="C296" s="67"/>
    </row>
    <row r="297" spans="2:3" x14ac:dyDescent="0.3">
      <c r="B297"/>
      <c r="C297" s="67"/>
    </row>
    <row r="298" spans="2:3" x14ac:dyDescent="0.3">
      <c r="B298"/>
      <c r="C298" s="67"/>
    </row>
    <row r="299" spans="2:3" x14ac:dyDescent="0.3">
      <c r="B299"/>
      <c r="C299" s="67"/>
    </row>
    <row r="300" spans="2:3" x14ac:dyDescent="0.3">
      <c r="B300"/>
      <c r="C300" s="67"/>
    </row>
    <row r="301" spans="2:3" x14ac:dyDescent="0.3">
      <c r="B301"/>
      <c r="C301" s="67"/>
    </row>
    <row r="302" spans="2:3" x14ac:dyDescent="0.3">
      <c r="B302"/>
      <c r="C302" s="67"/>
    </row>
    <row r="303" spans="2:3" x14ac:dyDescent="0.3">
      <c r="B303"/>
      <c r="C303" s="67"/>
    </row>
    <row r="304" spans="2:3" x14ac:dyDescent="0.3">
      <c r="B304"/>
      <c r="C304" s="67"/>
    </row>
    <row r="305" spans="2:3" x14ac:dyDescent="0.3">
      <c r="B305"/>
      <c r="C305" s="67"/>
    </row>
    <row r="306" spans="2:3" x14ac:dyDescent="0.3">
      <c r="B306"/>
      <c r="C306" s="67"/>
    </row>
    <row r="307" spans="2:3" x14ac:dyDescent="0.3">
      <c r="B307"/>
      <c r="C307" s="67"/>
    </row>
    <row r="308" spans="2:3" x14ac:dyDescent="0.3">
      <c r="B308"/>
      <c r="C308" s="67"/>
    </row>
    <row r="309" spans="2:3" x14ac:dyDescent="0.3">
      <c r="B309"/>
      <c r="C309" s="67"/>
    </row>
    <row r="310" spans="2:3" x14ac:dyDescent="0.3">
      <c r="B310"/>
      <c r="C310" s="67"/>
    </row>
    <row r="311" spans="2:3" x14ac:dyDescent="0.3">
      <c r="B311"/>
      <c r="C311" s="67"/>
    </row>
    <row r="312" spans="2:3" x14ac:dyDescent="0.3">
      <c r="B312"/>
      <c r="C312" s="67"/>
    </row>
    <row r="313" spans="2:3" x14ac:dyDescent="0.3">
      <c r="B313"/>
      <c r="C313" s="67"/>
    </row>
    <row r="314" spans="2:3" x14ac:dyDescent="0.3">
      <c r="B314"/>
      <c r="C314" s="67"/>
    </row>
    <row r="315" spans="2:3" x14ac:dyDescent="0.3">
      <c r="B315"/>
      <c r="C315" s="67"/>
    </row>
    <row r="316" spans="2:3" x14ac:dyDescent="0.3">
      <c r="B316"/>
      <c r="C316" s="67"/>
    </row>
    <row r="317" spans="2:3" x14ac:dyDescent="0.3">
      <c r="B317"/>
      <c r="C317" s="67"/>
    </row>
    <row r="318" spans="2:3" x14ac:dyDescent="0.3">
      <c r="B318"/>
      <c r="C318" s="67"/>
    </row>
    <row r="319" spans="2:3" x14ac:dyDescent="0.3">
      <c r="B319"/>
      <c r="C319" s="67"/>
    </row>
    <row r="320" spans="2:3" x14ac:dyDescent="0.3">
      <c r="B320"/>
      <c r="C320" s="67"/>
    </row>
    <row r="321" spans="2:3" x14ac:dyDescent="0.3">
      <c r="B321"/>
      <c r="C321" s="67"/>
    </row>
    <row r="322" spans="2:3" x14ac:dyDescent="0.3">
      <c r="B322"/>
      <c r="C322" s="67"/>
    </row>
    <row r="323" spans="2:3" x14ac:dyDescent="0.3">
      <c r="B323"/>
      <c r="C323" s="67"/>
    </row>
    <row r="324" spans="2:3" x14ac:dyDescent="0.3">
      <c r="B324"/>
      <c r="C324" s="67"/>
    </row>
    <row r="325" spans="2:3" x14ac:dyDescent="0.3">
      <c r="B325"/>
      <c r="C325" s="67"/>
    </row>
    <row r="326" spans="2:3" x14ac:dyDescent="0.3">
      <c r="B326"/>
      <c r="C326" s="67"/>
    </row>
    <row r="327" spans="2:3" x14ac:dyDescent="0.3">
      <c r="B327"/>
      <c r="C327" s="67"/>
    </row>
    <row r="328" spans="2:3" x14ac:dyDescent="0.3">
      <c r="B328"/>
      <c r="C328" s="67"/>
    </row>
    <row r="329" spans="2:3" x14ac:dyDescent="0.3">
      <c r="B329"/>
      <c r="C329" s="67"/>
    </row>
    <row r="330" spans="2:3" x14ac:dyDescent="0.3">
      <c r="B330"/>
      <c r="C330" s="67"/>
    </row>
    <row r="331" spans="2:3" x14ac:dyDescent="0.3">
      <c r="B331"/>
      <c r="C331" s="67"/>
    </row>
    <row r="332" spans="2:3" x14ac:dyDescent="0.3">
      <c r="B332"/>
      <c r="C332" s="67"/>
    </row>
    <row r="333" spans="2:3" x14ac:dyDescent="0.3">
      <c r="B333"/>
      <c r="C333" s="67"/>
    </row>
    <row r="334" spans="2:3" x14ac:dyDescent="0.3">
      <c r="B334"/>
      <c r="C334" s="67"/>
    </row>
    <row r="335" spans="2:3" x14ac:dyDescent="0.3">
      <c r="B335"/>
      <c r="C335" s="67"/>
    </row>
    <row r="336" spans="2:3" x14ac:dyDescent="0.3">
      <c r="B336"/>
      <c r="C336" s="67"/>
    </row>
    <row r="337" spans="2:3" x14ac:dyDescent="0.3">
      <c r="B337"/>
      <c r="C337" s="67"/>
    </row>
    <row r="338" spans="2:3" x14ac:dyDescent="0.3">
      <c r="B338"/>
      <c r="C338" s="67"/>
    </row>
    <row r="339" spans="2:3" x14ac:dyDescent="0.3">
      <c r="B339"/>
      <c r="C339" s="67"/>
    </row>
    <row r="340" spans="2:3" x14ac:dyDescent="0.3">
      <c r="B340"/>
      <c r="C340" s="67"/>
    </row>
    <row r="341" spans="2:3" x14ac:dyDescent="0.3">
      <c r="B341"/>
      <c r="C341" s="67"/>
    </row>
    <row r="342" spans="2:3" x14ac:dyDescent="0.3">
      <c r="B342"/>
      <c r="C342" s="67"/>
    </row>
    <row r="343" spans="2:3" x14ac:dyDescent="0.3">
      <c r="B343"/>
      <c r="C343" s="67"/>
    </row>
    <row r="344" spans="2:3" x14ac:dyDescent="0.3">
      <c r="B344"/>
      <c r="C344" s="67"/>
    </row>
    <row r="345" spans="2:3" x14ac:dyDescent="0.3">
      <c r="B345"/>
      <c r="C345" s="67"/>
    </row>
    <row r="346" spans="2:3" x14ac:dyDescent="0.3">
      <c r="B346"/>
      <c r="C346" s="67"/>
    </row>
    <row r="347" spans="2:3" x14ac:dyDescent="0.3">
      <c r="B347"/>
      <c r="C347" s="67"/>
    </row>
    <row r="348" spans="2:3" x14ac:dyDescent="0.3">
      <c r="B348"/>
      <c r="C348" s="67"/>
    </row>
    <row r="349" spans="2:3" x14ac:dyDescent="0.3">
      <c r="B349"/>
      <c r="C349" s="67"/>
    </row>
    <row r="350" spans="2:3" x14ac:dyDescent="0.3">
      <c r="B350"/>
      <c r="C350" s="67"/>
    </row>
    <row r="351" spans="2:3" x14ac:dyDescent="0.3">
      <c r="B351"/>
      <c r="C351" s="67"/>
    </row>
    <row r="352" spans="2:3" x14ac:dyDescent="0.3">
      <c r="B352"/>
      <c r="C352" s="67"/>
    </row>
    <row r="353" spans="2:3" x14ac:dyDescent="0.3">
      <c r="B353"/>
      <c r="C353" s="67"/>
    </row>
    <row r="354" spans="2:3" x14ac:dyDescent="0.3">
      <c r="B354"/>
      <c r="C354" s="67"/>
    </row>
    <row r="355" spans="2:3" x14ac:dyDescent="0.3">
      <c r="B355"/>
      <c r="C355" s="67"/>
    </row>
    <row r="356" spans="2:3" x14ac:dyDescent="0.3">
      <c r="B356"/>
      <c r="C356" s="67"/>
    </row>
    <row r="357" spans="2:3" x14ac:dyDescent="0.3">
      <c r="B357"/>
      <c r="C357" s="67"/>
    </row>
    <row r="358" spans="2:3" x14ac:dyDescent="0.3">
      <c r="B358"/>
      <c r="C358" s="67"/>
    </row>
    <row r="359" spans="2:3" x14ac:dyDescent="0.3">
      <c r="B359"/>
      <c r="C359" s="67"/>
    </row>
    <row r="360" spans="2:3" x14ac:dyDescent="0.3">
      <c r="B360"/>
      <c r="C360" s="67"/>
    </row>
    <row r="361" spans="2:3" x14ac:dyDescent="0.3">
      <c r="B361"/>
      <c r="C361" s="67"/>
    </row>
    <row r="362" spans="2:3" x14ac:dyDescent="0.3">
      <c r="B362"/>
      <c r="C362" s="67"/>
    </row>
    <row r="363" spans="2:3" x14ac:dyDescent="0.3">
      <c r="B363"/>
      <c r="C363" s="67"/>
    </row>
    <row r="364" spans="2:3" x14ac:dyDescent="0.3">
      <c r="B364"/>
      <c r="C364" s="67"/>
    </row>
    <row r="365" spans="2:3" x14ac:dyDescent="0.3">
      <c r="B365"/>
      <c r="C365" s="67"/>
    </row>
    <row r="366" spans="2:3" x14ac:dyDescent="0.3">
      <c r="B366"/>
      <c r="C366" s="67"/>
    </row>
    <row r="367" spans="2:3" x14ac:dyDescent="0.3">
      <c r="B367"/>
      <c r="C367" s="67"/>
    </row>
    <row r="368" spans="2:3" x14ac:dyDescent="0.3">
      <c r="B368"/>
      <c r="C368" s="67"/>
    </row>
    <row r="369" spans="2:3" x14ac:dyDescent="0.3">
      <c r="B369"/>
      <c r="C369" s="67"/>
    </row>
    <row r="370" spans="2:3" x14ac:dyDescent="0.3">
      <c r="B370"/>
      <c r="C370" s="67"/>
    </row>
    <row r="371" spans="2:3" x14ac:dyDescent="0.3">
      <c r="B371"/>
      <c r="C371" s="67"/>
    </row>
    <row r="372" spans="2:3" x14ac:dyDescent="0.3">
      <c r="B372"/>
      <c r="C372" s="67"/>
    </row>
    <row r="373" spans="2:3" x14ac:dyDescent="0.3">
      <c r="B373"/>
      <c r="C373" s="67"/>
    </row>
    <row r="374" spans="2:3" x14ac:dyDescent="0.3">
      <c r="B374"/>
      <c r="C374" s="67"/>
    </row>
    <row r="375" spans="2:3" x14ac:dyDescent="0.3">
      <c r="B375"/>
      <c r="C375" s="67"/>
    </row>
    <row r="376" spans="2:3" x14ac:dyDescent="0.3">
      <c r="B376"/>
      <c r="C376" s="67"/>
    </row>
    <row r="377" spans="2:3" x14ac:dyDescent="0.3">
      <c r="B377"/>
      <c r="C377" s="67"/>
    </row>
    <row r="378" spans="2:3" x14ac:dyDescent="0.3">
      <c r="B378"/>
      <c r="C378" s="67"/>
    </row>
    <row r="379" spans="2:3" x14ac:dyDescent="0.3">
      <c r="B379"/>
      <c r="C379" s="67"/>
    </row>
    <row r="380" spans="2:3" x14ac:dyDescent="0.3">
      <c r="B380"/>
      <c r="C380" s="67"/>
    </row>
    <row r="381" spans="2:3" x14ac:dyDescent="0.3">
      <c r="B381"/>
      <c r="C381" s="67"/>
    </row>
    <row r="382" spans="2:3" x14ac:dyDescent="0.3">
      <c r="B382"/>
      <c r="C382" s="67"/>
    </row>
    <row r="383" spans="2:3" x14ac:dyDescent="0.3">
      <c r="B383"/>
      <c r="C383" s="67"/>
    </row>
    <row r="384" spans="2:3" x14ac:dyDescent="0.3">
      <c r="B384"/>
      <c r="C384" s="67"/>
    </row>
    <row r="385" spans="2:3" x14ac:dyDescent="0.3">
      <c r="B385"/>
      <c r="C385" s="67"/>
    </row>
    <row r="386" spans="2:3" x14ac:dyDescent="0.3">
      <c r="B386"/>
      <c r="C386" s="67"/>
    </row>
    <row r="387" spans="2:3" x14ac:dyDescent="0.3">
      <c r="B387"/>
      <c r="C387" s="67"/>
    </row>
    <row r="388" spans="2:3" x14ac:dyDescent="0.3">
      <c r="B388"/>
      <c r="C388" s="67"/>
    </row>
    <row r="389" spans="2:3" x14ac:dyDescent="0.3">
      <c r="B389"/>
      <c r="C389" s="67"/>
    </row>
    <row r="390" spans="2:3" x14ac:dyDescent="0.3">
      <c r="B390"/>
      <c r="C390" s="67"/>
    </row>
    <row r="391" spans="2:3" x14ac:dyDescent="0.3">
      <c r="B391"/>
      <c r="C391" s="67"/>
    </row>
    <row r="392" spans="2:3" x14ac:dyDescent="0.3">
      <c r="B392"/>
      <c r="C392" s="67"/>
    </row>
    <row r="393" spans="2:3" x14ac:dyDescent="0.3">
      <c r="B393"/>
      <c r="C393" s="67"/>
    </row>
    <row r="394" spans="2:3" x14ac:dyDescent="0.3">
      <c r="B394"/>
      <c r="C394" s="67"/>
    </row>
    <row r="395" spans="2:3" x14ac:dyDescent="0.3">
      <c r="B395"/>
      <c r="C395" s="67"/>
    </row>
    <row r="396" spans="2:3" x14ac:dyDescent="0.3">
      <c r="B396"/>
      <c r="C396" s="67"/>
    </row>
    <row r="397" spans="2:3" x14ac:dyDescent="0.3">
      <c r="B397"/>
      <c r="C397" s="67"/>
    </row>
    <row r="398" spans="2:3" x14ac:dyDescent="0.3">
      <c r="B398"/>
      <c r="C398" s="67"/>
    </row>
    <row r="399" spans="2:3" x14ac:dyDescent="0.3">
      <c r="B399"/>
      <c r="C399" s="67"/>
    </row>
    <row r="400" spans="2:3" x14ac:dyDescent="0.3">
      <c r="B400"/>
      <c r="C400" s="67"/>
    </row>
    <row r="401" spans="2:3" x14ac:dyDescent="0.3">
      <c r="B401"/>
      <c r="C401" s="67"/>
    </row>
    <row r="402" spans="2:3" x14ac:dyDescent="0.3">
      <c r="B402"/>
      <c r="C402" s="67"/>
    </row>
    <row r="403" spans="2:3" x14ac:dyDescent="0.3">
      <c r="B403"/>
      <c r="C403" s="67"/>
    </row>
    <row r="404" spans="2:3" x14ac:dyDescent="0.3">
      <c r="B404"/>
      <c r="C404" s="67"/>
    </row>
    <row r="405" spans="2:3" x14ac:dyDescent="0.3">
      <c r="B405"/>
      <c r="C405" s="67"/>
    </row>
    <row r="406" spans="2:3" x14ac:dyDescent="0.3">
      <c r="B406"/>
      <c r="C406" s="67"/>
    </row>
    <row r="407" spans="2:3" x14ac:dyDescent="0.3">
      <c r="B407"/>
      <c r="C407" s="67"/>
    </row>
    <row r="408" spans="2:3" x14ac:dyDescent="0.3">
      <c r="B408"/>
      <c r="C408" s="67"/>
    </row>
    <row r="409" spans="2:3" x14ac:dyDescent="0.3">
      <c r="B409"/>
      <c r="C409" s="67"/>
    </row>
    <row r="410" spans="2:3" x14ac:dyDescent="0.3">
      <c r="B410"/>
      <c r="C410" s="67"/>
    </row>
    <row r="411" spans="2:3" x14ac:dyDescent="0.3">
      <c r="B411"/>
      <c r="C411" s="67"/>
    </row>
    <row r="412" spans="2:3" x14ac:dyDescent="0.3">
      <c r="B412"/>
      <c r="C412" s="67"/>
    </row>
    <row r="413" spans="2:3" x14ac:dyDescent="0.3">
      <c r="B413"/>
      <c r="C413" s="67"/>
    </row>
    <row r="414" spans="2:3" x14ac:dyDescent="0.3">
      <c r="B414"/>
      <c r="C414" s="67"/>
    </row>
    <row r="415" spans="2:3" x14ac:dyDescent="0.3">
      <c r="B415"/>
      <c r="C415" s="67"/>
    </row>
    <row r="416" spans="2:3" x14ac:dyDescent="0.3">
      <c r="B416"/>
      <c r="C416" s="67"/>
    </row>
    <row r="417" spans="2:3" x14ac:dyDescent="0.3">
      <c r="B417"/>
      <c r="C417" s="67"/>
    </row>
    <row r="418" spans="2:3" x14ac:dyDescent="0.3">
      <c r="B418"/>
      <c r="C418" s="67"/>
    </row>
    <row r="419" spans="2:3" x14ac:dyDescent="0.3">
      <c r="B419"/>
      <c r="C419" s="67"/>
    </row>
    <row r="420" spans="2:3" x14ac:dyDescent="0.3">
      <c r="B420"/>
      <c r="C420" s="67"/>
    </row>
    <row r="421" spans="2:3" x14ac:dyDescent="0.3">
      <c r="B421"/>
      <c r="C421" s="67"/>
    </row>
    <row r="422" spans="2:3" x14ac:dyDescent="0.3">
      <c r="B422"/>
      <c r="C422" s="67"/>
    </row>
    <row r="423" spans="2:3" x14ac:dyDescent="0.3">
      <c r="B423"/>
      <c r="C423" s="67"/>
    </row>
    <row r="424" spans="2:3" x14ac:dyDescent="0.3">
      <c r="B424"/>
      <c r="C424" s="67"/>
    </row>
    <row r="425" spans="2:3" x14ac:dyDescent="0.3">
      <c r="B425"/>
      <c r="C425" s="67"/>
    </row>
    <row r="426" spans="2:3" x14ac:dyDescent="0.3">
      <c r="B426"/>
      <c r="C426" s="67"/>
    </row>
    <row r="427" spans="2:3" x14ac:dyDescent="0.3">
      <c r="B427"/>
      <c r="C427" s="67"/>
    </row>
    <row r="428" spans="2:3" x14ac:dyDescent="0.3">
      <c r="B428"/>
      <c r="C428" s="67"/>
    </row>
    <row r="429" spans="2:3" x14ac:dyDescent="0.3">
      <c r="B429"/>
      <c r="C429" s="67"/>
    </row>
    <row r="430" spans="2:3" x14ac:dyDescent="0.3">
      <c r="B430"/>
      <c r="C430" s="67"/>
    </row>
    <row r="431" spans="2:3" x14ac:dyDescent="0.3">
      <c r="B431"/>
      <c r="C431" s="67"/>
    </row>
    <row r="432" spans="2:3" x14ac:dyDescent="0.3">
      <c r="B432"/>
      <c r="C432" s="67"/>
    </row>
    <row r="433" spans="2:3" x14ac:dyDescent="0.3">
      <c r="B433"/>
      <c r="C433" s="67"/>
    </row>
    <row r="434" spans="2:3" x14ac:dyDescent="0.3">
      <c r="B434"/>
      <c r="C434" s="67"/>
    </row>
    <row r="435" spans="2:3" x14ac:dyDescent="0.3">
      <c r="B435"/>
      <c r="C435" s="67"/>
    </row>
    <row r="436" spans="2:3" x14ac:dyDescent="0.3">
      <c r="B436"/>
      <c r="C436" s="67"/>
    </row>
    <row r="437" spans="2:3" x14ac:dyDescent="0.3">
      <c r="B437"/>
      <c r="C437" s="67"/>
    </row>
    <row r="438" spans="2:3" x14ac:dyDescent="0.3">
      <c r="B438"/>
      <c r="C438" s="67"/>
    </row>
    <row r="439" spans="2:3" x14ac:dyDescent="0.3">
      <c r="B439"/>
      <c r="C439" s="67"/>
    </row>
    <row r="440" spans="2:3" x14ac:dyDescent="0.3">
      <c r="B440"/>
      <c r="C440" s="67"/>
    </row>
    <row r="441" spans="2:3" x14ac:dyDescent="0.3">
      <c r="B441"/>
      <c r="C441" s="67"/>
    </row>
    <row r="442" spans="2:3" x14ac:dyDescent="0.3">
      <c r="B442"/>
      <c r="C442" s="67"/>
    </row>
    <row r="443" spans="2:3" x14ac:dyDescent="0.3">
      <c r="B443"/>
      <c r="C443" s="67"/>
    </row>
    <row r="444" spans="2:3" x14ac:dyDescent="0.3">
      <c r="B444"/>
      <c r="C444" s="67"/>
    </row>
    <row r="445" spans="2:3" x14ac:dyDescent="0.3">
      <c r="B445"/>
      <c r="C445" s="67"/>
    </row>
    <row r="446" spans="2:3" x14ac:dyDescent="0.3">
      <c r="B446"/>
      <c r="C446" s="67"/>
    </row>
    <row r="447" spans="2:3" x14ac:dyDescent="0.3">
      <c r="B447"/>
      <c r="C447" s="67"/>
    </row>
    <row r="448" spans="2:3" x14ac:dyDescent="0.3">
      <c r="B448"/>
      <c r="C448" s="67"/>
    </row>
    <row r="449" spans="2:3" x14ac:dyDescent="0.3">
      <c r="B449"/>
      <c r="C449" s="67"/>
    </row>
    <row r="450" spans="2:3" x14ac:dyDescent="0.3">
      <c r="B450"/>
      <c r="C450" s="67"/>
    </row>
    <row r="451" spans="2:3" x14ac:dyDescent="0.3">
      <c r="B451"/>
      <c r="C451" s="67"/>
    </row>
    <row r="452" spans="2:3" x14ac:dyDescent="0.3">
      <c r="B452"/>
      <c r="C452" s="67"/>
    </row>
    <row r="453" spans="2:3" x14ac:dyDescent="0.3">
      <c r="B453"/>
      <c r="C453" s="67"/>
    </row>
    <row r="454" spans="2:3" x14ac:dyDescent="0.3">
      <c r="B454"/>
      <c r="C454" s="67"/>
    </row>
    <row r="455" spans="2:3" x14ac:dyDescent="0.3">
      <c r="B455"/>
      <c r="C455" s="67"/>
    </row>
    <row r="456" spans="2:3" x14ac:dyDescent="0.3">
      <c r="B456"/>
      <c r="C456" s="67"/>
    </row>
    <row r="457" spans="2:3" x14ac:dyDescent="0.3">
      <c r="B457"/>
      <c r="C457" s="67"/>
    </row>
    <row r="458" spans="2:3" x14ac:dyDescent="0.3">
      <c r="B458"/>
      <c r="C458" s="67"/>
    </row>
    <row r="459" spans="2:3" x14ac:dyDescent="0.3">
      <c r="B459"/>
      <c r="C459" s="67"/>
    </row>
    <row r="460" spans="2:3" x14ac:dyDescent="0.3">
      <c r="B460"/>
      <c r="C460" s="67"/>
    </row>
    <row r="461" spans="2:3" x14ac:dyDescent="0.3">
      <c r="B461"/>
      <c r="C461" s="67"/>
    </row>
    <row r="462" spans="2:3" x14ac:dyDescent="0.3">
      <c r="B462"/>
      <c r="C462" s="67"/>
    </row>
    <row r="463" spans="2:3" x14ac:dyDescent="0.3">
      <c r="B463"/>
      <c r="C463" s="67"/>
    </row>
    <row r="464" spans="2:3" x14ac:dyDescent="0.3">
      <c r="B464"/>
      <c r="C464" s="67"/>
    </row>
    <row r="465" spans="2:3" x14ac:dyDescent="0.3">
      <c r="B465"/>
      <c r="C465" s="67"/>
    </row>
    <row r="466" spans="2:3" x14ac:dyDescent="0.3">
      <c r="B466"/>
      <c r="C466" s="67"/>
    </row>
    <row r="467" spans="2:3" x14ac:dyDescent="0.3">
      <c r="B467"/>
      <c r="C467" s="67"/>
    </row>
    <row r="468" spans="2:3" x14ac:dyDescent="0.3">
      <c r="B468"/>
      <c r="C468" s="67"/>
    </row>
    <row r="469" spans="2:3" x14ac:dyDescent="0.3">
      <c r="B469"/>
      <c r="C469" s="67"/>
    </row>
    <row r="470" spans="2:3" x14ac:dyDescent="0.3">
      <c r="B470"/>
      <c r="C470" s="67"/>
    </row>
    <row r="471" spans="2:3" x14ac:dyDescent="0.3">
      <c r="B471"/>
      <c r="C471" s="67"/>
    </row>
    <row r="472" spans="2:3" x14ac:dyDescent="0.3">
      <c r="B472"/>
      <c r="C472" s="67"/>
    </row>
    <row r="473" spans="2:3" x14ac:dyDescent="0.3">
      <c r="B473"/>
      <c r="C473" s="67"/>
    </row>
    <row r="474" spans="2:3" x14ac:dyDescent="0.3">
      <c r="B474"/>
      <c r="C474" s="67"/>
    </row>
    <row r="475" spans="2:3" x14ac:dyDescent="0.3">
      <c r="B475"/>
      <c r="C475" s="67"/>
    </row>
    <row r="476" spans="2:3" x14ac:dyDescent="0.3">
      <c r="B476"/>
      <c r="C476" s="67"/>
    </row>
    <row r="477" spans="2:3" x14ac:dyDescent="0.3">
      <c r="B477"/>
      <c r="C477" s="67"/>
    </row>
    <row r="478" spans="2:3" x14ac:dyDescent="0.3">
      <c r="B478"/>
      <c r="C478" s="67"/>
    </row>
    <row r="479" spans="2:3" x14ac:dyDescent="0.3">
      <c r="B479"/>
      <c r="C479" s="67"/>
    </row>
    <row r="480" spans="2:3" x14ac:dyDescent="0.3">
      <c r="B480"/>
      <c r="C480" s="67"/>
    </row>
    <row r="481" spans="2:3" x14ac:dyDescent="0.3">
      <c r="B481"/>
      <c r="C481" s="67"/>
    </row>
    <row r="482" spans="2:3" x14ac:dyDescent="0.3">
      <c r="B482"/>
      <c r="C482" s="67"/>
    </row>
    <row r="483" spans="2:3" x14ac:dyDescent="0.3">
      <c r="B483"/>
      <c r="C483" s="67"/>
    </row>
    <row r="484" spans="2:3" x14ac:dyDescent="0.3">
      <c r="B484"/>
      <c r="C484" s="67"/>
    </row>
    <row r="485" spans="2:3" x14ac:dyDescent="0.3">
      <c r="B485"/>
      <c r="C485" s="67"/>
    </row>
    <row r="486" spans="2:3" x14ac:dyDescent="0.3">
      <c r="B486"/>
      <c r="C486" s="67"/>
    </row>
    <row r="487" spans="2:3" x14ac:dyDescent="0.3">
      <c r="B487"/>
      <c r="C487" s="67"/>
    </row>
    <row r="488" spans="2:3" x14ac:dyDescent="0.3">
      <c r="B488"/>
      <c r="C488" s="67"/>
    </row>
    <row r="489" spans="2:3" x14ac:dyDescent="0.3">
      <c r="B489"/>
      <c r="C489" s="67"/>
    </row>
    <row r="490" spans="2:3" x14ac:dyDescent="0.3">
      <c r="B490"/>
      <c r="C490" s="67"/>
    </row>
    <row r="491" spans="2:3" x14ac:dyDescent="0.3">
      <c r="B491"/>
      <c r="C491" s="67"/>
    </row>
    <row r="492" spans="2:3" x14ac:dyDescent="0.3">
      <c r="B492"/>
      <c r="C492" s="67"/>
    </row>
    <row r="493" spans="2:3" x14ac:dyDescent="0.3">
      <c r="B493"/>
      <c r="C493" s="67"/>
    </row>
    <row r="494" spans="2:3" x14ac:dyDescent="0.3">
      <c r="B494"/>
      <c r="C494" s="67"/>
    </row>
    <row r="495" spans="2:3" x14ac:dyDescent="0.3">
      <c r="B495"/>
      <c r="C495" s="67"/>
    </row>
    <row r="496" spans="2:3" x14ac:dyDescent="0.3">
      <c r="B496"/>
      <c r="C496" s="67"/>
    </row>
    <row r="497" spans="2:3" x14ac:dyDescent="0.3">
      <c r="B497"/>
      <c r="C497" s="67"/>
    </row>
    <row r="498" spans="2:3" x14ac:dyDescent="0.3">
      <c r="B498"/>
      <c r="C498" s="67"/>
    </row>
    <row r="499" spans="2:3" x14ac:dyDescent="0.3">
      <c r="B499"/>
      <c r="C499" s="67"/>
    </row>
    <row r="500" spans="2:3" x14ac:dyDescent="0.3">
      <c r="B500"/>
      <c r="C500" s="67"/>
    </row>
    <row r="501" spans="2:3" x14ac:dyDescent="0.3">
      <c r="B501"/>
      <c r="C501" s="67"/>
    </row>
    <row r="502" spans="2:3" x14ac:dyDescent="0.3">
      <c r="B502"/>
      <c r="C502" s="67"/>
    </row>
    <row r="503" spans="2:3" x14ac:dyDescent="0.3">
      <c r="B503"/>
      <c r="C503" s="67"/>
    </row>
    <row r="504" spans="2:3" x14ac:dyDescent="0.3">
      <c r="B504"/>
      <c r="C504" s="67"/>
    </row>
    <row r="505" spans="2:3" x14ac:dyDescent="0.3">
      <c r="B505"/>
      <c r="C505" s="67"/>
    </row>
    <row r="506" spans="2:3" x14ac:dyDescent="0.3">
      <c r="B506"/>
      <c r="C506" s="67"/>
    </row>
    <row r="507" spans="2:3" x14ac:dyDescent="0.3">
      <c r="B507"/>
      <c r="C507" s="67"/>
    </row>
    <row r="508" spans="2:3" x14ac:dyDescent="0.3">
      <c r="B508"/>
      <c r="C508" s="67"/>
    </row>
    <row r="509" spans="2:3" x14ac:dyDescent="0.3">
      <c r="B509"/>
      <c r="C509" s="67"/>
    </row>
    <row r="510" spans="2:3" x14ac:dyDescent="0.3">
      <c r="B510"/>
      <c r="C510" s="67"/>
    </row>
    <row r="511" spans="2:3" x14ac:dyDescent="0.3">
      <c r="B511"/>
      <c r="C511" s="67"/>
    </row>
    <row r="512" spans="2:3" x14ac:dyDescent="0.3">
      <c r="B512"/>
      <c r="C512" s="67"/>
    </row>
    <row r="513" spans="2:3" x14ac:dyDescent="0.3">
      <c r="B513"/>
      <c r="C513" s="67"/>
    </row>
    <row r="514" spans="2:3" x14ac:dyDescent="0.3">
      <c r="B514"/>
      <c r="C514" s="67"/>
    </row>
    <row r="515" spans="2:3" x14ac:dyDescent="0.3">
      <c r="B515"/>
      <c r="C515" s="67"/>
    </row>
    <row r="516" spans="2:3" x14ac:dyDescent="0.3">
      <c r="B516"/>
      <c r="C516" s="67"/>
    </row>
    <row r="517" spans="2:3" x14ac:dyDescent="0.3">
      <c r="B517"/>
      <c r="C517" s="67"/>
    </row>
    <row r="518" spans="2:3" x14ac:dyDescent="0.3">
      <c r="B518"/>
      <c r="C518" s="67"/>
    </row>
    <row r="519" spans="2:3" x14ac:dyDescent="0.3">
      <c r="B519"/>
      <c r="C519" s="67"/>
    </row>
    <row r="520" spans="2:3" x14ac:dyDescent="0.3">
      <c r="B520"/>
      <c r="C520" s="67"/>
    </row>
    <row r="521" spans="2:3" x14ac:dyDescent="0.3">
      <c r="B521"/>
      <c r="C521" s="67"/>
    </row>
    <row r="522" spans="2:3" x14ac:dyDescent="0.3">
      <c r="B522"/>
      <c r="C522" s="67"/>
    </row>
    <row r="523" spans="2:3" x14ac:dyDescent="0.3">
      <c r="B523"/>
      <c r="C523" s="67"/>
    </row>
    <row r="524" spans="2:3" x14ac:dyDescent="0.3">
      <c r="B524"/>
      <c r="C524" s="67"/>
    </row>
    <row r="525" spans="2:3" x14ac:dyDescent="0.3">
      <c r="B525"/>
      <c r="C525" s="67"/>
    </row>
    <row r="526" spans="2:3" x14ac:dyDescent="0.3">
      <c r="B526"/>
      <c r="C526" s="67"/>
    </row>
    <row r="527" spans="2:3" x14ac:dyDescent="0.3">
      <c r="B527"/>
      <c r="C527" s="67"/>
    </row>
    <row r="528" spans="2:3" x14ac:dyDescent="0.3">
      <c r="B528"/>
      <c r="C528" s="67"/>
    </row>
    <row r="529" spans="2:3" x14ac:dyDescent="0.3">
      <c r="B529"/>
      <c r="C529" s="67"/>
    </row>
    <row r="530" spans="2:3" x14ac:dyDescent="0.3">
      <c r="B530"/>
      <c r="C530" s="67"/>
    </row>
    <row r="531" spans="2:3" x14ac:dyDescent="0.3">
      <c r="B531"/>
      <c r="C531" s="67"/>
    </row>
    <row r="532" spans="2:3" x14ac:dyDescent="0.3">
      <c r="B532"/>
      <c r="C532" s="67"/>
    </row>
    <row r="533" spans="2:3" x14ac:dyDescent="0.3">
      <c r="B533"/>
      <c r="C533" s="67"/>
    </row>
    <row r="534" spans="2:3" x14ac:dyDescent="0.3">
      <c r="B534"/>
      <c r="C534" s="67"/>
    </row>
    <row r="535" spans="2:3" x14ac:dyDescent="0.3">
      <c r="B535"/>
      <c r="C535" s="67"/>
    </row>
    <row r="536" spans="2:3" x14ac:dyDescent="0.3">
      <c r="B536"/>
      <c r="C536" s="67"/>
    </row>
    <row r="537" spans="2:3" x14ac:dyDescent="0.3">
      <c r="B537"/>
      <c r="C537" s="67"/>
    </row>
    <row r="538" spans="2:3" x14ac:dyDescent="0.3">
      <c r="B538"/>
      <c r="C538" s="67"/>
    </row>
    <row r="539" spans="2:3" x14ac:dyDescent="0.3">
      <c r="B539"/>
      <c r="C539" s="67"/>
    </row>
    <row r="540" spans="2:3" x14ac:dyDescent="0.3">
      <c r="B540"/>
      <c r="C540" s="67"/>
    </row>
    <row r="541" spans="2:3" x14ac:dyDescent="0.3">
      <c r="B541"/>
      <c r="C541" s="67"/>
    </row>
    <row r="542" spans="2:3" x14ac:dyDescent="0.3">
      <c r="B542"/>
      <c r="C542" s="67"/>
    </row>
    <row r="543" spans="2:3" x14ac:dyDescent="0.3">
      <c r="B543"/>
      <c r="C543" s="67"/>
    </row>
    <row r="544" spans="2:3" x14ac:dyDescent="0.3">
      <c r="B544"/>
      <c r="C544" s="67"/>
    </row>
    <row r="545" spans="2:3" x14ac:dyDescent="0.3">
      <c r="B545"/>
      <c r="C545" s="67"/>
    </row>
    <row r="546" spans="2:3" x14ac:dyDescent="0.3">
      <c r="B546"/>
      <c r="C546" s="67"/>
    </row>
    <row r="547" spans="2:3" x14ac:dyDescent="0.3">
      <c r="B547"/>
      <c r="C547" s="67"/>
    </row>
    <row r="548" spans="2:3" x14ac:dyDescent="0.3">
      <c r="B548"/>
      <c r="C548" s="67"/>
    </row>
    <row r="549" spans="2:3" x14ac:dyDescent="0.3">
      <c r="B549"/>
      <c r="C549" s="67"/>
    </row>
    <row r="550" spans="2:3" x14ac:dyDescent="0.3">
      <c r="B550"/>
      <c r="C550" s="67"/>
    </row>
    <row r="551" spans="2:3" x14ac:dyDescent="0.3">
      <c r="B551"/>
      <c r="C551" s="67"/>
    </row>
    <row r="552" spans="2:3" x14ac:dyDescent="0.3">
      <c r="B552"/>
      <c r="C552" s="67"/>
    </row>
    <row r="553" spans="2:3" x14ac:dyDescent="0.3">
      <c r="B553"/>
      <c r="C553" s="67"/>
    </row>
    <row r="554" spans="2:3" x14ac:dyDescent="0.3">
      <c r="B554"/>
      <c r="C554" s="67"/>
    </row>
    <row r="555" spans="2:3" x14ac:dyDescent="0.3">
      <c r="B555"/>
      <c r="C555" s="67"/>
    </row>
    <row r="556" spans="2:3" x14ac:dyDescent="0.3">
      <c r="B556"/>
      <c r="C556" s="67"/>
    </row>
    <row r="557" spans="2:3" x14ac:dyDescent="0.3">
      <c r="B557"/>
      <c r="C557" s="67"/>
    </row>
    <row r="558" spans="2:3" x14ac:dyDescent="0.3">
      <c r="B558"/>
      <c r="C558" s="67"/>
    </row>
    <row r="559" spans="2:3" x14ac:dyDescent="0.3">
      <c r="B559"/>
      <c r="C559" s="67"/>
    </row>
    <row r="560" spans="2:3" x14ac:dyDescent="0.3">
      <c r="B560"/>
      <c r="C560" s="67"/>
    </row>
    <row r="561" spans="2:3" x14ac:dyDescent="0.3">
      <c r="B561"/>
      <c r="C561" s="67"/>
    </row>
    <row r="562" spans="2:3" x14ac:dyDescent="0.3">
      <c r="B562"/>
      <c r="C562" s="67"/>
    </row>
    <row r="563" spans="2:3" x14ac:dyDescent="0.3">
      <c r="B563"/>
      <c r="C563" s="67"/>
    </row>
    <row r="564" spans="2:3" x14ac:dyDescent="0.3">
      <c r="B564"/>
      <c r="C564" s="67"/>
    </row>
    <row r="565" spans="2:3" x14ac:dyDescent="0.3">
      <c r="B565"/>
      <c r="C565" s="67"/>
    </row>
    <row r="566" spans="2:3" x14ac:dyDescent="0.3">
      <c r="B566"/>
      <c r="C566" s="67"/>
    </row>
    <row r="567" spans="2:3" x14ac:dyDescent="0.3">
      <c r="B567"/>
      <c r="C567" s="67"/>
    </row>
    <row r="568" spans="2:3" x14ac:dyDescent="0.3">
      <c r="B568"/>
      <c r="C568" s="67"/>
    </row>
    <row r="569" spans="2:3" x14ac:dyDescent="0.3">
      <c r="B569"/>
      <c r="C569" s="67"/>
    </row>
    <row r="570" spans="2:3" x14ac:dyDescent="0.3">
      <c r="B570"/>
      <c r="C570" s="67"/>
    </row>
    <row r="571" spans="2:3" x14ac:dyDescent="0.3">
      <c r="B571"/>
      <c r="C571" s="67"/>
    </row>
    <row r="572" spans="2:3" x14ac:dyDescent="0.3">
      <c r="B572"/>
      <c r="C572" s="67"/>
    </row>
    <row r="573" spans="2:3" x14ac:dyDescent="0.3">
      <c r="B573"/>
      <c r="C573" s="67"/>
    </row>
    <row r="574" spans="2:3" x14ac:dyDescent="0.3">
      <c r="B574"/>
      <c r="C574" s="67"/>
    </row>
    <row r="575" spans="2:3" x14ac:dyDescent="0.3">
      <c r="B575"/>
      <c r="C575" s="67"/>
    </row>
    <row r="576" spans="2:3" x14ac:dyDescent="0.3">
      <c r="B576"/>
      <c r="C576" s="67"/>
    </row>
    <row r="577" spans="2:3" x14ac:dyDescent="0.3">
      <c r="B577"/>
      <c r="C577" s="67"/>
    </row>
    <row r="578" spans="2:3" x14ac:dyDescent="0.3">
      <c r="B578"/>
      <c r="C578" s="67"/>
    </row>
    <row r="579" spans="2:3" x14ac:dyDescent="0.3">
      <c r="B579"/>
      <c r="C579" s="67"/>
    </row>
    <row r="580" spans="2:3" x14ac:dyDescent="0.3">
      <c r="B580"/>
      <c r="C580" s="67"/>
    </row>
    <row r="581" spans="2:3" x14ac:dyDescent="0.3">
      <c r="B581"/>
      <c r="C581" s="67"/>
    </row>
    <row r="582" spans="2:3" x14ac:dyDescent="0.3">
      <c r="B582"/>
      <c r="C582" s="67"/>
    </row>
    <row r="583" spans="2:3" x14ac:dyDescent="0.3">
      <c r="B583"/>
      <c r="C583" s="67"/>
    </row>
    <row r="584" spans="2:3" x14ac:dyDescent="0.3">
      <c r="B584"/>
      <c r="C584" s="67"/>
    </row>
    <row r="585" spans="2:3" x14ac:dyDescent="0.3">
      <c r="B585"/>
      <c r="C585" s="67"/>
    </row>
    <row r="586" spans="2:3" x14ac:dyDescent="0.3">
      <c r="B586"/>
      <c r="C586" s="67"/>
    </row>
    <row r="587" spans="2:3" x14ac:dyDescent="0.3">
      <c r="B587"/>
      <c r="C587" s="67"/>
    </row>
    <row r="588" spans="2:3" x14ac:dyDescent="0.3">
      <c r="B588"/>
      <c r="C588" s="67"/>
    </row>
    <row r="589" spans="2:3" x14ac:dyDescent="0.3">
      <c r="B589"/>
      <c r="C589" s="67"/>
    </row>
    <row r="590" spans="2:3" x14ac:dyDescent="0.3">
      <c r="B590"/>
      <c r="C590" s="67"/>
    </row>
    <row r="591" spans="2:3" x14ac:dyDescent="0.3">
      <c r="B591"/>
      <c r="C591" s="67"/>
    </row>
    <row r="592" spans="2:3" x14ac:dyDescent="0.3">
      <c r="B592"/>
      <c r="C592" s="67"/>
    </row>
    <row r="593" spans="2:3" x14ac:dyDescent="0.3">
      <c r="B593"/>
      <c r="C593" s="67"/>
    </row>
    <row r="594" spans="2:3" x14ac:dyDescent="0.3">
      <c r="B594"/>
      <c r="C594" s="67"/>
    </row>
    <row r="595" spans="2:3" x14ac:dyDescent="0.3">
      <c r="B595"/>
      <c r="C595" s="67"/>
    </row>
    <row r="596" spans="2:3" x14ac:dyDescent="0.3">
      <c r="B596"/>
      <c r="C596" s="67"/>
    </row>
    <row r="597" spans="2:3" x14ac:dyDescent="0.3">
      <c r="B597"/>
      <c r="C597" s="67"/>
    </row>
    <row r="598" spans="2:3" x14ac:dyDescent="0.3">
      <c r="B598"/>
      <c r="C598" s="67"/>
    </row>
    <row r="599" spans="2:3" x14ac:dyDescent="0.3">
      <c r="B599"/>
      <c r="C599" s="67"/>
    </row>
    <row r="600" spans="2:3" x14ac:dyDescent="0.3">
      <c r="B600"/>
      <c r="C600" s="67"/>
    </row>
    <row r="601" spans="2:3" x14ac:dyDescent="0.3">
      <c r="B601"/>
      <c r="C601" s="67"/>
    </row>
    <row r="602" spans="2:3" x14ac:dyDescent="0.3">
      <c r="B602"/>
      <c r="C602" s="67"/>
    </row>
    <row r="603" spans="2:3" x14ac:dyDescent="0.3">
      <c r="B603"/>
      <c r="C603" s="67"/>
    </row>
    <row r="604" spans="2:3" x14ac:dyDescent="0.3">
      <c r="B604"/>
      <c r="C604" s="67"/>
    </row>
    <row r="605" spans="2:3" x14ac:dyDescent="0.3">
      <c r="B605"/>
      <c r="C605" s="67"/>
    </row>
    <row r="606" spans="2:3" x14ac:dyDescent="0.3">
      <c r="B606"/>
      <c r="C606" s="67"/>
    </row>
    <row r="607" spans="2:3" x14ac:dyDescent="0.3">
      <c r="B607"/>
      <c r="C607" s="67"/>
    </row>
    <row r="608" spans="2:3" x14ac:dyDescent="0.3">
      <c r="B608"/>
      <c r="C608" s="67"/>
    </row>
    <row r="609" spans="2:3" x14ac:dyDescent="0.3">
      <c r="B609"/>
      <c r="C609" s="67"/>
    </row>
    <row r="610" spans="2:3" x14ac:dyDescent="0.3">
      <c r="B610"/>
      <c r="C610" s="67"/>
    </row>
    <row r="611" spans="2:3" x14ac:dyDescent="0.3">
      <c r="B611"/>
      <c r="C611" s="67"/>
    </row>
    <row r="612" spans="2:3" x14ac:dyDescent="0.3">
      <c r="B612"/>
      <c r="C612" s="67"/>
    </row>
    <row r="613" spans="2:3" x14ac:dyDescent="0.3">
      <c r="B613"/>
      <c r="C613" s="67"/>
    </row>
    <row r="614" spans="2:3" x14ac:dyDescent="0.3">
      <c r="B614"/>
      <c r="C614" s="67"/>
    </row>
    <row r="615" spans="2:3" x14ac:dyDescent="0.3">
      <c r="B615"/>
      <c r="C615" s="67"/>
    </row>
    <row r="616" spans="2:3" x14ac:dyDescent="0.3">
      <c r="B616"/>
      <c r="C616" s="67"/>
    </row>
    <row r="617" spans="2:3" x14ac:dyDescent="0.3">
      <c r="B617"/>
      <c r="C617" s="67"/>
    </row>
    <row r="618" spans="2:3" x14ac:dyDescent="0.3">
      <c r="B618"/>
      <c r="C618" s="67"/>
    </row>
    <row r="619" spans="2:3" x14ac:dyDescent="0.3">
      <c r="B619"/>
      <c r="C619" s="67"/>
    </row>
    <row r="620" spans="2:3" x14ac:dyDescent="0.3">
      <c r="B620"/>
      <c r="C620" s="67"/>
    </row>
    <row r="621" spans="2:3" x14ac:dyDescent="0.3">
      <c r="B621"/>
      <c r="C621" s="67"/>
    </row>
    <row r="622" spans="2:3" x14ac:dyDescent="0.3">
      <c r="B622"/>
      <c r="C622" s="67"/>
    </row>
    <row r="623" spans="2:3" x14ac:dyDescent="0.3">
      <c r="B623"/>
      <c r="C623" s="67"/>
    </row>
    <row r="624" spans="2:3" x14ac:dyDescent="0.3">
      <c r="B624"/>
      <c r="C624" s="67"/>
    </row>
    <row r="625" spans="2:3" x14ac:dyDescent="0.3">
      <c r="B625"/>
      <c r="C625" s="67"/>
    </row>
    <row r="626" spans="2:3" x14ac:dyDescent="0.3">
      <c r="B626"/>
      <c r="C626" s="67"/>
    </row>
    <row r="627" spans="2:3" x14ac:dyDescent="0.3">
      <c r="B627"/>
      <c r="C627" s="67"/>
    </row>
    <row r="628" spans="2:3" x14ac:dyDescent="0.3">
      <c r="B628"/>
      <c r="C628" s="67"/>
    </row>
    <row r="629" spans="2:3" x14ac:dyDescent="0.3">
      <c r="B629"/>
      <c r="C629" s="67"/>
    </row>
    <row r="630" spans="2:3" x14ac:dyDescent="0.3">
      <c r="B630"/>
      <c r="C630" s="67"/>
    </row>
    <row r="631" spans="2:3" x14ac:dyDescent="0.3">
      <c r="B631"/>
      <c r="C631" s="67"/>
    </row>
    <row r="632" spans="2:3" x14ac:dyDescent="0.3">
      <c r="B632"/>
      <c r="C632" s="67"/>
    </row>
    <row r="633" spans="2:3" x14ac:dyDescent="0.3">
      <c r="B633"/>
      <c r="C633" s="67"/>
    </row>
    <row r="634" spans="2:3" x14ac:dyDescent="0.3">
      <c r="B634"/>
      <c r="C634" s="67"/>
    </row>
    <row r="635" spans="2:3" x14ac:dyDescent="0.3">
      <c r="B635"/>
      <c r="C635" s="67"/>
    </row>
    <row r="636" spans="2:3" x14ac:dyDescent="0.3">
      <c r="B636"/>
      <c r="C636" s="67"/>
    </row>
    <row r="637" spans="2:3" x14ac:dyDescent="0.3">
      <c r="B637"/>
      <c r="C637" s="67"/>
    </row>
    <row r="638" spans="2:3" x14ac:dyDescent="0.3">
      <c r="B638"/>
      <c r="C638" s="67"/>
    </row>
    <row r="639" spans="2:3" x14ac:dyDescent="0.3">
      <c r="B639"/>
      <c r="C639" s="67"/>
    </row>
    <row r="640" spans="2:3" x14ac:dyDescent="0.3">
      <c r="B640"/>
      <c r="C640" s="67"/>
    </row>
    <row r="641" spans="2:3" x14ac:dyDescent="0.3">
      <c r="B641"/>
      <c r="C641" s="67"/>
    </row>
    <row r="642" spans="2:3" x14ac:dyDescent="0.3">
      <c r="B642"/>
      <c r="C642" s="67"/>
    </row>
    <row r="643" spans="2:3" x14ac:dyDescent="0.3">
      <c r="B643"/>
      <c r="C643" s="67"/>
    </row>
    <row r="644" spans="2:3" x14ac:dyDescent="0.3">
      <c r="B644"/>
      <c r="C644" s="67"/>
    </row>
    <row r="645" spans="2:3" x14ac:dyDescent="0.3">
      <c r="B645"/>
      <c r="C645" s="67"/>
    </row>
    <row r="646" spans="2:3" x14ac:dyDescent="0.3">
      <c r="B646"/>
      <c r="C646" s="67"/>
    </row>
    <row r="647" spans="2:3" x14ac:dyDescent="0.3">
      <c r="B647"/>
      <c r="C647" s="67"/>
    </row>
    <row r="648" spans="2:3" x14ac:dyDescent="0.3">
      <c r="B648"/>
      <c r="C648" s="67"/>
    </row>
    <row r="649" spans="2:3" x14ac:dyDescent="0.3">
      <c r="B649"/>
      <c r="C649" s="67"/>
    </row>
    <row r="650" spans="2:3" x14ac:dyDescent="0.3">
      <c r="B650"/>
      <c r="C650" s="67"/>
    </row>
    <row r="651" spans="2:3" x14ac:dyDescent="0.3">
      <c r="B651"/>
      <c r="C651" s="67"/>
    </row>
    <row r="652" spans="2:3" x14ac:dyDescent="0.3">
      <c r="B652"/>
      <c r="C652" s="67"/>
    </row>
    <row r="653" spans="2:3" x14ac:dyDescent="0.3">
      <c r="B653"/>
      <c r="C653" s="67"/>
    </row>
    <row r="654" spans="2:3" x14ac:dyDescent="0.3">
      <c r="B654"/>
      <c r="C654" s="67"/>
    </row>
    <row r="655" spans="2:3" x14ac:dyDescent="0.3">
      <c r="B655"/>
      <c r="C655" s="67"/>
    </row>
    <row r="656" spans="2:3" x14ac:dyDescent="0.3">
      <c r="B656"/>
      <c r="C656" s="67"/>
    </row>
    <row r="657" spans="2:3" x14ac:dyDescent="0.3">
      <c r="B657"/>
      <c r="C657" s="67"/>
    </row>
    <row r="658" spans="2:3" x14ac:dyDescent="0.3">
      <c r="B658"/>
      <c r="C658" s="67"/>
    </row>
    <row r="659" spans="2:3" x14ac:dyDescent="0.3">
      <c r="B659"/>
      <c r="C659" s="67"/>
    </row>
    <row r="660" spans="2:3" x14ac:dyDescent="0.3">
      <c r="B660"/>
      <c r="C660" s="67"/>
    </row>
    <row r="661" spans="2:3" x14ac:dyDescent="0.3">
      <c r="B661"/>
      <c r="C661" s="67"/>
    </row>
    <row r="662" spans="2:3" x14ac:dyDescent="0.3">
      <c r="B662"/>
      <c r="C662" s="67"/>
    </row>
    <row r="663" spans="2:3" x14ac:dyDescent="0.3">
      <c r="B663"/>
      <c r="C663" s="67"/>
    </row>
    <row r="664" spans="2:3" x14ac:dyDescent="0.3">
      <c r="B664"/>
      <c r="C664" s="67"/>
    </row>
    <row r="665" spans="2:3" x14ac:dyDescent="0.3">
      <c r="B665"/>
      <c r="C665" s="67"/>
    </row>
    <row r="666" spans="2:3" x14ac:dyDescent="0.3">
      <c r="B666"/>
      <c r="C666" s="67"/>
    </row>
    <row r="667" spans="2:3" x14ac:dyDescent="0.3">
      <c r="B667"/>
      <c r="C667" s="67"/>
    </row>
    <row r="668" spans="2:3" x14ac:dyDescent="0.3">
      <c r="B668"/>
      <c r="C668" s="67"/>
    </row>
    <row r="669" spans="2:3" x14ac:dyDescent="0.3">
      <c r="B669"/>
      <c r="C669" s="67"/>
    </row>
    <row r="670" spans="2:3" x14ac:dyDescent="0.3">
      <c r="B670"/>
      <c r="C670" s="67"/>
    </row>
    <row r="671" spans="2:3" x14ac:dyDescent="0.3">
      <c r="B671"/>
      <c r="C671" s="67"/>
    </row>
    <row r="672" spans="2:3" x14ac:dyDescent="0.3">
      <c r="B672"/>
      <c r="C672" s="67"/>
    </row>
    <row r="673" spans="2:3" x14ac:dyDescent="0.3">
      <c r="B673"/>
      <c r="C673" s="67"/>
    </row>
    <row r="674" spans="2:3" x14ac:dyDescent="0.3">
      <c r="B674"/>
      <c r="C674" s="67"/>
    </row>
    <row r="675" spans="2:3" x14ac:dyDescent="0.3">
      <c r="B675"/>
      <c r="C675" s="67"/>
    </row>
    <row r="676" spans="2:3" x14ac:dyDescent="0.3">
      <c r="B676"/>
      <c r="C676" s="67"/>
    </row>
    <row r="677" spans="2:3" x14ac:dyDescent="0.3">
      <c r="B677"/>
      <c r="C677" s="67"/>
    </row>
    <row r="678" spans="2:3" x14ac:dyDescent="0.3">
      <c r="B678"/>
      <c r="C678" s="67"/>
    </row>
    <row r="679" spans="2:3" x14ac:dyDescent="0.3">
      <c r="B679"/>
      <c r="C679" s="67"/>
    </row>
    <row r="680" spans="2:3" x14ac:dyDescent="0.3">
      <c r="B680"/>
      <c r="C680" s="67"/>
    </row>
    <row r="681" spans="2:3" x14ac:dyDescent="0.3">
      <c r="B681"/>
      <c r="C681" s="67"/>
    </row>
    <row r="682" spans="2:3" x14ac:dyDescent="0.3">
      <c r="B682"/>
      <c r="C682" s="67"/>
    </row>
    <row r="683" spans="2:3" x14ac:dyDescent="0.3">
      <c r="B683"/>
      <c r="C683" s="67"/>
    </row>
    <row r="684" spans="2:3" x14ac:dyDescent="0.3">
      <c r="B684"/>
      <c r="C684" s="67"/>
    </row>
    <row r="685" spans="2:3" x14ac:dyDescent="0.3">
      <c r="B685"/>
      <c r="C685" s="67"/>
    </row>
    <row r="686" spans="2:3" x14ac:dyDescent="0.3">
      <c r="B686"/>
      <c r="C686" s="67"/>
    </row>
    <row r="687" spans="2:3" x14ac:dyDescent="0.3">
      <c r="B687"/>
      <c r="C687" s="67"/>
    </row>
    <row r="688" spans="2:3" x14ac:dyDescent="0.3">
      <c r="B688"/>
      <c r="C688" s="67"/>
    </row>
    <row r="689" spans="2:3" x14ac:dyDescent="0.3">
      <c r="B689"/>
      <c r="C689" s="67"/>
    </row>
    <row r="690" spans="2:3" x14ac:dyDescent="0.3">
      <c r="B690"/>
      <c r="C690" s="67"/>
    </row>
    <row r="691" spans="2:3" x14ac:dyDescent="0.3">
      <c r="B691"/>
      <c r="C691" s="67"/>
    </row>
    <row r="692" spans="2:3" x14ac:dyDescent="0.3">
      <c r="B692"/>
      <c r="C692" s="67"/>
    </row>
    <row r="693" spans="2:3" x14ac:dyDescent="0.3">
      <c r="B693"/>
      <c r="C693" s="67"/>
    </row>
    <row r="694" spans="2:3" x14ac:dyDescent="0.3">
      <c r="B694"/>
      <c r="C694" s="67"/>
    </row>
    <row r="695" spans="2:3" x14ac:dyDescent="0.3">
      <c r="B695"/>
      <c r="C695" s="67"/>
    </row>
    <row r="696" spans="2:3" x14ac:dyDescent="0.3">
      <c r="B696"/>
      <c r="C696" s="67"/>
    </row>
    <row r="697" spans="2:3" x14ac:dyDescent="0.3">
      <c r="B697"/>
      <c r="C697" s="67"/>
    </row>
    <row r="698" spans="2:3" x14ac:dyDescent="0.3">
      <c r="B698"/>
      <c r="C698" s="67"/>
    </row>
    <row r="699" spans="2:3" x14ac:dyDescent="0.3">
      <c r="B699"/>
      <c r="C699" s="67"/>
    </row>
    <row r="700" spans="2:3" x14ac:dyDescent="0.3">
      <c r="B700"/>
      <c r="C700" s="67"/>
    </row>
    <row r="701" spans="2:3" x14ac:dyDescent="0.3">
      <c r="B701"/>
      <c r="C701" s="67"/>
    </row>
    <row r="702" spans="2:3" x14ac:dyDescent="0.3">
      <c r="B702"/>
      <c r="C702" s="67"/>
    </row>
    <row r="703" spans="2:3" x14ac:dyDescent="0.3">
      <c r="B703"/>
      <c r="C703" s="67"/>
    </row>
    <row r="704" spans="2:3" x14ac:dyDescent="0.3">
      <c r="B704"/>
      <c r="C704" s="67"/>
    </row>
    <row r="705" spans="2:3" x14ac:dyDescent="0.3">
      <c r="B705"/>
      <c r="C705" s="67"/>
    </row>
    <row r="706" spans="2:3" x14ac:dyDescent="0.3">
      <c r="B706"/>
      <c r="C706" s="67"/>
    </row>
    <row r="707" spans="2:3" x14ac:dyDescent="0.3">
      <c r="B707"/>
      <c r="C707" s="67"/>
    </row>
    <row r="708" spans="2:3" x14ac:dyDescent="0.3">
      <c r="B708"/>
      <c r="C708" s="67"/>
    </row>
    <row r="709" spans="2:3" x14ac:dyDescent="0.3">
      <c r="B709"/>
      <c r="C709" s="67"/>
    </row>
    <row r="710" spans="2:3" x14ac:dyDescent="0.3">
      <c r="B710"/>
      <c r="C710" s="67"/>
    </row>
    <row r="711" spans="2:3" x14ac:dyDescent="0.3">
      <c r="B711"/>
      <c r="C711" s="67"/>
    </row>
    <row r="712" spans="2:3" x14ac:dyDescent="0.3">
      <c r="B712"/>
      <c r="C712" s="67"/>
    </row>
    <row r="713" spans="2:3" x14ac:dyDescent="0.3">
      <c r="B713"/>
      <c r="C713" s="67"/>
    </row>
    <row r="714" spans="2:3" x14ac:dyDescent="0.3">
      <c r="B714"/>
      <c r="C714" s="67"/>
    </row>
    <row r="715" spans="2:3" x14ac:dyDescent="0.3">
      <c r="B715"/>
      <c r="C715" s="67"/>
    </row>
    <row r="716" spans="2:3" x14ac:dyDescent="0.3">
      <c r="B716"/>
      <c r="C716" s="67"/>
    </row>
    <row r="717" spans="2:3" x14ac:dyDescent="0.3">
      <c r="B717"/>
      <c r="C717" s="67"/>
    </row>
    <row r="718" spans="2:3" x14ac:dyDescent="0.3">
      <c r="B718"/>
      <c r="C718" s="67"/>
    </row>
    <row r="719" spans="2:3" x14ac:dyDescent="0.3">
      <c r="B719"/>
      <c r="C719" s="67"/>
    </row>
    <row r="720" spans="2:3" x14ac:dyDescent="0.3">
      <c r="B720"/>
      <c r="C720" s="67"/>
    </row>
    <row r="721" spans="2:3" x14ac:dyDescent="0.3">
      <c r="B721"/>
      <c r="C721" s="67"/>
    </row>
    <row r="722" spans="2:3" x14ac:dyDescent="0.3">
      <c r="B722"/>
      <c r="C722" s="67"/>
    </row>
    <row r="723" spans="2:3" x14ac:dyDescent="0.3">
      <c r="B723"/>
      <c r="C723" s="67"/>
    </row>
    <row r="724" spans="2:3" x14ac:dyDescent="0.3">
      <c r="B724"/>
      <c r="C724" s="67"/>
    </row>
    <row r="725" spans="2:3" x14ac:dyDescent="0.3">
      <c r="B725"/>
      <c r="C725" s="67"/>
    </row>
    <row r="726" spans="2:3" x14ac:dyDescent="0.3">
      <c r="B726"/>
      <c r="C726" s="67"/>
    </row>
    <row r="727" spans="2:3" x14ac:dyDescent="0.3">
      <c r="B727"/>
      <c r="C727" s="67"/>
    </row>
    <row r="728" spans="2:3" x14ac:dyDescent="0.3">
      <c r="B728"/>
      <c r="C728" s="67"/>
    </row>
    <row r="729" spans="2:3" x14ac:dyDescent="0.3">
      <c r="B729"/>
      <c r="C729" s="67"/>
    </row>
    <row r="730" spans="2:3" x14ac:dyDescent="0.3">
      <c r="B730"/>
      <c r="C730" s="67"/>
    </row>
    <row r="731" spans="2:3" x14ac:dyDescent="0.3">
      <c r="B731"/>
      <c r="C731" s="67"/>
    </row>
    <row r="732" spans="2:3" x14ac:dyDescent="0.3">
      <c r="B732"/>
      <c r="C732" s="67"/>
    </row>
    <row r="733" spans="2:3" x14ac:dyDescent="0.3">
      <c r="B733"/>
      <c r="C733" s="67"/>
    </row>
    <row r="734" spans="2:3" x14ac:dyDescent="0.3">
      <c r="B734"/>
      <c r="C734" s="67"/>
    </row>
    <row r="735" spans="2:3" x14ac:dyDescent="0.3">
      <c r="B735"/>
      <c r="C735" s="67"/>
    </row>
    <row r="736" spans="2:3" x14ac:dyDescent="0.3">
      <c r="B736"/>
      <c r="C736" s="67"/>
    </row>
    <row r="737" spans="2:3" x14ac:dyDescent="0.3">
      <c r="B737"/>
      <c r="C737" s="67"/>
    </row>
    <row r="738" spans="2:3" x14ac:dyDescent="0.3">
      <c r="B738"/>
      <c r="C738" s="67"/>
    </row>
    <row r="739" spans="2:3" x14ac:dyDescent="0.3">
      <c r="B739"/>
      <c r="C739" s="67"/>
    </row>
    <row r="740" spans="2:3" x14ac:dyDescent="0.3">
      <c r="B740"/>
      <c r="C740" s="67"/>
    </row>
    <row r="741" spans="2:3" x14ac:dyDescent="0.3">
      <c r="B741"/>
      <c r="C741" s="67"/>
    </row>
    <row r="742" spans="2:3" x14ac:dyDescent="0.3">
      <c r="B742"/>
      <c r="C742" s="67"/>
    </row>
    <row r="743" spans="2:3" x14ac:dyDescent="0.3">
      <c r="B743"/>
      <c r="C743" s="67"/>
    </row>
    <row r="744" spans="2:3" x14ac:dyDescent="0.3">
      <c r="B744"/>
      <c r="C744" s="67"/>
    </row>
    <row r="745" spans="2:3" x14ac:dyDescent="0.3">
      <c r="B745"/>
      <c r="C745" s="67"/>
    </row>
    <row r="746" spans="2:3" x14ac:dyDescent="0.3">
      <c r="B746"/>
      <c r="C746" s="67"/>
    </row>
    <row r="747" spans="2:3" x14ac:dyDescent="0.3">
      <c r="B747"/>
      <c r="C747" s="67"/>
    </row>
    <row r="748" spans="2:3" x14ac:dyDescent="0.3">
      <c r="B748"/>
      <c r="C748" s="67"/>
    </row>
    <row r="749" spans="2:3" x14ac:dyDescent="0.3">
      <c r="B749"/>
      <c r="C749" s="67"/>
    </row>
    <row r="750" spans="2:3" x14ac:dyDescent="0.3">
      <c r="B750"/>
      <c r="C750" s="67"/>
    </row>
    <row r="751" spans="2:3" x14ac:dyDescent="0.3">
      <c r="B751"/>
      <c r="C751" s="67"/>
    </row>
    <row r="752" spans="2:3" x14ac:dyDescent="0.3">
      <c r="B752"/>
      <c r="C752" s="67"/>
    </row>
    <row r="753" spans="2:3" x14ac:dyDescent="0.3">
      <c r="B753"/>
      <c r="C753" s="67"/>
    </row>
    <row r="754" spans="2:3" x14ac:dyDescent="0.3">
      <c r="B754"/>
      <c r="C754" s="67"/>
    </row>
    <row r="755" spans="2:3" x14ac:dyDescent="0.3">
      <c r="B755"/>
      <c r="C755" s="67"/>
    </row>
    <row r="756" spans="2:3" x14ac:dyDescent="0.3">
      <c r="B756"/>
      <c r="C756" s="67"/>
    </row>
    <row r="757" spans="2:3" x14ac:dyDescent="0.3">
      <c r="B757"/>
      <c r="C757" s="67"/>
    </row>
    <row r="758" spans="2:3" x14ac:dyDescent="0.3">
      <c r="B758"/>
      <c r="C758" s="67"/>
    </row>
    <row r="759" spans="2:3" x14ac:dyDescent="0.3">
      <c r="B759"/>
      <c r="C759" s="67"/>
    </row>
    <row r="760" spans="2:3" x14ac:dyDescent="0.3">
      <c r="B760"/>
      <c r="C760" s="67"/>
    </row>
    <row r="761" spans="2:3" x14ac:dyDescent="0.3">
      <c r="B761"/>
      <c r="C761" s="67"/>
    </row>
    <row r="762" spans="2:3" x14ac:dyDescent="0.3">
      <c r="B762"/>
      <c r="C762" s="67"/>
    </row>
    <row r="763" spans="2:3" x14ac:dyDescent="0.3">
      <c r="B763"/>
      <c r="C763" s="67"/>
    </row>
    <row r="764" spans="2:3" x14ac:dyDescent="0.3">
      <c r="B764"/>
      <c r="C764" s="67"/>
    </row>
    <row r="765" spans="2:3" x14ac:dyDescent="0.3">
      <c r="B765"/>
      <c r="C765" s="67"/>
    </row>
    <row r="766" spans="2:3" x14ac:dyDescent="0.3">
      <c r="B766"/>
      <c r="C766" s="67"/>
    </row>
    <row r="767" spans="2:3" x14ac:dyDescent="0.3">
      <c r="B767"/>
      <c r="C767" s="67"/>
    </row>
    <row r="768" spans="2:3" x14ac:dyDescent="0.3">
      <c r="B768"/>
      <c r="C768" s="67"/>
    </row>
    <row r="769" spans="2:3" x14ac:dyDescent="0.3">
      <c r="B769"/>
      <c r="C769" s="67"/>
    </row>
    <row r="770" spans="2:3" x14ac:dyDescent="0.3">
      <c r="B770"/>
      <c r="C770" s="67"/>
    </row>
    <row r="771" spans="2:3" x14ac:dyDescent="0.3">
      <c r="B771"/>
      <c r="C771" s="67"/>
    </row>
    <row r="772" spans="2:3" x14ac:dyDescent="0.3">
      <c r="B772"/>
      <c r="C772" s="67"/>
    </row>
    <row r="773" spans="2:3" x14ac:dyDescent="0.3">
      <c r="B773"/>
      <c r="C773" s="67"/>
    </row>
    <row r="774" spans="2:3" x14ac:dyDescent="0.3">
      <c r="B774"/>
      <c r="C774" s="67"/>
    </row>
    <row r="775" spans="2:3" x14ac:dyDescent="0.3">
      <c r="B775"/>
      <c r="C775" s="67"/>
    </row>
    <row r="776" spans="2:3" x14ac:dyDescent="0.3">
      <c r="B776"/>
      <c r="C776" s="67"/>
    </row>
    <row r="777" spans="2:3" x14ac:dyDescent="0.3">
      <c r="B777"/>
      <c r="C777" s="67"/>
    </row>
    <row r="778" spans="2:3" x14ac:dyDescent="0.3">
      <c r="B778"/>
      <c r="C778" s="67"/>
    </row>
    <row r="779" spans="2:3" x14ac:dyDescent="0.3">
      <c r="B779"/>
      <c r="C779" s="67"/>
    </row>
    <row r="780" spans="2:3" x14ac:dyDescent="0.3">
      <c r="B780"/>
      <c r="C780" s="67"/>
    </row>
    <row r="781" spans="2:3" x14ac:dyDescent="0.3">
      <c r="B781"/>
      <c r="C781" s="67"/>
    </row>
    <row r="782" spans="2:3" x14ac:dyDescent="0.3">
      <c r="B782"/>
      <c r="C782" s="67"/>
    </row>
    <row r="783" spans="2:3" x14ac:dyDescent="0.3">
      <c r="B783"/>
      <c r="C783" s="67"/>
    </row>
    <row r="784" spans="2:3" x14ac:dyDescent="0.3">
      <c r="B784"/>
      <c r="C784" s="67"/>
    </row>
    <row r="785" spans="2:3" x14ac:dyDescent="0.3">
      <c r="B785"/>
      <c r="C785" s="67"/>
    </row>
    <row r="786" spans="2:3" x14ac:dyDescent="0.3">
      <c r="B786"/>
      <c r="C786" s="67"/>
    </row>
    <row r="787" spans="2:3" x14ac:dyDescent="0.3">
      <c r="B787"/>
      <c r="C787" s="67"/>
    </row>
    <row r="788" spans="2:3" x14ac:dyDescent="0.3">
      <c r="B788"/>
      <c r="C788" s="67"/>
    </row>
    <row r="789" spans="2:3" x14ac:dyDescent="0.3">
      <c r="B789"/>
      <c r="C789" s="67"/>
    </row>
    <row r="790" spans="2:3" x14ac:dyDescent="0.3">
      <c r="B790"/>
      <c r="C790" s="67"/>
    </row>
    <row r="791" spans="2:3" x14ac:dyDescent="0.3">
      <c r="B791"/>
      <c r="C791" s="67"/>
    </row>
    <row r="792" spans="2:3" x14ac:dyDescent="0.3">
      <c r="B792"/>
      <c r="C792" s="67"/>
    </row>
    <row r="793" spans="2:3" x14ac:dyDescent="0.3">
      <c r="B793"/>
      <c r="C793" s="67"/>
    </row>
    <row r="794" spans="2:3" x14ac:dyDescent="0.3">
      <c r="B794"/>
      <c r="C794" s="67"/>
    </row>
    <row r="795" spans="2:3" x14ac:dyDescent="0.3">
      <c r="B795"/>
      <c r="C795" s="67"/>
    </row>
    <row r="796" spans="2:3" x14ac:dyDescent="0.3">
      <c r="B796"/>
      <c r="C796" s="67"/>
    </row>
    <row r="797" spans="2:3" x14ac:dyDescent="0.3">
      <c r="B797"/>
      <c r="C797" s="67"/>
    </row>
    <row r="798" spans="2:3" x14ac:dyDescent="0.3">
      <c r="B798"/>
      <c r="C798" s="67"/>
    </row>
    <row r="799" spans="2:3" x14ac:dyDescent="0.3">
      <c r="B799"/>
      <c r="C799" s="67"/>
    </row>
    <row r="800" spans="2:3" x14ac:dyDescent="0.3">
      <c r="B800"/>
      <c r="C800" s="67"/>
    </row>
    <row r="801" spans="2:3" x14ac:dyDescent="0.3">
      <c r="B801"/>
      <c r="C801" s="67"/>
    </row>
    <row r="802" spans="2:3" x14ac:dyDescent="0.3">
      <c r="B802"/>
      <c r="C802" s="67"/>
    </row>
    <row r="803" spans="2:3" x14ac:dyDescent="0.3">
      <c r="B803"/>
      <c r="C803" s="67"/>
    </row>
    <row r="804" spans="2:3" x14ac:dyDescent="0.3">
      <c r="B804"/>
      <c r="C804" s="67"/>
    </row>
    <row r="805" spans="2:3" x14ac:dyDescent="0.3">
      <c r="B805"/>
      <c r="C805" s="67"/>
    </row>
    <row r="806" spans="2:3" x14ac:dyDescent="0.3">
      <c r="B806"/>
      <c r="C806" s="67"/>
    </row>
    <row r="807" spans="2:3" x14ac:dyDescent="0.3">
      <c r="B807"/>
      <c r="C807" s="67"/>
    </row>
    <row r="808" spans="2:3" x14ac:dyDescent="0.3">
      <c r="B808"/>
      <c r="C808" s="67"/>
    </row>
    <row r="809" spans="2:3" x14ac:dyDescent="0.3">
      <c r="B809"/>
      <c r="C809" s="67"/>
    </row>
    <row r="810" spans="2:3" x14ac:dyDescent="0.3">
      <c r="B810"/>
      <c r="C810" s="67"/>
    </row>
    <row r="811" spans="2:3" x14ac:dyDescent="0.3">
      <c r="B811"/>
      <c r="C811" s="67"/>
    </row>
    <row r="812" spans="2:3" x14ac:dyDescent="0.3">
      <c r="B812"/>
      <c r="C812" s="67"/>
    </row>
    <row r="813" spans="2:3" x14ac:dyDescent="0.3">
      <c r="B813"/>
      <c r="C813" s="67"/>
    </row>
    <row r="814" spans="2:3" x14ac:dyDescent="0.3">
      <c r="B814"/>
      <c r="C814" s="67"/>
    </row>
    <row r="815" spans="2:3" x14ac:dyDescent="0.3">
      <c r="B815"/>
      <c r="C815" s="67"/>
    </row>
    <row r="816" spans="2:3" x14ac:dyDescent="0.3">
      <c r="B816"/>
      <c r="C816" s="67"/>
    </row>
    <row r="817" spans="2:3" x14ac:dyDescent="0.3">
      <c r="B817"/>
      <c r="C817" s="67"/>
    </row>
    <row r="818" spans="2:3" x14ac:dyDescent="0.3">
      <c r="B818"/>
      <c r="C818" s="67"/>
    </row>
    <row r="819" spans="2:3" x14ac:dyDescent="0.3">
      <c r="B819"/>
      <c r="C819" s="67"/>
    </row>
    <row r="820" spans="2:3" x14ac:dyDescent="0.3">
      <c r="B820"/>
      <c r="C820" s="67"/>
    </row>
    <row r="821" spans="2:3" x14ac:dyDescent="0.3">
      <c r="B821"/>
      <c r="C821" s="67"/>
    </row>
    <row r="822" spans="2:3" x14ac:dyDescent="0.3">
      <c r="B822"/>
      <c r="C822" s="67"/>
    </row>
    <row r="823" spans="2:3" x14ac:dyDescent="0.3">
      <c r="B823"/>
      <c r="C823" s="67"/>
    </row>
    <row r="824" spans="2:3" x14ac:dyDescent="0.3">
      <c r="B824"/>
      <c r="C824" s="67"/>
    </row>
    <row r="825" spans="2:3" x14ac:dyDescent="0.3">
      <c r="B825"/>
      <c r="C825" s="67"/>
    </row>
    <row r="826" spans="2:3" x14ac:dyDescent="0.3">
      <c r="B826"/>
      <c r="C826" s="67"/>
    </row>
    <row r="827" spans="2:3" x14ac:dyDescent="0.3">
      <c r="B827"/>
      <c r="C827" s="67"/>
    </row>
    <row r="828" spans="2:3" x14ac:dyDescent="0.3">
      <c r="B828"/>
      <c r="C828" s="67"/>
    </row>
    <row r="829" spans="2:3" x14ac:dyDescent="0.3">
      <c r="B829"/>
      <c r="C829" s="67"/>
    </row>
    <row r="830" spans="2:3" x14ac:dyDescent="0.3">
      <c r="B830"/>
      <c r="C830" s="67"/>
    </row>
    <row r="831" spans="2:3" x14ac:dyDescent="0.3">
      <c r="B831"/>
      <c r="C831" s="67"/>
    </row>
    <row r="832" spans="2:3" x14ac:dyDescent="0.3">
      <c r="B832"/>
      <c r="C832" s="67"/>
    </row>
    <row r="833" spans="2:3" x14ac:dyDescent="0.3">
      <c r="B833"/>
      <c r="C833" s="67"/>
    </row>
    <row r="834" spans="2:3" x14ac:dyDescent="0.3">
      <c r="B834"/>
      <c r="C834" s="67"/>
    </row>
    <row r="835" spans="2:3" x14ac:dyDescent="0.3">
      <c r="B835"/>
      <c r="C835" s="67"/>
    </row>
    <row r="836" spans="2:3" x14ac:dyDescent="0.3">
      <c r="B836"/>
      <c r="C836" s="67"/>
    </row>
    <row r="837" spans="2:3" x14ac:dyDescent="0.3">
      <c r="B837"/>
      <c r="C837" s="67"/>
    </row>
    <row r="838" spans="2:3" x14ac:dyDescent="0.3">
      <c r="B838"/>
      <c r="C838" s="67"/>
    </row>
    <row r="839" spans="2:3" x14ac:dyDescent="0.3">
      <c r="B839"/>
      <c r="C839" s="67"/>
    </row>
    <row r="840" spans="2:3" x14ac:dyDescent="0.3">
      <c r="B840"/>
      <c r="C840" s="67"/>
    </row>
    <row r="841" spans="2:3" x14ac:dyDescent="0.3">
      <c r="B841"/>
      <c r="C841" s="67"/>
    </row>
    <row r="842" spans="2:3" x14ac:dyDescent="0.3">
      <c r="B842"/>
      <c r="C842" s="67"/>
    </row>
    <row r="843" spans="2:3" x14ac:dyDescent="0.3">
      <c r="B843"/>
      <c r="C843" s="67"/>
    </row>
    <row r="844" spans="2:3" x14ac:dyDescent="0.3">
      <c r="B844"/>
      <c r="C844" s="67"/>
    </row>
    <row r="845" spans="2:3" x14ac:dyDescent="0.3">
      <c r="B845"/>
      <c r="C845" s="67"/>
    </row>
    <row r="846" spans="2:3" x14ac:dyDescent="0.3">
      <c r="B846"/>
      <c r="C846" s="67"/>
    </row>
    <row r="847" spans="2:3" x14ac:dyDescent="0.3">
      <c r="B847"/>
      <c r="C847" s="67"/>
    </row>
    <row r="848" spans="2:3" x14ac:dyDescent="0.3">
      <c r="B848"/>
      <c r="C848" s="67"/>
    </row>
    <row r="849" spans="2:3" x14ac:dyDescent="0.3">
      <c r="B849"/>
      <c r="C849" s="67"/>
    </row>
    <row r="850" spans="2:3" x14ac:dyDescent="0.3">
      <c r="B850"/>
      <c r="C850" s="67"/>
    </row>
    <row r="851" spans="2:3" x14ac:dyDescent="0.3">
      <c r="B851"/>
      <c r="C851" s="67"/>
    </row>
    <row r="852" spans="2:3" x14ac:dyDescent="0.3">
      <c r="B852"/>
      <c r="C852" s="67"/>
    </row>
    <row r="853" spans="2:3" x14ac:dyDescent="0.3">
      <c r="B853"/>
      <c r="C853" s="67"/>
    </row>
    <row r="854" spans="2:3" x14ac:dyDescent="0.3">
      <c r="B854"/>
      <c r="C854" s="67"/>
    </row>
    <row r="855" spans="2:3" x14ac:dyDescent="0.3">
      <c r="B855"/>
      <c r="C855" s="67"/>
    </row>
    <row r="856" spans="2:3" x14ac:dyDescent="0.3">
      <c r="B856"/>
      <c r="C856" s="67"/>
    </row>
    <row r="857" spans="2:3" x14ac:dyDescent="0.3">
      <c r="B857"/>
      <c r="C857" s="67"/>
    </row>
    <row r="858" spans="2:3" x14ac:dyDescent="0.3">
      <c r="B858"/>
      <c r="C858" s="67"/>
    </row>
    <row r="859" spans="2:3" x14ac:dyDescent="0.3">
      <c r="B859"/>
      <c r="C859" s="67"/>
    </row>
    <row r="860" spans="2:3" x14ac:dyDescent="0.3">
      <c r="B860"/>
      <c r="C860" s="67"/>
    </row>
    <row r="861" spans="2:3" x14ac:dyDescent="0.3">
      <c r="B861"/>
      <c r="C861" s="67"/>
    </row>
    <row r="862" spans="2:3" x14ac:dyDescent="0.3">
      <c r="B862"/>
      <c r="C862" s="67"/>
    </row>
    <row r="863" spans="2:3" x14ac:dyDescent="0.3">
      <c r="B863"/>
      <c r="C863" s="67"/>
    </row>
    <row r="864" spans="2:3" x14ac:dyDescent="0.3">
      <c r="B864"/>
      <c r="C864" s="67"/>
    </row>
    <row r="865" spans="2:3" x14ac:dyDescent="0.3">
      <c r="B865"/>
      <c r="C865" s="67"/>
    </row>
    <row r="866" spans="2:3" x14ac:dyDescent="0.3">
      <c r="B866"/>
      <c r="C866" s="67"/>
    </row>
    <row r="867" spans="2:3" x14ac:dyDescent="0.3">
      <c r="B867"/>
      <c r="C867" s="67"/>
    </row>
    <row r="868" spans="2:3" x14ac:dyDescent="0.3">
      <c r="B868"/>
      <c r="C868" s="67"/>
    </row>
    <row r="869" spans="2:3" x14ac:dyDescent="0.3">
      <c r="B869"/>
      <c r="C869" s="67"/>
    </row>
    <row r="870" spans="2:3" x14ac:dyDescent="0.3">
      <c r="B870"/>
      <c r="C870" s="67"/>
    </row>
    <row r="871" spans="2:3" x14ac:dyDescent="0.3">
      <c r="B871"/>
      <c r="C871" s="67"/>
    </row>
    <row r="872" spans="2:3" x14ac:dyDescent="0.3">
      <c r="B872"/>
      <c r="C872" s="67"/>
    </row>
    <row r="873" spans="2:3" x14ac:dyDescent="0.3">
      <c r="B873"/>
      <c r="C873" s="67"/>
    </row>
    <row r="874" spans="2:3" x14ac:dyDescent="0.3">
      <c r="B874"/>
      <c r="C874" s="67"/>
    </row>
    <row r="875" spans="2:3" x14ac:dyDescent="0.3">
      <c r="B875"/>
      <c r="C875" s="67"/>
    </row>
    <row r="876" spans="2:3" x14ac:dyDescent="0.3">
      <c r="B876"/>
      <c r="C876" s="67"/>
    </row>
    <row r="877" spans="2:3" x14ac:dyDescent="0.3">
      <c r="B877"/>
      <c r="C877" s="67"/>
    </row>
    <row r="878" spans="2:3" x14ac:dyDescent="0.3">
      <c r="B878"/>
      <c r="C878" s="67"/>
    </row>
    <row r="879" spans="2:3" x14ac:dyDescent="0.3">
      <c r="B879"/>
      <c r="C879" s="67"/>
    </row>
    <row r="880" spans="2:3" x14ac:dyDescent="0.3">
      <c r="B880"/>
      <c r="C880" s="67"/>
    </row>
    <row r="881" spans="2:3" x14ac:dyDescent="0.3">
      <c r="B881"/>
      <c r="C881" s="67"/>
    </row>
    <row r="882" spans="2:3" x14ac:dyDescent="0.3">
      <c r="B882"/>
      <c r="C882" s="67"/>
    </row>
    <row r="883" spans="2:3" x14ac:dyDescent="0.3">
      <c r="B883"/>
      <c r="C883" s="67"/>
    </row>
    <row r="884" spans="2:3" x14ac:dyDescent="0.3">
      <c r="B884"/>
      <c r="C884" s="67"/>
    </row>
    <row r="885" spans="2:3" x14ac:dyDescent="0.3">
      <c r="B885"/>
      <c r="C885" s="67"/>
    </row>
    <row r="886" spans="2:3" x14ac:dyDescent="0.3">
      <c r="B886"/>
      <c r="C886" s="67"/>
    </row>
    <row r="887" spans="2:3" x14ac:dyDescent="0.3">
      <c r="B887"/>
      <c r="C887" s="67"/>
    </row>
    <row r="888" spans="2:3" x14ac:dyDescent="0.3">
      <c r="B888"/>
      <c r="C888" s="67"/>
    </row>
    <row r="889" spans="2:3" x14ac:dyDescent="0.3">
      <c r="B889"/>
      <c r="C889" s="67"/>
    </row>
    <row r="890" spans="2:3" x14ac:dyDescent="0.3">
      <c r="B890"/>
      <c r="C890" s="67"/>
    </row>
    <row r="891" spans="2:3" x14ac:dyDescent="0.3">
      <c r="B891"/>
      <c r="C891" s="67"/>
    </row>
    <row r="892" spans="2:3" x14ac:dyDescent="0.3">
      <c r="B892"/>
      <c r="C892" s="67"/>
    </row>
    <row r="893" spans="2:3" x14ac:dyDescent="0.3">
      <c r="B893"/>
      <c r="C893" s="67"/>
    </row>
    <row r="894" spans="2:3" x14ac:dyDescent="0.3">
      <c r="B894"/>
      <c r="C894" s="67"/>
    </row>
    <row r="895" spans="2:3" x14ac:dyDescent="0.3">
      <c r="B895"/>
      <c r="C895" s="67"/>
    </row>
    <row r="896" spans="2:3" x14ac:dyDescent="0.3">
      <c r="B896"/>
      <c r="C896" s="67"/>
    </row>
    <row r="897" spans="2:3" x14ac:dyDescent="0.3">
      <c r="B897"/>
      <c r="C897" s="67"/>
    </row>
    <row r="898" spans="2:3" x14ac:dyDescent="0.3">
      <c r="B898"/>
      <c r="C898" s="67"/>
    </row>
    <row r="899" spans="2:3" x14ac:dyDescent="0.3">
      <c r="B899"/>
      <c r="C899" s="67"/>
    </row>
    <row r="900" spans="2:3" x14ac:dyDescent="0.3">
      <c r="B900"/>
      <c r="C900" s="67"/>
    </row>
    <row r="901" spans="2:3" x14ac:dyDescent="0.3">
      <c r="B901"/>
      <c r="C901" s="67"/>
    </row>
    <row r="902" spans="2:3" x14ac:dyDescent="0.3">
      <c r="B902"/>
      <c r="C902" s="67"/>
    </row>
    <row r="903" spans="2:3" x14ac:dyDescent="0.3">
      <c r="B903"/>
      <c r="C903" s="67"/>
    </row>
    <row r="904" spans="2:3" x14ac:dyDescent="0.3">
      <c r="B904"/>
      <c r="C904" s="67"/>
    </row>
    <row r="905" spans="2:3" x14ac:dyDescent="0.3">
      <c r="B905"/>
      <c r="C905" s="67"/>
    </row>
    <row r="906" spans="2:3" x14ac:dyDescent="0.3">
      <c r="B906"/>
      <c r="C906" s="67"/>
    </row>
    <row r="907" spans="2:3" x14ac:dyDescent="0.3">
      <c r="B907"/>
      <c r="C907" s="67"/>
    </row>
    <row r="908" spans="2:3" x14ac:dyDescent="0.3">
      <c r="B908"/>
      <c r="C908" s="67"/>
    </row>
    <row r="909" spans="2:3" x14ac:dyDescent="0.3">
      <c r="B909"/>
      <c r="C909" s="67"/>
    </row>
    <row r="910" spans="2:3" x14ac:dyDescent="0.3">
      <c r="B910"/>
      <c r="C910" s="67"/>
    </row>
    <row r="911" spans="2:3" x14ac:dyDescent="0.3">
      <c r="B911"/>
      <c r="C911" s="67"/>
    </row>
    <row r="912" spans="2:3" x14ac:dyDescent="0.3">
      <c r="B912"/>
      <c r="C912" s="67"/>
    </row>
    <row r="913" spans="2:3" x14ac:dyDescent="0.3">
      <c r="B913"/>
      <c r="C913" s="67"/>
    </row>
    <row r="914" spans="2:3" x14ac:dyDescent="0.3">
      <c r="B914"/>
      <c r="C914" s="67"/>
    </row>
    <row r="915" spans="2:3" x14ac:dyDescent="0.3">
      <c r="B915"/>
      <c r="C915" s="67"/>
    </row>
    <row r="916" spans="2:3" x14ac:dyDescent="0.3">
      <c r="B916"/>
      <c r="C916" s="67"/>
    </row>
    <row r="917" spans="2:3" x14ac:dyDescent="0.3">
      <c r="B917"/>
      <c r="C917" s="67"/>
    </row>
    <row r="918" spans="2:3" x14ac:dyDescent="0.3">
      <c r="B918"/>
      <c r="C918" s="67"/>
    </row>
    <row r="919" spans="2:3" x14ac:dyDescent="0.3">
      <c r="B919"/>
      <c r="C919" s="67"/>
    </row>
    <row r="920" spans="2:3" x14ac:dyDescent="0.3">
      <c r="B920"/>
      <c r="C920" s="67"/>
    </row>
    <row r="921" spans="2:3" x14ac:dyDescent="0.3">
      <c r="B921"/>
      <c r="C921" s="67"/>
    </row>
    <row r="922" spans="2:3" x14ac:dyDescent="0.3">
      <c r="B922"/>
      <c r="C922" s="67"/>
    </row>
    <row r="923" spans="2:3" x14ac:dyDescent="0.3">
      <c r="B923"/>
      <c r="C923" s="67"/>
    </row>
    <row r="924" spans="2:3" x14ac:dyDescent="0.3">
      <c r="B924"/>
      <c r="C924" s="67"/>
    </row>
    <row r="925" spans="2:3" x14ac:dyDescent="0.3">
      <c r="B925"/>
      <c r="C925" s="67"/>
    </row>
    <row r="926" spans="2:3" x14ac:dyDescent="0.3">
      <c r="B926"/>
      <c r="C926" s="67"/>
    </row>
    <row r="927" spans="2:3" x14ac:dyDescent="0.3">
      <c r="B927"/>
      <c r="C927" s="67"/>
    </row>
    <row r="928" spans="2:3" x14ac:dyDescent="0.3">
      <c r="B928"/>
      <c r="C928" s="67"/>
    </row>
    <row r="929" spans="2:3" x14ac:dyDescent="0.3">
      <c r="B929"/>
      <c r="C929" s="67"/>
    </row>
    <row r="930" spans="2:3" x14ac:dyDescent="0.3">
      <c r="B930"/>
      <c r="C930" s="67"/>
    </row>
    <row r="931" spans="2:3" x14ac:dyDescent="0.3">
      <c r="B931"/>
      <c r="C931" s="67"/>
    </row>
    <row r="932" spans="2:3" x14ac:dyDescent="0.3">
      <c r="B932"/>
      <c r="C932" s="67"/>
    </row>
    <row r="933" spans="2:3" x14ac:dyDescent="0.3">
      <c r="B933"/>
      <c r="C933" s="67"/>
    </row>
    <row r="934" spans="2:3" x14ac:dyDescent="0.3">
      <c r="B934"/>
      <c r="C934" s="67"/>
    </row>
    <row r="935" spans="2:3" x14ac:dyDescent="0.3">
      <c r="B935"/>
      <c r="C935" s="67"/>
    </row>
    <row r="936" spans="2:3" x14ac:dyDescent="0.3">
      <c r="B936"/>
      <c r="C936" s="67"/>
    </row>
    <row r="937" spans="2:3" x14ac:dyDescent="0.3">
      <c r="B937"/>
      <c r="C937" s="67"/>
    </row>
    <row r="938" spans="2:3" x14ac:dyDescent="0.3">
      <c r="B938"/>
      <c r="C938" s="67"/>
    </row>
    <row r="939" spans="2:3" x14ac:dyDescent="0.3">
      <c r="B939"/>
      <c r="C939" s="67"/>
    </row>
    <row r="940" spans="2:3" x14ac:dyDescent="0.3">
      <c r="B940"/>
      <c r="C940" s="67"/>
    </row>
    <row r="941" spans="2:3" x14ac:dyDescent="0.3">
      <c r="B941"/>
      <c r="C941" s="67"/>
    </row>
    <row r="942" spans="2:3" x14ac:dyDescent="0.3">
      <c r="B942"/>
      <c r="C942" s="67"/>
    </row>
    <row r="943" spans="2:3" x14ac:dyDescent="0.3">
      <c r="B943"/>
      <c r="C943" s="67"/>
    </row>
    <row r="944" spans="2:3" x14ac:dyDescent="0.3">
      <c r="B944"/>
      <c r="C944" s="67"/>
    </row>
    <row r="945" spans="2:3" x14ac:dyDescent="0.3">
      <c r="B945"/>
      <c r="C945" s="67"/>
    </row>
    <row r="946" spans="2:3" x14ac:dyDescent="0.3">
      <c r="B946"/>
      <c r="C946" s="67"/>
    </row>
    <row r="947" spans="2:3" x14ac:dyDescent="0.3">
      <c r="B947"/>
      <c r="C947" s="67"/>
    </row>
    <row r="948" spans="2:3" x14ac:dyDescent="0.3">
      <c r="B948"/>
      <c r="C948" s="67"/>
    </row>
    <row r="949" spans="2:3" x14ac:dyDescent="0.3">
      <c r="B949"/>
      <c r="C949" s="67"/>
    </row>
    <row r="950" spans="2:3" x14ac:dyDescent="0.3">
      <c r="B950"/>
      <c r="C950" s="67"/>
    </row>
    <row r="951" spans="2:3" x14ac:dyDescent="0.3">
      <c r="B951"/>
      <c r="C951" s="67"/>
    </row>
    <row r="952" spans="2:3" x14ac:dyDescent="0.3">
      <c r="B952"/>
      <c r="C952" s="67"/>
    </row>
    <row r="953" spans="2:3" x14ac:dyDescent="0.3">
      <c r="B953"/>
      <c r="C953" s="67"/>
    </row>
    <row r="954" spans="2:3" x14ac:dyDescent="0.3">
      <c r="B954"/>
      <c r="C954" s="67"/>
    </row>
    <row r="955" spans="2:3" x14ac:dyDescent="0.3">
      <c r="B955"/>
      <c r="C955" s="67"/>
    </row>
    <row r="956" spans="2:3" x14ac:dyDescent="0.3">
      <c r="B956"/>
      <c r="C956" s="67"/>
    </row>
    <row r="957" spans="2:3" x14ac:dyDescent="0.3">
      <c r="B957"/>
      <c r="C957" s="67"/>
    </row>
    <row r="958" spans="2:3" x14ac:dyDescent="0.3">
      <c r="B958"/>
      <c r="C958" s="67"/>
    </row>
    <row r="959" spans="2:3" x14ac:dyDescent="0.3">
      <c r="B959"/>
      <c r="C959" s="67"/>
    </row>
    <row r="960" spans="2:3" x14ac:dyDescent="0.3">
      <c r="B960"/>
      <c r="C960" s="67"/>
    </row>
    <row r="961" spans="2:3" x14ac:dyDescent="0.3">
      <c r="B961"/>
      <c r="C961" s="67"/>
    </row>
    <row r="962" spans="2:3" x14ac:dyDescent="0.3">
      <c r="B962"/>
      <c r="C962" s="67"/>
    </row>
    <row r="963" spans="2:3" x14ac:dyDescent="0.3">
      <c r="B963"/>
      <c r="C963" s="67"/>
    </row>
    <row r="964" spans="2:3" x14ac:dyDescent="0.3">
      <c r="B964"/>
      <c r="C964" s="67"/>
    </row>
    <row r="965" spans="2:3" x14ac:dyDescent="0.3">
      <c r="B965"/>
      <c r="C965" s="67"/>
    </row>
    <row r="966" spans="2:3" x14ac:dyDescent="0.3">
      <c r="B966"/>
      <c r="C966" s="67"/>
    </row>
    <row r="967" spans="2:3" x14ac:dyDescent="0.3">
      <c r="B967"/>
      <c r="C967" s="67"/>
    </row>
    <row r="968" spans="2:3" x14ac:dyDescent="0.3">
      <c r="B968"/>
      <c r="C968" s="67"/>
    </row>
    <row r="969" spans="2:3" x14ac:dyDescent="0.3">
      <c r="B969"/>
      <c r="C969" s="67"/>
    </row>
    <row r="970" spans="2:3" x14ac:dyDescent="0.3">
      <c r="B970"/>
      <c r="C970" s="67"/>
    </row>
    <row r="971" spans="2:3" x14ac:dyDescent="0.3">
      <c r="B971"/>
      <c r="C971" s="67"/>
    </row>
    <row r="972" spans="2:3" x14ac:dyDescent="0.3">
      <c r="B972"/>
      <c r="C972" s="67"/>
    </row>
    <row r="973" spans="2:3" x14ac:dyDescent="0.3">
      <c r="B973"/>
      <c r="C973" s="67"/>
    </row>
    <row r="974" spans="2:3" x14ac:dyDescent="0.3">
      <c r="B974"/>
      <c r="C974" s="67"/>
    </row>
    <row r="975" spans="2:3" x14ac:dyDescent="0.3">
      <c r="B975"/>
      <c r="C975" s="67"/>
    </row>
    <row r="976" spans="2:3" x14ac:dyDescent="0.3">
      <c r="B976"/>
      <c r="C976" s="67"/>
    </row>
    <row r="977" spans="2:3" x14ac:dyDescent="0.3">
      <c r="B977"/>
      <c r="C977" s="67"/>
    </row>
    <row r="978" spans="2:3" x14ac:dyDescent="0.3">
      <c r="B978"/>
      <c r="C978" s="67"/>
    </row>
    <row r="979" spans="2:3" x14ac:dyDescent="0.3">
      <c r="B979"/>
      <c r="C979" s="67"/>
    </row>
    <row r="980" spans="2:3" x14ac:dyDescent="0.3">
      <c r="B980"/>
      <c r="C980" s="67"/>
    </row>
    <row r="981" spans="2:3" x14ac:dyDescent="0.3">
      <c r="B981"/>
      <c r="C981" s="67"/>
    </row>
    <row r="982" spans="2:3" x14ac:dyDescent="0.3">
      <c r="B982"/>
      <c r="C982" s="67"/>
    </row>
    <row r="983" spans="2:3" x14ac:dyDescent="0.3">
      <c r="B983"/>
      <c r="C983" s="67"/>
    </row>
    <row r="984" spans="2:3" x14ac:dyDescent="0.3">
      <c r="B984"/>
      <c r="C984" s="67"/>
    </row>
    <row r="985" spans="2:3" x14ac:dyDescent="0.3">
      <c r="B985"/>
      <c r="C985" s="67"/>
    </row>
    <row r="986" spans="2:3" x14ac:dyDescent="0.3">
      <c r="B986"/>
      <c r="C986" s="67"/>
    </row>
    <row r="987" spans="2:3" x14ac:dyDescent="0.3">
      <c r="B987"/>
      <c r="C987" s="67"/>
    </row>
    <row r="988" spans="2:3" x14ac:dyDescent="0.3">
      <c r="B988"/>
      <c r="C988" s="67"/>
    </row>
    <row r="989" spans="2:3" x14ac:dyDescent="0.3">
      <c r="B989"/>
      <c r="C989" s="67"/>
    </row>
    <row r="990" spans="2:3" x14ac:dyDescent="0.3">
      <c r="B990"/>
      <c r="C990" s="67"/>
    </row>
    <row r="991" spans="2:3" x14ac:dyDescent="0.3">
      <c r="B991"/>
      <c r="C991" s="67"/>
    </row>
    <row r="992" spans="2:3" x14ac:dyDescent="0.3">
      <c r="B992"/>
      <c r="C992" s="67"/>
    </row>
    <row r="993" spans="2:3" x14ac:dyDescent="0.3">
      <c r="B993"/>
      <c r="C993" s="67"/>
    </row>
    <row r="994" spans="2:3" x14ac:dyDescent="0.3">
      <c r="B994"/>
      <c r="C994" s="67"/>
    </row>
    <row r="995" spans="2:3" x14ac:dyDescent="0.3">
      <c r="B995"/>
      <c r="C995" s="67"/>
    </row>
    <row r="996" spans="2:3" x14ac:dyDescent="0.3">
      <c r="B996"/>
      <c r="C996" s="67"/>
    </row>
    <row r="997" spans="2:3" x14ac:dyDescent="0.3">
      <c r="B997"/>
      <c r="C997" s="67"/>
    </row>
    <row r="998" spans="2:3" x14ac:dyDescent="0.3">
      <c r="B998"/>
      <c r="C998" s="67"/>
    </row>
    <row r="999" spans="2:3" x14ac:dyDescent="0.3">
      <c r="B999"/>
      <c r="C999" s="67"/>
    </row>
    <row r="1000" spans="2:3" x14ac:dyDescent="0.3">
      <c r="B1000"/>
      <c r="C1000" s="67"/>
    </row>
    <row r="1001" spans="2:3" x14ac:dyDescent="0.3">
      <c r="B1001"/>
      <c r="C1001" s="67"/>
    </row>
    <row r="1002" spans="2:3" x14ac:dyDescent="0.3">
      <c r="B1002"/>
      <c r="C1002" s="67"/>
    </row>
    <row r="1003" spans="2:3" x14ac:dyDescent="0.3">
      <c r="B1003"/>
      <c r="C1003" s="67"/>
    </row>
    <row r="1004" spans="2:3" x14ac:dyDescent="0.3">
      <c r="B1004"/>
      <c r="C1004" s="67"/>
    </row>
    <row r="1005" spans="2:3" x14ac:dyDescent="0.3">
      <c r="B1005"/>
      <c r="C1005" s="67"/>
    </row>
    <row r="1006" spans="2:3" x14ac:dyDescent="0.3">
      <c r="B1006"/>
      <c r="C1006" s="67"/>
    </row>
    <row r="1007" spans="2:3" x14ac:dyDescent="0.3">
      <c r="B1007"/>
      <c r="C1007" s="67"/>
    </row>
    <row r="1008" spans="2:3" x14ac:dyDescent="0.3">
      <c r="B1008"/>
      <c r="C1008" s="67"/>
    </row>
    <row r="1009" spans="2:3" x14ac:dyDescent="0.3">
      <c r="B1009"/>
      <c r="C1009" s="67"/>
    </row>
    <row r="1010" spans="2:3" x14ac:dyDescent="0.3">
      <c r="B1010"/>
      <c r="C1010" s="67"/>
    </row>
    <row r="1011" spans="2:3" x14ac:dyDescent="0.3">
      <c r="B1011"/>
      <c r="C1011" s="67"/>
    </row>
    <row r="1012" spans="2:3" x14ac:dyDescent="0.3">
      <c r="B1012"/>
      <c r="C1012" s="67"/>
    </row>
    <row r="1013" spans="2:3" x14ac:dyDescent="0.3">
      <c r="B1013"/>
      <c r="C1013" s="67"/>
    </row>
    <row r="1014" spans="2:3" x14ac:dyDescent="0.3">
      <c r="B1014"/>
      <c r="C1014" s="67"/>
    </row>
    <row r="1015" spans="2:3" x14ac:dyDescent="0.3">
      <c r="B1015"/>
      <c r="C1015" s="67"/>
    </row>
    <row r="1016" spans="2:3" x14ac:dyDescent="0.3">
      <c r="B1016"/>
      <c r="C1016" s="67"/>
    </row>
    <row r="1017" spans="2:3" x14ac:dyDescent="0.3">
      <c r="B1017"/>
      <c r="C1017" s="67"/>
    </row>
    <row r="1018" spans="2:3" x14ac:dyDescent="0.3">
      <c r="B1018"/>
      <c r="C1018" s="67"/>
    </row>
    <row r="1019" spans="2:3" x14ac:dyDescent="0.3">
      <c r="B1019"/>
      <c r="C1019" s="67"/>
    </row>
    <row r="1020" spans="2:3" x14ac:dyDescent="0.3">
      <c r="B1020"/>
      <c r="C1020" s="67"/>
    </row>
    <row r="1021" spans="2:3" x14ac:dyDescent="0.3">
      <c r="B1021"/>
      <c r="C1021" s="67"/>
    </row>
    <row r="1022" spans="2:3" x14ac:dyDescent="0.3">
      <c r="B1022"/>
      <c r="C1022" s="67"/>
    </row>
    <row r="1023" spans="2:3" x14ac:dyDescent="0.3">
      <c r="B1023"/>
      <c r="C1023" s="67"/>
    </row>
    <row r="1024" spans="2:3" x14ac:dyDescent="0.3">
      <c r="B1024"/>
      <c r="C1024" s="67"/>
    </row>
    <row r="1025" spans="2:3" x14ac:dyDescent="0.3">
      <c r="B1025"/>
      <c r="C1025" s="67"/>
    </row>
    <row r="1026" spans="2:3" x14ac:dyDescent="0.3">
      <c r="B1026"/>
      <c r="C1026" s="67"/>
    </row>
    <row r="1027" spans="2:3" x14ac:dyDescent="0.3">
      <c r="B1027"/>
      <c r="C1027" s="67"/>
    </row>
    <row r="1028" spans="2:3" x14ac:dyDescent="0.3">
      <c r="B1028"/>
      <c r="C1028" s="67"/>
    </row>
    <row r="1029" spans="2:3" x14ac:dyDescent="0.3">
      <c r="B1029"/>
      <c r="C1029" s="67"/>
    </row>
    <row r="1030" spans="2:3" x14ac:dyDescent="0.3">
      <c r="B1030"/>
      <c r="C1030" s="67"/>
    </row>
    <row r="1031" spans="2:3" x14ac:dyDescent="0.3">
      <c r="B1031"/>
      <c r="C1031" s="67"/>
    </row>
    <row r="1032" spans="2:3" x14ac:dyDescent="0.3">
      <c r="B1032"/>
      <c r="C1032" s="67"/>
    </row>
    <row r="1033" spans="2:3" x14ac:dyDescent="0.3">
      <c r="B1033"/>
      <c r="C1033" s="67"/>
    </row>
    <row r="1034" spans="2:3" x14ac:dyDescent="0.3">
      <c r="B1034"/>
      <c r="C1034" s="67"/>
    </row>
    <row r="1035" spans="2:3" x14ac:dyDescent="0.3">
      <c r="B1035"/>
      <c r="C1035" s="67"/>
    </row>
    <row r="1036" spans="2:3" x14ac:dyDescent="0.3">
      <c r="B1036"/>
      <c r="C1036" s="67"/>
    </row>
    <row r="1037" spans="2:3" x14ac:dyDescent="0.3">
      <c r="B1037"/>
      <c r="C1037" s="67"/>
    </row>
    <row r="1038" spans="2:3" x14ac:dyDescent="0.3">
      <c r="B1038"/>
      <c r="C1038" s="67"/>
    </row>
    <row r="1039" spans="2:3" x14ac:dyDescent="0.3">
      <c r="B1039"/>
      <c r="C1039" s="67"/>
    </row>
    <row r="1040" spans="2:3" x14ac:dyDescent="0.3">
      <c r="B1040"/>
      <c r="C1040" s="67"/>
    </row>
    <row r="1041" spans="2:3" x14ac:dyDescent="0.3">
      <c r="B1041"/>
      <c r="C1041" s="67"/>
    </row>
    <row r="1042" spans="2:3" x14ac:dyDescent="0.3">
      <c r="B1042"/>
      <c r="C1042" s="67"/>
    </row>
    <row r="1043" spans="2:3" x14ac:dyDescent="0.3">
      <c r="B1043"/>
      <c r="C1043" s="67"/>
    </row>
    <row r="1044" spans="2:3" x14ac:dyDescent="0.3">
      <c r="B1044"/>
      <c r="C1044" s="67"/>
    </row>
    <row r="1045" spans="2:3" x14ac:dyDescent="0.3">
      <c r="B1045"/>
      <c r="C1045" s="67"/>
    </row>
    <row r="1046" spans="2:3" x14ac:dyDescent="0.3">
      <c r="B1046"/>
      <c r="C1046" s="67"/>
    </row>
    <row r="1047" spans="2:3" x14ac:dyDescent="0.3">
      <c r="B1047"/>
      <c r="C1047" s="67"/>
    </row>
    <row r="1048" spans="2:3" x14ac:dyDescent="0.3">
      <c r="B1048"/>
      <c r="C1048" s="67"/>
    </row>
    <row r="1049" spans="2:3" x14ac:dyDescent="0.3">
      <c r="B1049"/>
      <c r="C1049" s="67"/>
    </row>
    <row r="1050" spans="2:3" x14ac:dyDescent="0.3">
      <c r="B1050"/>
      <c r="C1050" s="67"/>
    </row>
    <row r="1051" spans="2:3" x14ac:dyDescent="0.3">
      <c r="B1051"/>
      <c r="C1051" s="67"/>
    </row>
    <row r="1052" spans="2:3" x14ac:dyDescent="0.3">
      <c r="B1052"/>
      <c r="C1052" s="67"/>
    </row>
    <row r="1053" spans="2:3" x14ac:dyDescent="0.3">
      <c r="B1053"/>
      <c r="C1053" s="67"/>
    </row>
    <row r="1054" spans="2:3" x14ac:dyDescent="0.3">
      <c r="B1054"/>
      <c r="C1054" s="67"/>
    </row>
    <row r="1055" spans="2:3" x14ac:dyDescent="0.3">
      <c r="B1055"/>
      <c r="C1055" s="67"/>
    </row>
    <row r="1056" spans="2:3" x14ac:dyDescent="0.3">
      <c r="B1056"/>
      <c r="C1056" s="67"/>
    </row>
    <row r="1057" spans="2:3" x14ac:dyDescent="0.3">
      <c r="B1057"/>
      <c r="C1057" s="67"/>
    </row>
    <row r="1058" spans="2:3" x14ac:dyDescent="0.3">
      <c r="B1058"/>
      <c r="C1058" s="67"/>
    </row>
    <row r="1059" spans="2:3" x14ac:dyDescent="0.3">
      <c r="B1059"/>
      <c r="C1059" s="67"/>
    </row>
    <row r="1060" spans="2:3" x14ac:dyDescent="0.3">
      <c r="B1060"/>
      <c r="C1060" s="67"/>
    </row>
    <row r="1061" spans="2:3" x14ac:dyDescent="0.3">
      <c r="B1061"/>
      <c r="C1061" s="67"/>
    </row>
    <row r="1062" spans="2:3" x14ac:dyDescent="0.3">
      <c r="B1062"/>
      <c r="C1062" s="67"/>
    </row>
    <row r="1063" spans="2:3" x14ac:dyDescent="0.3">
      <c r="B1063"/>
      <c r="C1063" s="67"/>
    </row>
    <row r="1064" spans="2:3" x14ac:dyDescent="0.3">
      <c r="B1064"/>
      <c r="C1064" s="67"/>
    </row>
    <row r="1065" spans="2:3" x14ac:dyDescent="0.3">
      <c r="B1065"/>
      <c r="C1065" s="67"/>
    </row>
    <row r="1066" spans="2:3" x14ac:dyDescent="0.3">
      <c r="B1066"/>
      <c r="C1066" s="67"/>
    </row>
    <row r="1067" spans="2:3" x14ac:dyDescent="0.3">
      <c r="B1067"/>
      <c r="C1067" s="67"/>
    </row>
    <row r="1068" spans="2:3" x14ac:dyDescent="0.3">
      <c r="B1068"/>
      <c r="C1068" s="67"/>
    </row>
    <row r="1069" spans="2:3" x14ac:dyDescent="0.3">
      <c r="B1069"/>
      <c r="C1069" s="67"/>
    </row>
    <row r="1070" spans="2:3" x14ac:dyDescent="0.3">
      <c r="B1070"/>
      <c r="C1070" s="67"/>
    </row>
    <row r="1071" spans="2:3" x14ac:dyDescent="0.3">
      <c r="B1071"/>
      <c r="C1071" s="67"/>
    </row>
    <row r="1072" spans="2:3" x14ac:dyDescent="0.3">
      <c r="B1072"/>
      <c r="C1072" s="67"/>
    </row>
    <row r="1073" spans="2:3" x14ac:dyDescent="0.3">
      <c r="B1073"/>
      <c r="C1073" s="67"/>
    </row>
    <row r="1074" spans="2:3" x14ac:dyDescent="0.3">
      <c r="B1074"/>
      <c r="C1074" s="67"/>
    </row>
    <row r="1075" spans="2:3" x14ac:dyDescent="0.3">
      <c r="B1075"/>
      <c r="C1075" s="67"/>
    </row>
    <row r="1076" spans="2:3" x14ac:dyDescent="0.3">
      <c r="B1076"/>
      <c r="C1076" s="67"/>
    </row>
    <row r="1077" spans="2:3" x14ac:dyDescent="0.3">
      <c r="B1077"/>
      <c r="C1077" s="67"/>
    </row>
    <row r="1078" spans="2:3" x14ac:dyDescent="0.3">
      <c r="B1078"/>
      <c r="C1078" s="67"/>
    </row>
    <row r="1079" spans="2:3" x14ac:dyDescent="0.3">
      <c r="B1079"/>
      <c r="C1079" s="67"/>
    </row>
    <row r="1080" spans="2:3" x14ac:dyDescent="0.3">
      <c r="B1080"/>
      <c r="C1080" s="67"/>
    </row>
    <row r="1081" spans="2:3" x14ac:dyDescent="0.3">
      <c r="B1081"/>
      <c r="C1081" s="67"/>
    </row>
    <row r="1082" spans="2:3" x14ac:dyDescent="0.3">
      <c r="B1082"/>
      <c r="C1082" s="67"/>
    </row>
    <row r="1083" spans="2:3" x14ac:dyDescent="0.3">
      <c r="B1083"/>
      <c r="C1083" s="67"/>
    </row>
    <row r="1084" spans="2:3" x14ac:dyDescent="0.3">
      <c r="B1084"/>
      <c r="C1084" s="67"/>
    </row>
    <row r="1085" spans="2:3" x14ac:dyDescent="0.3">
      <c r="B1085"/>
      <c r="C1085" s="67"/>
    </row>
    <row r="1086" spans="2:3" x14ac:dyDescent="0.3">
      <c r="B1086"/>
      <c r="C1086" s="67"/>
    </row>
    <row r="1087" spans="2:3" x14ac:dyDescent="0.3">
      <c r="B1087"/>
      <c r="C1087" s="67"/>
    </row>
    <row r="1088" spans="2:3" x14ac:dyDescent="0.3">
      <c r="B1088"/>
      <c r="C1088" s="67"/>
    </row>
    <row r="1089" spans="2:3" x14ac:dyDescent="0.3">
      <c r="B1089"/>
      <c r="C1089" s="67"/>
    </row>
    <row r="1090" spans="2:3" x14ac:dyDescent="0.3">
      <c r="B1090"/>
      <c r="C1090" s="67"/>
    </row>
    <row r="1091" spans="2:3" x14ac:dyDescent="0.3">
      <c r="B1091"/>
      <c r="C1091" s="67"/>
    </row>
    <row r="1092" spans="2:3" x14ac:dyDescent="0.3">
      <c r="B1092"/>
      <c r="C1092" s="67"/>
    </row>
    <row r="1093" spans="2:3" x14ac:dyDescent="0.3">
      <c r="B1093"/>
      <c r="C1093" s="67"/>
    </row>
    <row r="1094" spans="2:3" x14ac:dyDescent="0.3">
      <c r="B1094"/>
      <c r="C1094" s="67"/>
    </row>
    <row r="1095" spans="2:3" x14ac:dyDescent="0.3">
      <c r="B1095"/>
      <c r="C1095" s="67"/>
    </row>
    <row r="1096" spans="2:3" x14ac:dyDescent="0.3">
      <c r="B1096"/>
      <c r="C1096" s="67"/>
    </row>
    <row r="1097" spans="2:3" x14ac:dyDescent="0.3">
      <c r="B1097"/>
      <c r="C1097" s="67"/>
    </row>
    <row r="1098" spans="2:3" x14ac:dyDescent="0.3">
      <c r="B1098"/>
      <c r="C1098" s="67"/>
    </row>
    <row r="1099" spans="2:3" x14ac:dyDescent="0.3">
      <c r="B1099"/>
      <c r="C1099" s="67"/>
    </row>
    <row r="1100" spans="2:3" x14ac:dyDescent="0.3">
      <c r="B1100"/>
      <c r="C1100" s="67"/>
    </row>
    <row r="1101" spans="2:3" x14ac:dyDescent="0.3">
      <c r="B1101"/>
      <c r="C1101" s="67"/>
    </row>
    <row r="1102" spans="2:3" x14ac:dyDescent="0.3">
      <c r="B1102"/>
      <c r="C1102" s="67"/>
    </row>
    <row r="1103" spans="2:3" x14ac:dyDescent="0.3">
      <c r="B1103"/>
      <c r="C1103" s="67"/>
    </row>
    <row r="1104" spans="2:3" x14ac:dyDescent="0.3">
      <c r="B1104"/>
      <c r="C1104" s="67"/>
    </row>
    <row r="1105" spans="2:3" x14ac:dyDescent="0.3">
      <c r="B1105"/>
      <c r="C1105" s="67"/>
    </row>
    <row r="1106" spans="2:3" x14ac:dyDescent="0.3">
      <c r="B1106"/>
      <c r="C1106" s="67"/>
    </row>
    <row r="1107" spans="2:3" x14ac:dyDescent="0.3">
      <c r="B1107"/>
      <c r="C1107" s="67"/>
    </row>
    <row r="1108" spans="2:3" x14ac:dyDescent="0.3">
      <c r="B1108"/>
      <c r="C1108" s="67"/>
    </row>
    <row r="1109" spans="2:3" x14ac:dyDescent="0.3">
      <c r="B1109"/>
      <c r="C1109" s="67"/>
    </row>
    <row r="1110" spans="2:3" x14ac:dyDescent="0.3">
      <c r="B1110"/>
      <c r="C1110" s="67"/>
    </row>
    <row r="1111" spans="2:3" x14ac:dyDescent="0.3">
      <c r="B1111"/>
      <c r="C1111" s="67"/>
    </row>
    <row r="1112" spans="2:3" x14ac:dyDescent="0.3">
      <c r="B1112"/>
      <c r="C1112" s="67"/>
    </row>
    <row r="1113" spans="2:3" x14ac:dyDescent="0.3">
      <c r="B1113"/>
      <c r="C1113" s="67"/>
    </row>
    <row r="1114" spans="2:3" x14ac:dyDescent="0.3">
      <c r="B1114"/>
      <c r="C1114" s="67"/>
    </row>
    <row r="1115" spans="2:3" x14ac:dyDescent="0.3">
      <c r="B1115"/>
      <c r="C1115" s="67"/>
    </row>
    <row r="1116" spans="2:3" x14ac:dyDescent="0.3">
      <c r="B1116"/>
      <c r="C1116" s="67"/>
    </row>
    <row r="1117" spans="2:3" x14ac:dyDescent="0.3">
      <c r="B1117"/>
      <c r="C1117" s="67"/>
    </row>
    <row r="1118" spans="2:3" x14ac:dyDescent="0.3">
      <c r="B1118"/>
      <c r="C1118" s="67"/>
    </row>
    <row r="1119" spans="2:3" x14ac:dyDescent="0.3">
      <c r="B1119"/>
      <c r="C1119" s="67"/>
    </row>
    <row r="1120" spans="2:3" x14ac:dyDescent="0.3">
      <c r="B1120"/>
      <c r="C1120" s="67"/>
    </row>
    <row r="1121" spans="2:3" x14ac:dyDescent="0.3">
      <c r="B1121"/>
      <c r="C1121" s="67"/>
    </row>
    <row r="1122" spans="2:3" x14ac:dyDescent="0.3">
      <c r="B1122"/>
      <c r="C1122" s="67"/>
    </row>
    <row r="1123" spans="2:3" x14ac:dyDescent="0.3">
      <c r="B1123"/>
      <c r="C1123" s="67"/>
    </row>
    <row r="1124" spans="2:3" x14ac:dyDescent="0.3">
      <c r="B1124"/>
      <c r="C1124" s="67"/>
    </row>
    <row r="1125" spans="2:3" x14ac:dyDescent="0.3">
      <c r="B1125"/>
      <c r="C1125" s="67"/>
    </row>
    <row r="1126" spans="2:3" x14ac:dyDescent="0.3">
      <c r="B1126"/>
      <c r="C1126" s="67"/>
    </row>
    <row r="1127" spans="2:3" x14ac:dyDescent="0.3">
      <c r="B1127"/>
      <c r="C1127" s="67"/>
    </row>
    <row r="1128" spans="2:3" x14ac:dyDescent="0.3">
      <c r="B1128"/>
      <c r="C1128" s="67"/>
    </row>
    <row r="1129" spans="2:3" x14ac:dyDescent="0.3">
      <c r="B1129"/>
      <c r="C1129" s="67"/>
    </row>
    <row r="1130" spans="2:3" x14ac:dyDescent="0.3">
      <c r="B1130"/>
      <c r="C1130" s="67"/>
    </row>
    <row r="1131" spans="2:3" x14ac:dyDescent="0.3">
      <c r="B1131"/>
      <c r="C1131" s="67"/>
    </row>
    <row r="1132" spans="2:3" x14ac:dyDescent="0.3">
      <c r="B1132"/>
      <c r="C1132" s="67"/>
    </row>
    <row r="1133" spans="2:3" x14ac:dyDescent="0.3">
      <c r="B1133"/>
      <c r="C1133" s="67"/>
    </row>
    <row r="1134" spans="2:3" x14ac:dyDescent="0.3">
      <c r="B1134"/>
      <c r="C1134" s="67"/>
    </row>
    <row r="1135" spans="2:3" x14ac:dyDescent="0.3">
      <c r="B1135"/>
      <c r="C1135" s="67"/>
    </row>
    <row r="1136" spans="2:3" x14ac:dyDescent="0.3">
      <c r="B1136"/>
      <c r="C1136" s="67"/>
    </row>
    <row r="1137" spans="2:3" x14ac:dyDescent="0.3">
      <c r="B1137"/>
      <c r="C1137" s="67"/>
    </row>
    <row r="1138" spans="2:3" x14ac:dyDescent="0.3">
      <c r="B1138"/>
      <c r="C1138" s="67"/>
    </row>
    <row r="1139" spans="2:3" x14ac:dyDescent="0.3">
      <c r="B1139"/>
      <c r="C1139" s="67"/>
    </row>
    <row r="1140" spans="2:3" x14ac:dyDescent="0.3">
      <c r="B1140"/>
      <c r="C1140" s="67"/>
    </row>
    <row r="1141" spans="2:3" x14ac:dyDescent="0.3">
      <c r="B1141"/>
      <c r="C1141" s="67"/>
    </row>
    <row r="1142" spans="2:3" x14ac:dyDescent="0.3">
      <c r="B1142"/>
      <c r="C1142" s="67"/>
    </row>
    <row r="1143" spans="2:3" x14ac:dyDescent="0.3">
      <c r="B1143"/>
      <c r="C1143" s="67"/>
    </row>
    <row r="1144" spans="2:3" x14ac:dyDescent="0.3">
      <c r="B1144"/>
      <c r="C1144" s="67"/>
    </row>
    <row r="1145" spans="2:3" x14ac:dyDescent="0.3">
      <c r="B1145"/>
      <c r="C1145" s="67"/>
    </row>
    <row r="1146" spans="2:3" x14ac:dyDescent="0.3">
      <c r="B1146"/>
      <c r="C1146" s="67"/>
    </row>
    <row r="1147" spans="2:3" x14ac:dyDescent="0.3">
      <c r="B1147"/>
      <c r="C1147" s="67"/>
    </row>
    <row r="1148" spans="2:3" x14ac:dyDescent="0.3">
      <c r="B1148"/>
      <c r="C1148" s="67"/>
    </row>
    <row r="1149" spans="2:3" x14ac:dyDescent="0.3">
      <c r="B1149"/>
      <c r="C1149" s="67"/>
    </row>
    <row r="1150" spans="2:3" x14ac:dyDescent="0.3">
      <c r="B1150"/>
      <c r="C1150" s="67"/>
    </row>
    <row r="1151" spans="2:3" x14ac:dyDescent="0.3">
      <c r="B1151"/>
      <c r="C1151" s="67"/>
    </row>
    <row r="1152" spans="2:3" x14ac:dyDescent="0.3">
      <c r="B1152"/>
      <c r="C1152" s="67"/>
    </row>
    <row r="1153" spans="2:3" x14ac:dyDescent="0.3">
      <c r="B1153"/>
      <c r="C1153" s="67"/>
    </row>
    <row r="1154" spans="2:3" x14ac:dyDescent="0.3">
      <c r="B1154"/>
      <c r="C1154" s="67"/>
    </row>
    <row r="1155" spans="2:3" x14ac:dyDescent="0.3">
      <c r="B1155"/>
      <c r="C1155" s="67"/>
    </row>
    <row r="1156" spans="2:3" x14ac:dyDescent="0.3">
      <c r="B1156"/>
      <c r="C1156" s="67"/>
    </row>
    <row r="1157" spans="2:3" x14ac:dyDescent="0.3">
      <c r="B1157"/>
      <c r="C1157" s="67"/>
    </row>
    <row r="1158" spans="2:3" x14ac:dyDescent="0.3">
      <c r="B1158"/>
      <c r="C1158" s="67"/>
    </row>
    <row r="1159" spans="2:3" x14ac:dyDescent="0.3">
      <c r="B1159"/>
      <c r="C1159" s="67"/>
    </row>
    <row r="1160" spans="2:3" x14ac:dyDescent="0.3">
      <c r="B1160"/>
      <c r="C1160" s="67"/>
    </row>
    <row r="1161" spans="2:3" x14ac:dyDescent="0.3">
      <c r="B1161"/>
      <c r="C1161" s="67"/>
    </row>
    <row r="1162" spans="2:3" x14ac:dyDescent="0.3">
      <c r="B1162"/>
      <c r="C1162" s="67"/>
    </row>
    <row r="1163" spans="2:3" x14ac:dyDescent="0.3">
      <c r="B1163"/>
      <c r="C1163" s="67"/>
    </row>
    <row r="1164" spans="2:3" x14ac:dyDescent="0.3">
      <c r="B1164"/>
      <c r="C1164" s="67"/>
    </row>
    <row r="1165" spans="2:3" x14ac:dyDescent="0.3">
      <c r="B1165"/>
      <c r="C1165" s="67"/>
    </row>
    <row r="1166" spans="2:3" x14ac:dyDescent="0.3">
      <c r="B1166"/>
      <c r="C1166" s="67"/>
    </row>
    <row r="1167" spans="2:3" x14ac:dyDescent="0.3">
      <c r="B1167"/>
      <c r="C1167" s="67"/>
    </row>
    <row r="1168" spans="2:3" x14ac:dyDescent="0.3">
      <c r="B1168"/>
      <c r="C1168" s="67"/>
    </row>
    <row r="1169" spans="2:3" x14ac:dyDescent="0.3">
      <c r="B1169"/>
      <c r="C1169" s="67"/>
    </row>
    <row r="1170" spans="2:3" x14ac:dyDescent="0.3">
      <c r="B1170"/>
      <c r="C1170" s="67"/>
    </row>
    <row r="1171" spans="2:3" x14ac:dyDescent="0.3">
      <c r="B1171"/>
      <c r="C1171" s="67"/>
    </row>
    <row r="1172" spans="2:3" x14ac:dyDescent="0.3">
      <c r="B1172"/>
      <c r="C1172" s="67"/>
    </row>
    <row r="1173" spans="2:3" x14ac:dyDescent="0.3">
      <c r="B1173"/>
      <c r="C1173" s="67"/>
    </row>
    <row r="1174" spans="2:3" x14ac:dyDescent="0.3">
      <c r="B1174"/>
      <c r="C1174" s="67"/>
    </row>
    <row r="1175" spans="2:3" x14ac:dyDescent="0.3">
      <c r="B1175"/>
      <c r="C1175" s="67"/>
    </row>
    <row r="1176" spans="2:3" x14ac:dyDescent="0.3">
      <c r="B1176"/>
      <c r="C1176" s="67"/>
    </row>
  </sheetData>
  <mergeCells count="1">
    <mergeCell ref="A2:A3"/>
  </mergeCells>
  <conditionalFormatting pivot="1" sqref="B154:B158">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3149-EC8E-460B-B9A2-3D6322E9156E}">
  <sheetPr>
    <tabColor theme="5" tint="-0.249977111117893"/>
  </sheetPr>
  <dimension ref="B1:W48"/>
  <sheetViews>
    <sheetView showGridLines="0" showRowColHeaders="0" tabSelected="1" zoomScale="79" zoomScaleNormal="79" workbookViewId="0">
      <selection activeCell="Y13" sqref="Y13"/>
    </sheetView>
  </sheetViews>
  <sheetFormatPr defaultColWidth="8.88671875" defaultRowHeight="14.4" x14ac:dyDescent="0.3"/>
  <cols>
    <col min="1" max="1" width="4.33203125" style="26" customWidth="1"/>
    <col min="2" max="2" width="20" style="26" customWidth="1"/>
    <col min="3" max="3" width="15.88671875" style="26" customWidth="1"/>
    <col min="4" max="4" width="3.6640625" style="26" customWidth="1"/>
    <col min="5" max="5" width="21.33203125" style="26" customWidth="1"/>
    <col min="6" max="6" width="12.6640625" style="26" customWidth="1"/>
    <col min="7" max="7" width="6.33203125" style="26" customWidth="1"/>
    <col min="8" max="8" width="4.33203125" style="26" customWidth="1"/>
    <col min="9" max="9" width="20.33203125" style="26" customWidth="1"/>
    <col min="10" max="10" width="8.88671875" style="26"/>
    <col min="11" max="11" width="5.6640625" style="26" customWidth="1"/>
    <col min="12" max="12" width="5" style="26" customWidth="1"/>
    <col min="13" max="13" width="3.6640625" style="26" customWidth="1"/>
    <col min="14" max="14" width="22.33203125" style="26" customWidth="1"/>
    <col min="15" max="15" width="8.88671875" style="26"/>
    <col min="16" max="16" width="18.21875" style="26" customWidth="1"/>
    <col min="17" max="17" width="1.77734375" style="26" customWidth="1"/>
    <col min="18" max="20" width="8.88671875" style="26"/>
    <col min="21" max="21" width="11.88671875" style="26" customWidth="1"/>
    <col min="22" max="28" width="8.88671875" style="26"/>
    <col min="29" max="29" width="8.88671875" style="26" customWidth="1"/>
    <col min="30" max="16384" width="8.88671875" style="26"/>
  </cols>
  <sheetData>
    <row r="1" spans="2:22" ht="32.4" customHeight="1" x14ac:dyDescent="0.3">
      <c r="B1" s="76"/>
      <c r="C1" s="77" t="s">
        <v>4470</v>
      </c>
      <c r="D1" s="78"/>
      <c r="E1" s="78"/>
      <c r="F1" s="78"/>
      <c r="G1" s="78"/>
      <c r="H1" s="78"/>
      <c r="I1" s="78"/>
      <c r="J1" s="78"/>
      <c r="K1" s="78"/>
      <c r="L1" s="78"/>
      <c r="M1" s="78"/>
      <c r="N1" s="78"/>
      <c r="O1" s="78"/>
      <c r="P1" s="78"/>
      <c r="Q1" s="78"/>
      <c r="R1" s="78"/>
      <c r="S1" s="80"/>
      <c r="T1" s="82" t="s">
        <v>4473</v>
      </c>
      <c r="U1" s="82"/>
      <c r="V1" s="9"/>
    </row>
    <row r="2" spans="2:22" ht="30.6" customHeight="1" x14ac:dyDescent="0.3">
      <c r="B2" s="76"/>
      <c r="C2" s="79" t="s">
        <v>4471</v>
      </c>
      <c r="D2" s="79"/>
      <c r="E2" s="79"/>
      <c r="F2" s="79"/>
      <c r="G2" s="79"/>
      <c r="H2" s="79"/>
      <c r="I2" s="79"/>
      <c r="J2" s="79"/>
      <c r="K2" s="79"/>
      <c r="L2" s="79"/>
      <c r="M2" s="79"/>
      <c r="N2" s="79"/>
      <c r="O2" s="79"/>
      <c r="P2" s="79"/>
      <c r="Q2" s="79"/>
      <c r="R2" s="79"/>
      <c r="S2" s="80"/>
      <c r="T2" s="83">
        <v>46054</v>
      </c>
      <c r="U2" s="83"/>
      <c r="V2" s="9"/>
    </row>
    <row r="3" spans="2:22" x14ac:dyDescent="0.3">
      <c r="B3" s="24"/>
      <c r="C3" s="25"/>
      <c r="D3" s="25"/>
      <c r="E3" s="25"/>
      <c r="F3" s="25"/>
      <c r="G3" s="25"/>
      <c r="H3" s="25"/>
      <c r="I3" s="25"/>
      <c r="J3" s="25"/>
      <c r="K3" s="25"/>
      <c r="L3" s="25"/>
      <c r="M3" s="25"/>
      <c r="N3" s="25"/>
      <c r="O3" s="25"/>
      <c r="P3" s="25"/>
      <c r="Q3" s="25"/>
      <c r="R3" s="25"/>
      <c r="S3" s="25"/>
      <c r="T3" s="25"/>
      <c r="U3" s="25"/>
    </row>
    <row r="4" spans="2:22" x14ac:dyDescent="0.3">
      <c r="B4" s="21"/>
      <c r="C4" s="21"/>
      <c r="D4" s="21"/>
      <c r="E4" s="21"/>
      <c r="F4" s="21"/>
      <c r="G4" s="21"/>
      <c r="H4" s="21"/>
      <c r="I4" s="21"/>
      <c r="J4" s="21"/>
      <c r="K4" s="21"/>
      <c r="L4" s="21"/>
      <c r="M4" s="21"/>
      <c r="N4" s="21"/>
      <c r="O4" s="21"/>
      <c r="P4" s="21"/>
      <c r="Q4" s="21"/>
      <c r="R4" s="21"/>
      <c r="S4" s="21"/>
      <c r="T4" s="21"/>
      <c r="U4" s="21"/>
    </row>
    <row r="5" spans="2:22" x14ac:dyDescent="0.3">
      <c r="B5" s="21"/>
      <c r="C5" s="21"/>
      <c r="D5" s="21"/>
      <c r="E5" s="21"/>
      <c r="F5" s="21"/>
      <c r="G5" s="21"/>
      <c r="H5" s="21"/>
      <c r="I5" s="21"/>
      <c r="J5" s="21"/>
      <c r="K5" s="21"/>
      <c r="L5" s="21"/>
      <c r="M5" s="21"/>
      <c r="N5" s="21"/>
      <c r="O5" s="21"/>
      <c r="P5" s="21"/>
      <c r="Q5" s="21"/>
      <c r="R5" s="21"/>
      <c r="S5" s="21"/>
      <c r="T5" s="21"/>
      <c r="U5" s="21"/>
    </row>
    <row r="6" spans="2:22" x14ac:dyDescent="0.3">
      <c r="B6" s="21"/>
      <c r="C6" s="21"/>
      <c r="D6" s="21"/>
      <c r="E6" s="21"/>
      <c r="F6" s="21"/>
      <c r="G6" s="21"/>
      <c r="H6" s="21"/>
      <c r="I6" s="21"/>
      <c r="J6" s="21"/>
      <c r="K6" s="21"/>
      <c r="L6" s="21"/>
      <c r="M6" s="22"/>
      <c r="N6" s="21"/>
      <c r="O6" s="21"/>
      <c r="P6" s="21"/>
      <c r="Q6" s="21"/>
      <c r="R6" s="21"/>
      <c r="S6" s="21"/>
      <c r="T6" s="21"/>
      <c r="U6" s="21"/>
    </row>
    <row r="7" spans="2:22" x14ac:dyDescent="0.3">
      <c r="B7" s="21"/>
      <c r="C7" s="21"/>
      <c r="D7" s="21"/>
      <c r="E7" s="21"/>
      <c r="F7" s="21"/>
      <c r="G7" s="21"/>
      <c r="H7" s="21"/>
      <c r="I7" s="21"/>
      <c r="J7" s="21"/>
      <c r="K7" s="21"/>
      <c r="L7" s="21"/>
      <c r="M7" s="21"/>
      <c r="N7" s="21"/>
      <c r="O7" s="21"/>
      <c r="P7" s="21"/>
      <c r="Q7" s="21"/>
      <c r="R7" s="21"/>
      <c r="S7" s="21"/>
      <c r="T7" s="21"/>
      <c r="U7" s="21"/>
    </row>
    <row r="8" spans="2:22" ht="17.399999999999999" customHeight="1" x14ac:dyDescent="0.3">
      <c r="B8" s="57">
        <f>'PvTab&amp;Charts'!C4</f>
        <v>-2.6275005428772206E-2</v>
      </c>
      <c r="C8" s="37" t="s">
        <v>4472</v>
      </c>
      <c r="D8" s="23"/>
      <c r="E8" s="36">
        <f>'PvTab&amp;Charts'!D4</f>
        <v>-2.7238123462499566E-2</v>
      </c>
      <c r="F8" s="37" t="s">
        <v>4472</v>
      </c>
      <c r="G8" s="37"/>
      <c r="H8" s="21"/>
      <c r="I8" s="36">
        <f>'PvTab&amp;Charts'!B4</f>
        <v>-3.0446214927221497E-2</v>
      </c>
      <c r="J8" s="37" t="s">
        <v>4472</v>
      </c>
      <c r="K8" s="37"/>
      <c r="L8" s="37"/>
      <c r="M8" s="21"/>
      <c r="N8" s="36">
        <f>'PvTab&amp;Charts'!E4</f>
        <v>5.3724943492999361E-2</v>
      </c>
      <c r="O8" s="37" t="s">
        <v>4472</v>
      </c>
      <c r="P8" s="37"/>
      <c r="Q8" s="21"/>
      <c r="R8" s="21"/>
      <c r="S8" s="21"/>
      <c r="T8" s="21"/>
      <c r="U8" s="21"/>
    </row>
    <row r="9" spans="2:22" x14ac:dyDescent="0.3">
      <c r="B9" s="21"/>
      <c r="C9" s="21"/>
      <c r="D9" s="21"/>
      <c r="E9" s="21"/>
      <c r="F9" s="21"/>
      <c r="G9" s="21"/>
      <c r="H9" s="21"/>
      <c r="I9" s="21"/>
      <c r="J9" s="21"/>
      <c r="K9" s="21"/>
      <c r="L9" s="21"/>
      <c r="M9" s="21"/>
      <c r="N9" s="21"/>
      <c r="O9" s="21"/>
      <c r="P9" s="21"/>
      <c r="Q9" s="21"/>
      <c r="R9" s="21"/>
      <c r="S9" s="21"/>
      <c r="T9" s="21"/>
      <c r="U9" s="21"/>
    </row>
    <row r="10" spans="2:22" x14ac:dyDescent="0.3">
      <c r="B10" s="21"/>
      <c r="C10" s="21"/>
      <c r="D10" s="21"/>
      <c r="E10" s="21"/>
      <c r="F10" s="21"/>
      <c r="G10" s="21"/>
      <c r="H10" s="21"/>
      <c r="I10" s="21"/>
      <c r="J10" s="21"/>
      <c r="K10" s="21"/>
      <c r="L10" s="21"/>
      <c r="M10" s="21"/>
      <c r="N10" s="21"/>
      <c r="O10" s="21"/>
      <c r="P10" s="21"/>
      <c r="Q10" s="21"/>
      <c r="R10" s="21"/>
      <c r="S10" s="21"/>
      <c r="T10" s="21"/>
      <c r="U10" s="21"/>
    </row>
    <row r="11" spans="2:22" x14ac:dyDescent="0.3">
      <c r="B11" s="21"/>
      <c r="C11" s="21"/>
      <c r="D11" s="21"/>
      <c r="E11" s="21"/>
      <c r="F11" s="21"/>
      <c r="G11" s="21"/>
      <c r="H11" s="21"/>
      <c r="I11" s="21"/>
      <c r="J11" s="21"/>
      <c r="K11" s="21"/>
      <c r="L11" s="21"/>
      <c r="M11" s="21"/>
      <c r="N11" s="21"/>
      <c r="O11" s="21"/>
      <c r="P11" s="21"/>
      <c r="Q11" s="21"/>
      <c r="R11" s="21"/>
      <c r="S11" s="21"/>
      <c r="T11" s="21"/>
      <c r="U11" s="21"/>
    </row>
    <row r="12" spans="2:22" x14ac:dyDescent="0.3">
      <c r="B12" s="21"/>
      <c r="C12" s="21"/>
      <c r="D12" s="21"/>
      <c r="E12" s="21"/>
      <c r="F12" s="21"/>
      <c r="G12" s="21"/>
      <c r="H12" s="21"/>
      <c r="I12" s="21"/>
      <c r="J12" s="21"/>
      <c r="K12" s="21"/>
      <c r="L12" s="21"/>
      <c r="M12" s="21"/>
      <c r="N12" s="21"/>
      <c r="O12" s="21"/>
      <c r="P12" s="21"/>
      <c r="Q12" s="21"/>
      <c r="R12" s="21"/>
      <c r="S12" s="21"/>
      <c r="T12" s="21"/>
      <c r="U12" s="21"/>
    </row>
    <row r="13" spans="2:22" x14ac:dyDescent="0.3">
      <c r="B13" s="21"/>
      <c r="C13" s="21"/>
      <c r="D13" s="21"/>
      <c r="E13" s="21"/>
      <c r="F13" s="21"/>
      <c r="G13" s="21"/>
      <c r="H13" s="21"/>
      <c r="I13" s="21"/>
      <c r="J13" s="21"/>
      <c r="K13" s="21"/>
      <c r="L13" s="21"/>
      <c r="M13" s="21"/>
      <c r="N13" s="21"/>
      <c r="O13" s="21"/>
      <c r="P13" s="21"/>
      <c r="Q13" s="21"/>
      <c r="R13" s="21"/>
      <c r="S13" s="21"/>
      <c r="T13" s="21"/>
      <c r="U13" s="21"/>
    </row>
    <row r="14" spans="2:22" x14ac:dyDescent="0.3">
      <c r="B14" s="21"/>
      <c r="C14" s="21"/>
      <c r="D14" s="21"/>
      <c r="E14" s="21"/>
      <c r="F14" s="21"/>
      <c r="G14" s="21"/>
      <c r="H14" s="21"/>
      <c r="I14" s="21"/>
      <c r="J14" s="21"/>
      <c r="K14" s="21"/>
      <c r="L14" s="21"/>
      <c r="M14" s="21"/>
      <c r="N14" s="21"/>
      <c r="O14" s="21"/>
      <c r="P14" s="21"/>
      <c r="Q14" s="21"/>
      <c r="R14" s="21"/>
      <c r="S14" s="21"/>
      <c r="T14" s="21"/>
      <c r="U14" s="21"/>
    </row>
    <row r="15" spans="2:22" x14ac:dyDescent="0.3">
      <c r="B15" s="21"/>
      <c r="C15" s="21"/>
      <c r="D15" s="21"/>
      <c r="E15" s="21"/>
      <c r="F15" s="21"/>
      <c r="G15" s="21"/>
      <c r="H15" s="21"/>
      <c r="I15" s="21"/>
      <c r="J15" s="21"/>
      <c r="K15" s="21"/>
      <c r="L15" s="21"/>
      <c r="M15" s="21"/>
      <c r="N15" s="21"/>
      <c r="O15" s="21"/>
      <c r="P15" s="21"/>
      <c r="Q15" s="21"/>
      <c r="R15" s="21"/>
      <c r="S15" s="21"/>
      <c r="T15" s="21"/>
      <c r="U15" s="21"/>
    </row>
    <row r="16" spans="2:22" x14ac:dyDescent="0.3">
      <c r="B16" s="21"/>
      <c r="C16" s="21"/>
      <c r="D16" s="21"/>
      <c r="E16" s="21"/>
      <c r="F16" s="21"/>
      <c r="G16" s="21"/>
      <c r="H16" s="21"/>
      <c r="I16" s="21"/>
      <c r="J16" s="21"/>
      <c r="K16" s="21"/>
      <c r="L16" s="21"/>
      <c r="M16" s="21"/>
      <c r="N16" s="21"/>
      <c r="O16" s="21"/>
      <c r="P16" s="21"/>
      <c r="Q16" s="21"/>
      <c r="R16" s="21"/>
      <c r="S16" s="21"/>
      <c r="T16" s="21"/>
      <c r="U16" s="21"/>
    </row>
    <row r="17" spans="2:21" x14ac:dyDescent="0.3">
      <c r="B17" s="21"/>
      <c r="C17" s="21"/>
      <c r="D17" s="21"/>
      <c r="E17" s="21"/>
      <c r="F17" s="21"/>
      <c r="G17" s="21"/>
      <c r="H17" s="21"/>
      <c r="I17" s="21"/>
      <c r="J17" s="21"/>
      <c r="K17" s="21"/>
      <c r="L17" s="21"/>
      <c r="M17" s="21"/>
      <c r="N17" s="21"/>
      <c r="O17" s="21"/>
      <c r="P17" s="21"/>
      <c r="Q17" s="21"/>
      <c r="R17" s="21"/>
      <c r="S17" s="21"/>
      <c r="T17" s="21"/>
      <c r="U17" s="21"/>
    </row>
    <row r="18" spans="2:21" x14ac:dyDescent="0.3">
      <c r="B18" s="21"/>
      <c r="C18" s="21"/>
      <c r="D18" s="21"/>
      <c r="E18" s="21"/>
      <c r="F18" s="21"/>
      <c r="G18" s="21"/>
      <c r="H18" s="21"/>
      <c r="I18" s="21"/>
      <c r="J18" s="21"/>
      <c r="K18" s="21"/>
      <c r="L18" s="21"/>
      <c r="M18" s="21"/>
      <c r="N18" s="21"/>
      <c r="O18" s="21"/>
      <c r="P18" s="21"/>
      <c r="Q18" s="21"/>
      <c r="R18" s="21"/>
      <c r="S18" s="21"/>
      <c r="T18" s="21"/>
      <c r="U18" s="21"/>
    </row>
    <row r="19" spans="2:21" x14ac:dyDescent="0.3">
      <c r="B19" s="21"/>
      <c r="C19" s="21"/>
      <c r="D19" s="21"/>
      <c r="E19" s="21"/>
      <c r="F19" s="21"/>
      <c r="G19" s="21"/>
      <c r="H19" s="21"/>
      <c r="I19" s="21"/>
      <c r="J19" s="21"/>
      <c r="K19" s="21"/>
      <c r="L19" s="21"/>
      <c r="M19" s="21"/>
      <c r="N19" s="21"/>
      <c r="O19" s="21"/>
      <c r="P19" s="21"/>
      <c r="Q19" s="21"/>
      <c r="R19" s="21"/>
      <c r="S19" s="21"/>
      <c r="T19" s="21"/>
      <c r="U19" s="21"/>
    </row>
    <row r="20" spans="2:21" x14ac:dyDescent="0.3">
      <c r="B20" s="21"/>
      <c r="C20" s="21"/>
      <c r="D20" s="21"/>
      <c r="E20" s="21"/>
      <c r="F20" s="21"/>
      <c r="G20" s="21"/>
      <c r="H20" s="21"/>
      <c r="I20" s="21"/>
      <c r="J20" s="21"/>
      <c r="K20" s="21"/>
      <c r="L20" s="21"/>
      <c r="M20" s="21"/>
      <c r="N20" s="21"/>
      <c r="O20" s="21"/>
      <c r="P20" s="21"/>
      <c r="Q20" s="21"/>
      <c r="R20" s="21"/>
      <c r="S20" s="21"/>
      <c r="T20" s="21"/>
      <c r="U20" s="21"/>
    </row>
    <row r="21" spans="2:21" x14ac:dyDescent="0.3">
      <c r="B21" s="21"/>
      <c r="C21" s="21"/>
      <c r="D21" s="21"/>
      <c r="E21" s="21"/>
      <c r="F21" s="21"/>
      <c r="G21" s="21"/>
      <c r="H21" s="21"/>
      <c r="I21" s="21"/>
      <c r="J21" s="21"/>
      <c r="K21" s="21"/>
      <c r="L21" s="21"/>
      <c r="M21" s="21"/>
      <c r="N21" s="21"/>
      <c r="O21" s="21"/>
      <c r="P21" s="21"/>
      <c r="Q21" s="21"/>
      <c r="R21" s="21"/>
      <c r="S21" s="21"/>
      <c r="T21" s="21"/>
      <c r="U21" s="21"/>
    </row>
    <row r="22" spans="2:21" x14ac:dyDescent="0.3">
      <c r="B22" s="21"/>
      <c r="C22" s="21"/>
      <c r="D22" s="21"/>
      <c r="E22" s="21"/>
      <c r="F22" s="21"/>
      <c r="G22" s="21"/>
      <c r="H22" s="21"/>
      <c r="I22" s="21"/>
      <c r="J22" s="21"/>
      <c r="K22" s="21"/>
      <c r="L22" s="21"/>
      <c r="M22" s="21"/>
      <c r="N22" s="21"/>
      <c r="O22" s="21"/>
      <c r="P22" s="21"/>
      <c r="Q22" s="21"/>
      <c r="R22" s="21"/>
      <c r="S22" s="21"/>
      <c r="T22" s="21"/>
      <c r="U22" s="21"/>
    </row>
    <row r="23" spans="2:21" x14ac:dyDescent="0.3">
      <c r="B23" s="21"/>
      <c r="C23" s="21"/>
      <c r="D23" s="21"/>
      <c r="E23" s="21"/>
      <c r="F23" s="21"/>
      <c r="G23" s="21"/>
      <c r="H23" s="21"/>
      <c r="I23" s="21"/>
      <c r="J23" s="21"/>
      <c r="K23" s="21"/>
      <c r="L23" s="21"/>
      <c r="M23" s="21"/>
      <c r="N23" s="21"/>
      <c r="O23" s="21"/>
      <c r="P23" s="21"/>
      <c r="Q23" s="21"/>
      <c r="R23" s="21"/>
      <c r="S23" s="21"/>
      <c r="T23" s="21"/>
      <c r="U23" s="21"/>
    </row>
    <row r="24" spans="2:21" x14ac:dyDescent="0.3">
      <c r="B24" s="21"/>
      <c r="C24" s="21"/>
      <c r="D24" s="21"/>
      <c r="E24" s="21"/>
      <c r="F24" s="21"/>
      <c r="G24" s="21"/>
      <c r="H24" s="21"/>
      <c r="I24" s="21"/>
      <c r="J24" s="21"/>
      <c r="K24" s="21"/>
      <c r="L24" s="21"/>
      <c r="M24" s="21"/>
      <c r="N24" s="21"/>
      <c r="O24" s="21"/>
      <c r="P24" s="21"/>
      <c r="Q24" s="21"/>
      <c r="R24" s="21"/>
      <c r="S24" s="21"/>
      <c r="T24" s="21"/>
      <c r="U24" s="21"/>
    </row>
    <row r="25" spans="2:21" x14ac:dyDescent="0.3">
      <c r="B25" s="21"/>
      <c r="C25" s="21"/>
      <c r="D25" s="21"/>
      <c r="E25" s="21"/>
      <c r="F25" s="21"/>
      <c r="G25" s="21"/>
      <c r="H25" s="21"/>
      <c r="I25" s="21"/>
      <c r="J25" s="21"/>
      <c r="K25" s="21"/>
      <c r="L25" s="21"/>
      <c r="M25" s="21"/>
      <c r="N25" s="21"/>
      <c r="O25" s="21"/>
      <c r="P25" s="21"/>
      <c r="Q25" s="21"/>
      <c r="R25" s="21"/>
      <c r="S25" s="21"/>
      <c r="T25" s="21"/>
      <c r="U25" s="21"/>
    </row>
    <row r="26" spans="2:21" x14ac:dyDescent="0.3">
      <c r="B26" s="21"/>
      <c r="C26" s="21"/>
      <c r="D26" s="21"/>
      <c r="E26" s="21"/>
      <c r="F26" s="21"/>
      <c r="G26" s="21"/>
      <c r="H26" s="21"/>
      <c r="I26" s="21"/>
      <c r="J26" s="21"/>
      <c r="K26" s="21"/>
      <c r="L26" s="21"/>
      <c r="M26" s="21"/>
      <c r="N26" s="21"/>
      <c r="O26" s="21"/>
      <c r="P26" s="21"/>
      <c r="Q26" s="21"/>
      <c r="R26" s="21"/>
      <c r="S26" s="21"/>
      <c r="T26" s="21"/>
      <c r="U26" s="21"/>
    </row>
    <row r="27" spans="2:21" x14ac:dyDescent="0.3">
      <c r="B27" s="21"/>
      <c r="C27" s="21"/>
      <c r="D27" s="21"/>
      <c r="E27" s="21"/>
      <c r="F27" s="21"/>
      <c r="G27" s="21"/>
      <c r="H27" s="21"/>
      <c r="I27" s="21"/>
      <c r="J27" s="21"/>
      <c r="K27" s="21"/>
      <c r="L27" s="21"/>
      <c r="M27" s="21"/>
      <c r="N27" s="21"/>
      <c r="O27" s="21"/>
      <c r="P27" s="21"/>
      <c r="Q27" s="21"/>
      <c r="R27" s="21"/>
      <c r="S27" s="21"/>
      <c r="T27" s="21"/>
      <c r="U27" s="21"/>
    </row>
    <row r="28" spans="2:21" x14ac:dyDescent="0.3">
      <c r="B28" s="21"/>
      <c r="C28" s="21"/>
      <c r="D28" s="21"/>
      <c r="E28" s="21"/>
      <c r="F28" s="21"/>
      <c r="G28" s="21"/>
      <c r="H28" s="21"/>
      <c r="I28" s="21"/>
      <c r="J28" s="21"/>
      <c r="K28" s="21"/>
      <c r="L28" s="21"/>
      <c r="M28" s="21"/>
      <c r="N28" s="21"/>
      <c r="O28" s="21"/>
      <c r="P28" s="21"/>
      <c r="Q28" s="21"/>
      <c r="R28" s="21"/>
      <c r="S28" s="21"/>
      <c r="T28" s="21"/>
      <c r="U28" s="21"/>
    </row>
    <row r="29" spans="2:21" x14ac:dyDescent="0.3">
      <c r="B29" s="21"/>
      <c r="C29" s="21"/>
      <c r="D29" s="21"/>
      <c r="E29" s="21"/>
      <c r="F29" s="21"/>
      <c r="G29" s="21"/>
      <c r="H29" s="21"/>
      <c r="I29" s="21"/>
      <c r="J29" s="21"/>
      <c r="K29" s="21"/>
      <c r="L29" s="21"/>
      <c r="M29" s="21"/>
      <c r="N29" s="21"/>
      <c r="O29" s="21"/>
      <c r="P29" s="21"/>
      <c r="Q29" s="21"/>
      <c r="R29" s="21"/>
      <c r="S29" s="21"/>
      <c r="T29" s="21"/>
      <c r="U29" s="21"/>
    </row>
    <row r="30" spans="2:21" x14ac:dyDescent="0.3">
      <c r="B30" s="21"/>
      <c r="C30" s="21"/>
      <c r="D30" s="21"/>
      <c r="E30" s="21"/>
      <c r="F30" s="21"/>
      <c r="G30" s="21"/>
      <c r="H30" s="21"/>
      <c r="I30" s="21"/>
      <c r="J30" s="21"/>
      <c r="K30" s="21"/>
      <c r="L30" s="21"/>
      <c r="M30" s="21"/>
      <c r="N30" s="21"/>
      <c r="O30" s="21"/>
      <c r="P30" s="21"/>
      <c r="Q30" s="21"/>
      <c r="R30" s="21"/>
      <c r="S30" s="21"/>
      <c r="T30" s="21"/>
      <c r="U30" s="21"/>
    </row>
    <row r="31" spans="2:21" x14ac:dyDescent="0.3">
      <c r="B31" s="21"/>
      <c r="C31" s="21"/>
      <c r="D31" s="21"/>
      <c r="E31" s="21"/>
      <c r="F31" s="21"/>
      <c r="G31" s="21"/>
      <c r="H31" s="21"/>
      <c r="I31" s="21"/>
      <c r="J31" s="21"/>
      <c r="K31" s="21"/>
      <c r="L31" s="21"/>
      <c r="M31" s="21"/>
      <c r="N31" s="21"/>
      <c r="O31" s="21"/>
      <c r="P31" s="21"/>
      <c r="Q31" s="21"/>
      <c r="R31" s="21"/>
      <c r="S31" s="21"/>
      <c r="T31" s="21"/>
      <c r="U31" s="21"/>
    </row>
    <row r="32" spans="2:21" x14ac:dyDescent="0.3">
      <c r="B32" s="21"/>
      <c r="C32" s="21"/>
      <c r="D32" s="21"/>
      <c r="E32" s="21"/>
      <c r="F32" s="21"/>
      <c r="G32" s="21"/>
      <c r="H32" s="21"/>
      <c r="I32" s="21"/>
      <c r="J32" s="21"/>
      <c r="K32" s="21"/>
      <c r="L32" s="21"/>
      <c r="M32" s="21"/>
      <c r="N32" s="21"/>
      <c r="O32" s="21"/>
      <c r="P32" s="21"/>
      <c r="Q32" s="21"/>
      <c r="R32" s="21"/>
      <c r="S32" s="21"/>
      <c r="T32" s="21"/>
      <c r="U32" s="21"/>
    </row>
    <row r="33" spans="2:23" x14ac:dyDescent="0.3">
      <c r="B33" s="21"/>
      <c r="C33" s="21"/>
      <c r="D33" s="21"/>
      <c r="E33" s="21"/>
      <c r="F33" s="21"/>
      <c r="G33" s="21"/>
      <c r="H33" s="21"/>
      <c r="I33" s="21"/>
      <c r="J33" s="21"/>
      <c r="K33" s="21"/>
      <c r="L33" s="21"/>
      <c r="M33" s="21"/>
      <c r="N33" s="21"/>
      <c r="O33" s="21"/>
      <c r="P33" s="21"/>
      <c r="Q33" s="21"/>
      <c r="R33" s="21"/>
      <c r="S33" s="21"/>
      <c r="T33" s="21"/>
      <c r="U33" s="21"/>
    </row>
    <row r="34" spans="2:23" x14ac:dyDescent="0.3">
      <c r="B34" s="21"/>
      <c r="C34" s="21"/>
      <c r="D34" s="21"/>
      <c r="E34" s="21"/>
      <c r="F34" s="21"/>
      <c r="G34" s="21"/>
      <c r="H34" s="21"/>
      <c r="I34" s="21"/>
      <c r="J34" s="21"/>
      <c r="K34" s="21"/>
      <c r="L34" s="21"/>
      <c r="M34" s="21"/>
      <c r="N34" s="21"/>
      <c r="O34" s="21"/>
      <c r="P34" s="21"/>
      <c r="Q34" s="21"/>
      <c r="R34" s="21"/>
      <c r="S34" s="21"/>
      <c r="T34" s="21"/>
      <c r="U34" s="21"/>
    </row>
    <row r="35" spans="2:23" x14ac:dyDescent="0.3">
      <c r="B35" s="21"/>
      <c r="C35" s="21"/>
      <c r="D35" s="21"/>
      <c r="E35" s="21"/>
      <c r="F35" s="21"/>
      <c r="G35" s="21"/>
      <c r="H35" s="21"/>
      <c r="I35" s="21"/>
      <c r="J35" s="21"/>
      <c r="K35" s="21"/>
      <c r="L35" s="21"/>
      <c r="M35" s="21"/>
      <c r="N35" s="21"/>
      <c r="O35" s="21"/>
      <c r="P35" s="21"/>
      <c r="Q35" s="21"/>
      <c r="R35" s="21"/>
      <c r="S35" s="21"/>
      <c r="T35" s="21"/>
      <c r="U35" s="21"/>
    </row>
    <row r="36" spans="2:23" x14ac:dyDescent="0.3">
      <c r="B36" s="21"/>
      <c r="C36" s="21"/>
      <c r="D36" s="21"/>
      <c r="E36" s="21"/>
      <c r="F36" s="21"/>
      <c r="G36" s="21"/>
      <c r="H36" s="21"/>
      <c r="I36" s="21"/>
      <c r="J36" s="21"/>
      <c r="K36" s="21"/>
      <c r="L36" s="21"/>
      <c r="M36" s="21"/>
      <c r="N36" s="21"/>
      <c r="O36" s="21"/>
      <c r="P36" s="21"/>
      <c r="Q36" s="21"/>
      <c r="R36" s="21"/>
      <c r="S36" s="21"/>
      <c r="T36" s="21"/>
      <c r="U36" s="21"/>
    </row>
    <row r="37" spans="2:23" x14ac:dyDescent="0.3">
      <c r="B37" s="21"/>
      <c r="C37" s="21"/>
      <c r="D37" s="21"/>
      <c r="E37" s="21"/>
      <c r="F37" s="21"/>
      <c r="G37" s="21"/>
      <c r="H37" s="21"/>
      <c r="I37" s="21"/>
      <c r="J37" s="21"/>
      <c r="K37" s="21"/>
      <c r="L37" s="21"/>
      <c r="M37" s="21"/>
      <c r="N37" s="21"/>
      <c r="O37" s="21"/>
      <c r="P37" s="21"/>
      <c r="Q37" s="21"/>
      <c r="R37" s="21"/>
      <c r="S37" s="21"/>
      <c r="T37" s="21"/>
      <c r="U37" s="21"/>
    </row>
    <row r="38" spans="2:23" x14ac:dyDescent="0.3">
      <c r="B38" s="21"/>
      <c r="C38" s="21"/>
      <c r="D38" s="21"/>
      <c r="E38" s="21"/>
      <c r="F38" s="21"/>
      <c r="G38" s="21"/>
      <c r="H38" s="21"/>
      <c r="I38" s="21"/>
      <c r="J38" s="21"/>
      <c r="K38" s="21"/>
      <c r="L38" s="21"/>
      <c r="M38" s="21"/>
      <c r="N38" s="21"/>
      <c r="O38" s="21"/>
      <c r="P38" s="21"/>
      <c r="Q38" s="21"/>
      <c r="R38" s="21"/>
      <c r="S38" s="21"/>
      <c r="T38" s="21"/>
      <c r="U38" s="21"/>
    </row>
    <row r="39" spans="2:23" x14ac:dyDescent="0.3">
      <c r="B39" s="21"/>
      <c r="C39" s="21"/>
      <c r="D39" s="21"/>
      <c r="E39" s="21"/>
      <c r="F39" s="21"/>
      <c r="G39" s="21"/>
      <c r="H39" s="21"/>
      <c r="I39" s="21"/>
      <c r="J39" s="21"/>
      <c r="K39" s="21"/>
      <c r="L39" s="21"/>
      <c r="M39" s="21"/>
      <c r="N39" s="21"/>
      <c r="O39" s="21"/>
      <c r="P39" s="21"/>
      <c r="Q39" s="21"/>
      <c r="R39" s="21"/>
      <c r="S39" s="21"/>
      <c r="T39" s="21"/>
      <c r="U39" s="21"/>
    </row>
    <row r="40" spans="2:23" x14ac:dyDescent="0.3">
      <c r="B40" s="21"/>
      <c r="C40" s="21"/>
      <c r="D40" s="21"/>
      <c r="E40" s="21"/>
      <c r="F40" s="21"/>
      <c r="G40" s="21"/>
      <c r="H40" s="21"/>
      <c r="I40" s="21"/>
      <c r="J40" s="21"/>
      <c r="K40" s="21"/>
      <c r="L40" s="21"/>
      <c r="M40" s="21"/>
      <c r="N40" s="21"/>
      <c r="O40" s="21"/>
      <c r="P40" s="21"/>
      <c r="Q40" s="21"/>
      <c r="R40" s="21"/>
      <c r="S40" s="21"/>
      <c r="T40" s="21"/>
      <c r="U40" s="21"/>
    </row>
    <row r="41" spans="2:23" x14ac:dyDescent="0.3">
      <c r="B41" s="21"/>
      <c r="C41" s="21"/>
      <c r="D41" s="21"/>
      <c r="E41" s="21"/>
      <c r="F41" s="21"/>
      <c r="G41" s="21"/>
      <c r="H41" s="21"/>
      <c r="I41" s="21"/>
      <c r="J41" s="21"/>
      <c r="K41" s="21"/>
      <c r="L41" s="21"/>
      <c r="M41" s="21"/>
      <c r="N41" s="21"/>
      <c r="O41" s="21"/>
      <c r="P41" s="21"/>
      <c r="Q41" s="21"/>
      <c r="R41" s="21"/>
      <c r="S41" s="21"/>
      <c r="T41" s="21"/>
      <c r="U41" s="21"/>
    </row>
    <row r="42" spans="2:23" x14ac:dyDescent="0.3">
      <c r="B42" s="21"/>
      <c r="C42" s="21"/>
      <c r="D42" s="21"/>
      <c r="E42" s="21"/>
      <c r="F42" s="21"/>
      <c r="G42" s="21"/>
      <c r="H42" s="21"/>
      <c r="I42" s="21"/>
      <c r="J42" s="21"/>
      <c r="K42" s="21"/>
      <c r="L42" s="21"/>
      <c r="M42" s="21"/>
      <c r="N42" s="21"/>
      <c r="O42" s="21"/>
      <c r="P42" s="21"/>
      <c r="Q42" s="21"/>
      <c r="R42" s="21"/>
      <c r="S42" s="21"/>
      <c r="T42" s="21"/>
      <c r="U42" s="21"/>
    </row>
    <row r="43" spans="2:23" x14ac:dyDescent="0.3">
      <c r="B43" s="21"/>
      <c r="C43" s="21"/>
      <c r="D43" s="21"/>
      <c r="E43" s="21"/>
      <c r="F43" s="21"/>
      <c r="G43" s="21"/>
      <c r="H43" s="21"/>
      <c r="I43" s="21"/>
      <c r="J43" s="21"/>
      <c r="K43" s="21"/>
      <c r="L43" s="21"/>
      <c r="M43" s="21"/>
      <c r="N43" s="21"/>
      <c r="O43" s="21"/>
      <c r="P43" s="21"/>
      <c r="Q43" s="21"/>
      <c r="R43" s="21"/>
      <c r="S43" s="21"/>
      <c r="T43" s="21"/>
      <c r="U43" s="21"/>
    </row>
    <row r="44" spans="2:23" x14ac:dyDescent="0.3">
      <c r="B44" s="21"/>
      <c r="C44" s="21"/>
      <c r="D44" s="21"/>
      <c r="E44" s="21"/>
      <c r="F44" s="21"/>
      <c r="G44" s="21"/>
      <c r="H44" s="21"/>
      <c r="I44" s="21"/>
      <c r="J44" s="21"/>
      <c r="K44" s="21"/>
      <c r="L44" s="21"/>
      <c r="M44" s="21"/>
      <c r="N44" s="21"/>
      <c r="O44" s="21"/>
      <c r="P44" s="21"/>
      <c r="Q44" s="21"/>
      <c r="R44" s="21"/>
      <c r="S44" s="21"/>
      <c r="T44" s="21"/>
      <c r="U44" s="21"/>
      <c r="W44" s="35"/>
    </row>
    <row r="45" spans="2:23" x14ac:dyDescent="0.3">
      <c r="B45" s="21"/>
      <c r="C45" s="21"/>
      <c r="D45" s="21"/>
      <c r="E45" s="21"/>
      <c r="F45" s="21"/>
      <c r="G45" s="21"/>
      <c r="H45" s="21"/>
      <c r="I45" s="21"/>
      <c r="J45" s="21"/>
      <c r="K45" s="21"/>
      <c r="L45" s="21"/>
      <c r="M45" s="21"/>
      <c r="N45" s="21"/>
      <c r="O45" s="21"/>
      <c r="P45" s="21"/>
      <c r="Q45" s="21"/>
      <c r="R45" s="21"/>
      <c r="S45" s="21"/>
      <c r="T45" s="21"/>
      <c r="U45" s="21"/>
    </row>
    <row r="46" spans="2:23" x14ac:dyDescent="0.3">
      <c r="B46" s="21"/>
      <c r="C46" s="21"/>
      <c r="D46" s="21"/>
      <c r="E46" s="21"/>
      <c r="F46" s="21"/>
      <c r="G46" s="21"/>
      <c r="H46" s="21"/>
      <c r="I46" s="21"/>
      <c r="J46" s="21"/>
      <c r="K46" s="21"/>
      <c r="L46" s="21"/>
      <c r="M46" s="21"/>
      <c r="N46" s="21"/>
      <c r="O46" s="21"/>
      <c r="P46" s="21"/>
      <c r="Q46" s="21"/>
      <c r="R46" s="21"/>
      <c r="S46" s="21"/>
      <c r="T46" s="21"/>
      <c r="U46" s="21"/>
    </row>
    <row r="47" spans="2:23" x14ac:dyDescent="0.3">
      <c r="B47" s="21"/>
      <c r="C47" s="21"/>
      <c r="D47" s="21"/>
      <c r="E47" s="21"/>
      <c r="F47" s="21"/>
      <c r="G47" s="21"/>
      <c r="H47" s="21"/>
      <c r="I47" s="21"/>
      <c r="J47" s="21"/>
      <c r="K47" s="21"/>
      <c r="L47" s="21"/>
      <c r="M47" s="21"/>
      <c r="N47" s="21"/>
      <c r="O47" s="21"/>
      <c r="P47" s="21"/>
      <c r="Q47" s="21"/>
      <c r="R47" s="21"/>
      <c r="S47" s="21"/>
      <c r="T47" s="21"/>
      <c r="U47" s="21"/>
    </row>
    <row r="48" spans="2:23" x14ac:dyDescent="0.3">
      <c r="B48" s="21"/>
      <c r="C48" s="21"/>
      <c r="D48" s="21"/>
      <c r="E48" s="21"/>
      <c r="F48" s="21"/>
      <c r="G48" s="21"/>
      <c r="H48" s="21"/>
      <c r="I48" s="21"/>
      <c r="J48" s="21"/>
      <c r="K48" s="21"/>
      <c r="L48" s="21"/>
      <c r="M48" s="21"/>
      <c r="N48" s="21"/>
      <c r="O48" s="21"/>
      <c r="P48" s="21"/>
      <c r="Q48" s="21"/>
      <c r="R48" s="21"/>
      <c r="S48" s="21"/>
      <c r="T48" s="21"/>
      <c r="U48" s="21"/>
    </row>
  </sheetData>
  <mergeCells count="6">
    <mergeCell ref="B1:B2"/>
    <mergeCell ref="C1:R1"/>
    <mergeCell ref="C2:R2"/>
    <mergeCell ref="S1:S2"/>
    <mergeCell ref="T1:U1"/>
    <mergeCell ref="T2:U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47BC29DD-3614-4431-9BAF-CA5FE02A0028}">
  <ds:schemaRefs>
    <ds:schemaRef ds:uri="http://gemini/pivotcustomization/ErrorCache"/>
  </ds:schemaRefs>
</ds:datastoreItem>
</file>

<file path=customXml/itemProps2.xml><?xml version="1.0" encoding="utf-8"?>
<ds:datastoreItem xmlns:ds="http://schemas.openxmlformats.org/officeDocument/2006/customXml" ds:itemID="{622BB228-2996-48F8-AAA5-902DC5A1350D}">
  <ds:schemaRefs>
    <ds:schemaRef ds:uri="http://gemini/pivotcustomization/TableXML_Employees_Master"/>
  </ds:schemaRefs>
</ds:datastoreItem>
</file>

<file path=customXml/itemProps3.xml><?xml version="1.0" encoding="utf-8"?>
<ds:datastoreItem xmlns:ds="http://schemas.openxmlformats.org/officeDocument/2006/customXml" ds:itemID="{5AE93A72-0E3B-4F8E-BF32-5B43145B41CF}">
  <ds:schemaRefs>
    <ds:schemaRef ds:uri="http://gemini/pivotcustomization/TableOrder"/>
  </ds:schemaRefs>
</ds:datastoreItem>
</file>

<file path=customXml/itemProps4.xml><?xml version="1.0" encoding="utf-8"?>
<ds:datastoreItem xmlns:ds="http://schemas.openxmlformats.org/officeDocument/2006/customXml" ds:itemID="{5DD30720-1314-40E8-A256-6236C2AC08FC}">
  <ds:schemaRefs>
    <ds:schemaRef ds:uri="http://gemini/pivotcustomization/TableWidget"/>
  </ds:schemaRefs>
</ds:datastoreItem>
</file>

<file path=customXml/itemProps5.xml><?xml version="1.0" encoding="utf-8"?>
<ds:datastoreItem xmlns:ds="http://schemas.openxmlformats.org/officeDocument/2006/customXml" ds:itemID="{534F9B39-0FD3-4965-892F-E9A39CCF3F15}">
  <ds:schemaRefs>
    <ds:schemaRef ds:uri="http://gemini/pivotcustomization/IsSandboxEmbedded"/>
  </ds:schemaRefs>
</ds:datastoreItem>
</file>

<file path=customXml/itemProps6.xml><?xml version="1.0" encoding="utf-8"?>
<ds:datastoreItem xmlns:ds="http://schemas.openxmlformats.org/officeDocument/2006/customXml" ds:itemID="{C9784693-1B2A-4FCE-B6A0-A7D679D09BDF}">
  <ds:schemaRefs>
    <ds:schemaRef ds:uri="http://gemini/pivotcustomization/TableXML_Calender"/>
  </ds:schemaRefs>
</ds:datastoreItem>
</file>

<file path=customXml/itemProps7.xml><?xml version="1.0" encoding="utf-8"?>
<ds:datastoreItem xmlns:ds="http://schemas.openxmlformats.org/officeDocument/2006/customXml" ds:itemID="{9657851C-602D-40C2-BD34-44B5AA1D13DF}">
  <ds:schemaRefs>
    <ds:schemaRef ds:uri="http://gemini/pivotcustomization/SandboxNonEmpty"/>
  </ds:schemaRefs>
</ds:datastoreItem>
</file>

<file path=customXml/itemProps8.xml><?xml version="1.0" encoding="utf-8"?>
<ds:datastoreItem xmlns:ds="http://schemas.openxmlformats.org/officeDocument/2006/customXml" ds:itemID="{F0136E7E-EFE9-4733-8B77-1FCB7A97AC0D}">
  <ds:schemaRefs>
    <ds:schemaRef ds:uri="http://gemini/pivotcustomization/PowerPivotVersion"/>
  </ds:schemaRefs>
</ds:datastoreItem>
</file>

<file path=customXml/itemProps9.xml><?xml version="1.0" encoding="utf-8"?>
<ds:datastoreItem xmlns:ds="http://schemas.openxmlformats.org/officeDocument/2006/customXml" ds:itemID="{1E34CEAA-AEAA-4420-8F21-9DEF3EA35EA7}">
  <ds:schemaRefs>
    <ds:schemaRef ds:uri="http://gemini/pivotcustomization/ClientWindowXML"/>
  </ds:schemaRefs>
</ds:datastoreItem>
</file>

<file path=customXml/itemProps10.xml><?xml version="1.0" encoding="utf-8"?>
<ds:datastoreItem xmlns:ds="http://schemas.openxmlformats.org/officeDocument/2006/customXml" ds:itemID="{C7E24452-5FAF-4E3C-86B6-B37EF374BC18}">
  <ds:schemaRefs>
    <ds:schemaRef ds:uri="http://gemini/pivotcustomization/MeasureGridState"/>
  </ds:schemaRefs>
</ds:datastoreItem>
</file>

<file path=customXml/itemProps11.xml><?xml version="1.0" encoding="utf-8"?>
<ds:datastoreItem xmlns:ds="http://schemas.openxmlformats.org/officeDocument/2006/customXml" ds:itemID="{2DC9DBD7-40B0-4DD0-802F-9DF14528C0EA}">
  <ds:schemaRefs>
    <ds:schemaRef ds:uri="http://gemini/pivotcustomization/TableXML_Range"/>
  </ds:schemaRefs>
</ds:datastoreItem>
</file>

<file path=customXml/itemProps12.xml><?xml version="1.0" encoding="utf-8"?>
<ds:datastoreItem xmlns:ds="http://schemas.openxmlformats.org/officeDocument/2006/customXml" ds:itemID="{84722122-537C-4B20-B6F4-47A0D8B55A33}">
  <ds:schemaRefs>
    <ds:schemaRef ds:uri="http://gemini/pivotcustomization/TableXML_Calendar"/>
  </ds:schemaRefs>
</ds:datastoreItem>
</file>

<file path=customXml/itemProps13.xml><?xml version="1.0" encoding="utf-8"?>
<ds:datastoreItem xmlns:ds="http://schemas.openxmlformats.org/officeDocument/2006/customXml" ds:itemID="{B279AC61-0A61-41D6-A065-3BEF481046E9}">
  <ds:schemaRefs>
    <ds:schemaRef ds:uri="http://schemas.microsoft.com/DataMashup"/>
  </ds:schemaRefs>
</ds:datastoreItem>
</file>

<file path=customXml/itemProps14.xml><?xml version="1.0" encoding="utf-8"?>
<ds:datastoreItem xmlns:ds="http://schemas.openxmlformats.org/officeDocument/2006/customXml" ds:itemID="{0FA54999-DF4B-4A17-9F76-9D83FF428305}">
  <ds:schemaRefs>
    <ds:schemaRef ds:uri="http://gemini/pivotcustomization/ManualCalcMode"/>
  </ds:schemaRefs>
</ds:datastoreItem>
</file>

<file path=customXml/itemProps15.xml><?xml version="1.0" encoding="utf-8"?>
<ds:datastoreItem xmlns:ds="http://schemas.openxmlformats.org/officeDocument/2006/customXml" ds:itemID="{2DCE52FD-8EAD-43BB-972C-899C67072751}">
  <ds:schemaRefs>
    <ds:schemaRef ds:uri="http://gemini/pivotcustomization/ShowHidden"/>
  </ds:schemaRefs>
</ds:datastoreItem>
</file>

<file path=customXml/itemProps16.xml><?xml version="1.0" encoding="utf-8"?>
<ds:datastoreItem xmlns:ds="http://schemas.openxmlformats.org/officeDocument/2006/customXml" ds:itemID="{6D0DFAAB-C00A-4A74-9B85-F445F550C56B}">
  <ds:schemaRefs>
    <ds:schemaRef ds:uri="http://gemini/pivotcustomization/RelationshipAutoDetectionEnabled"/>
  </ds:schemaRefs>
</ds:datastoreItem>
</file>

<file path=customXml/itemProps17.xml><?xml version="1.0" encoding="utf-8"?>
<ds:datastoreItem xmlns:ds="http://schemas.openxmlformats.org/officeDocument/2006/customXml" ds:itemID="{777D853C-DCAF-4958-B599-13100F92B4A9}">
  <ds:schemaRefs>
    <ds:schemaRef ds:uri="http://gemini/pivotcustomization/TableXML_Exit_Details"/>
  </ds:schemaRefs>
</ds:datastoreItem>
</file>

<file path=customXml/itemProps18.xml><?xml version="1.0" encoding="utf-8"?>
<ds:datastoreItem xmlns:ds="http://schemas.openxmlformats.org/officeDocument/2006/customXml" ds:itemID="{6C0D6BE1-7FE6-4406-A7B5-874DFC98C381}">
  <ds:schemaRefs>
    <ds:schemaRef ds:uri="http://gemini/pivotcustomization/Diagrams"/>
  </ds:schemaRefs>
</ds:datastoreItem>
</file>

<file path=customXml/itemProps19.xml><?xml version="1.0" encoding="utf-8"?>
<ds:datastoreItem xmlns:ds="http://schemas.openxmlformats.org/officeDocument/2006/customXml" ds:itemID="{8B14DDEA-C905-458A-8B44-79FB1A679E15}">
  <ds:schemaRefs>
    <ds:schemaRef ds:uri="http://gemini/pivotcustomization/ShowImplicitMeasures"/>
  </ds:schemaRefs>
</ds:datastoreItem>
</file>

<file path=customXml/itemProps20.xml><?xml version="1.0" encoding="utf-8"?>
<ds:datastoreItem xmlns:ds="http://schemas.openxmlformats.org/officeDocument/2006/customXml" ds:itemID="{ABA1A69D-2856-4009-BD52-A3EE525047D7}">
  <ds:schemaRefs>
    <ds:schemaRef ds:uri="http://gemini/pivotcustomization/TableXML_Monthly_Analysis"/>
  </ds:schemaRefs>
</ds:datastoreItem>
</file>

<file path=customXml/itemProps21.xml><?xml version="1.0" encoding="utf-8"?>
<ds:datastoreItem xmlns:ds="http://schemas.openxmlformats.org/officeDocument/2006/customXml" ds:itemID="{36ACA7FD-2C52-4242-8589-1D0772CEF82C}">
  <ds:schemaRefs>
    <ds:schemaRef ds:uri="http://gemini/pivotcustomization/LinkedTableUpdateMode"/>
  </ds:schemaRefs>
</ds:datastoreItem>
</file>

<file path=customXml/itemProps22.xml><?xml version="1.0" encoding="utf-8"?>
<ds:datastoreItem xmlns:ds="http://schemas.openxmlformats.org/officeDocument/2006/customXml" ds:itemID="{EDD2511F-E9D2-463C-9D53-33EFB29149E0}">
  <ds:schemaRefs>
    <ds:schemaRef ds:uri="http://gemini/pivotcustomization/TableXML_DepHC"/>
  </ds:schemaRefs>
</ds:datastoreItem>
</file>

<file path=customXml/itemProps23.xml><?xml version="1.0" encoding="utf-8"?>
<ds:datastoreItem xmlns:ds="http://schemas.openxmlformats.org/officeDocument/2006/customXml" ds:itemID="{E5450E63-151E-4057-8A59-23CD06E1FBBA}">
  <ds:schemaRefs>
    <ds:schemaRef ds:uri="http://gemini/pivotcustomization/FormulaBarStat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Employees_Master</vt:lpstr>
      <vt:lpstr>Calender</vt:lpstr>
      <vt:lpstr>DepMonthlyHC</vt:lpstr>
      <vt:lpstr>MonthlyAnalysis</vt:lpstr>
      <vt:lpstr>Exit_Details</vt:lpstr>
      <vt:lpstr>PvTab&amp;Charts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pawarpallavi.0314@gmail.com</dc:creator>
  <cp:keywords/>
  <dc:description/>
  <cp:lastModifiedBy>Shaik Mohammed Moulana Feroz</cp:lastModifiedBy>
  <cp:revision/>
  <dcterms:created xsi:type="dcterms:W3CDTF">2026-10-13T12:16:44Z</dcterms:created>
  <dcterms:modified xsi:type="dcterms:W3CDTF">2026-10-17T03:49:59Z</dcterms:modified>
  <cp:category/>
  <cp:contentStatus/>
</cp:coreProperties>
</file>