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6260" yWindow="540" windowWidth="17540" windowHeight="10820" tabRatio="257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G15" i="1"/>
  <c r="H15" i="1"/>
  <c r="G10" i="1"/>
  <c r="H10" i="1"/>
  <c r="E10" i="1"/>
  <c r="F10" i="1"/>
  <c r="G8" i="1"/>
  <c r="H8" i="1"/>
  <c r="G4" i="1"/>
  <c r="H4" i="1"/>
  <c r="E4" i="1"/>
  <c r="F4" i="1"/>
</calcChain>
</file>

<file path=xl/sharedStrings.xml><?xml version="1.0" encoding="utf-8"?>
<sst xmlns="http://schemas.openxmlformats.org/spreadsheetml/2006/main" count="11" uniqueCount="11">
  <si>
    <t>date</t>
  </si>
  <si>
    <t>time</t>
  </si>
  <si>
    <t>meso cells/mL</t>
  </si>
  <si>
    <t>%tx</t>
  </si>
  <si>
    <t>total crypto SF/mL</t>
  </si>
  <si>
    <t>Tx # SF/mL</t>
  </si>
  <si>
    <t>total crypto SF/mL weekly mean</t>
  </si>
  <si>
    <t>Tx # SF/mL new</t>
  </si>
  <si>
    <t>meso cells/L</t>
  </si>
  <si>
    <t>week</t>
  </si>
  <si>
    <t>ave meso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</si>
</sst>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hh:mm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E1" workbookViewId="0">
      <selection activeCell="I8" sqref="I8"/>
    </sheetView>
  </sheetViews>
  <sheetFormatPr baseColWidth="10" defaultRowHeight="12" x14ac:dyDescent="0"/>
  <cols>
    <col min="8" max="8" width="17.6640625" customWidth="1"/>
    <col min="9" max="9" width="11" customWidth="1"/>
    <col min="10" max="11" width="11" style="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3" t="s">
        <v>9</v>
      </c>
      <c r="L1" t="s">
        <v>10</v>
      </c>
    </row>
    <row r="2" spans="1:12">
      <c r="A2" s="1">
        <v>41527</v>
      </c>
      <c r="B2" s="2">
        <v>0.41041666666666698</v>
      </c>
      <c r="D2">
        <v>0.39661010000000002</v>
      </c>
      <c r="K2" s="3">
        <v>1</v>
      </c>
      <c r="L2" s="4">
        <f>AVERAGE(I3:I4)</f>
        <v>101000</v>
      </c>
    </row>
    <row r="3" spans="1:12">
      <c r="A3" s="1">
        <v>41529</v>
      </c>
      <c r="B3" s="2">
        <v>0.41041666666666698</v>
      </c>
      <c r="C3">
        <v>175</v>
      </c>
      <c r="I3" s="4">
        <f>C3*1000</f>
        <v>175000</v>
      </c>
      <c r="J3" s="4"/>
      <c r="K3" s="5">
        <v>2</v>
      </c>
      <c r="L3" s="4">
        <f>AVERAGE(I5:I8)</f>
        <v>142750</v>
      </c>
    </row>
    <row r="4" spans="1:12">
      <c r="A4" s="1">
        <v>41530</v>
      </c>
      <c r="B4" s="2">
        <v>0.39374999999999999</v>
      </c>
      <c r="C4">
        <v>27</v>
      </c>
      <c r="D4">
        <v>0.1788893</v>
      </c>
      <c r="E4">
        <f>(75166.434)/1000</f>
        <v>75.166433999999995</v>
      </c>
      <c r="F4">
        <f>D4*E4</f>
        <v>13.446470761756199</v>
      </c>
      <c r="G4" s="3">
        <f>(520876.1/1000)</f>
        <v>520.87609999999995</v>
      </c>
      <c r="H4">
        <f>(0.1788893*G4)</f>
        <v>93.179160915729994</v>
      </c>
      <c r="I4" s="4">
        <f t="shared" ref="I4:I17" si="0">C4*1000</f>
        <v>27000</v>
      </c>
      <c r="J4" s="4"/>
      <c r="K4" s="5">
        <v>3</v>
      </c>
      <c r="L4" s="4">
        <f>AVERAGE(I9:I13)</f>
        <v>114100</v>
      </c>
    </row>
    <row r="5" spans="1:12">
      <c r="A5" s="1">
        <v>41533</v>
      </c>
      <c r="B5" s="2">
        <v>0.52638888888888902</v>
      </c>
      <c r="C5">
        <v>48</v>
      </c>
      <c r="I5" s="4">
        <f t="shared" si="0"/>
        <v>48000</v>
      </c>
      <c r="J5" s="4"/>
      <c r="K5" s="5">
        <v>4</v>
      </c>
      <c r="L5" s="4">
        <f>AVERAGE(I14:I17)</f>
        <v>111250</v>
      </c>
    </row>
    <row r="6" spans="1:12">
      <c r="A6" s="1">
        <v>41534</v>
      </c>
      <c r="B6" s="2">
        <v>0.55208333333333304</v>
      </c>
      <c r="C6">
        <v>21</v>
      </c>
      <c r="I6" s="4">
        <f t="shared" si="0"/>
        <v>21000</v>
      </c>
      <c r="J6" s="4"/>
      <c r="K6" s="4"/>
    </row>
    <row r="7" spans="1:12">
      <c r="A7" s="1">
        <v>41536</v>
      </c>
      <c r="B7" s="2">
        <v>0.6875</v>
      </c>
      <c r="C7">
        <v>323</v>
      </c>
      <c r="I7" s="4">
        <f t="shared" si="0"/>
        <v>323000</v>
      </c>
      <c r="J7" s="4"/>
      <c r="K7" s="4"/>
    </row>
    <row r="8" spans="1:12">
      <c r="A8" s="1">
        <v>41537</v>
      </c>
      <c r="B8" s="2">
        <v>0.59722222222222199</v>
      </c>
      <c r="C8">
        <v>179</v>
      </c>
      <c r="D8">
        <v>6.15413E-2</v>
      </c>
      <c r="G8" s="3">
        <f>(81760.8/1000)</f>
        <v>81.760800000000003</v>
      </c>
      <c r="H8">
        <f>(D8*G8)</f>
        <v>5.0316659210400001</v>
      </c>
      <c r="I8" s="4">
        <f t="shared" si="0"/>
        <v>179000</v>
      </c>
      <c r="J8" s="4"/>
      <c r="K8" s="4"/>
    </row>
    <row r="9" spans="1:12">
      <c r="A9" s="1">
        <v>41540</v>
      </c>
      <c r="B9" s="2">
        <v>0.72916666666666696</v>
      </c>
      <c r="C9">
        <v>209</v>
      </c>
      <c r="I9" s="4">
        <f t="shared" si="0"/>
        <v>209000</v>
      </c>
      <c r="J9" s="4"/>
      <c r="K9" s="4"/>
    </row>
    <row r="10" spans="1:12">
      <c r="A10" s="1">
        <v>41541</v>
      </c>
      <c r="B10" s="2">
        <v>0.74027777777777803</v>
      </c>
      <c r="C10">
        <v>74</v>
      </c>
      <c r="D10">
        <v>8.0116199999999999E-2</v>
      </c>
      <c r="E10">
        <f>(352786.84)/1000</f>
        <v>352.78684000000004</v>
      </c>
      <c r="F10">
        <f>D10*E10</f>
        <v>28.263941030808002</v>
      </c>
      <c r="G10" s="3">
        <f>(94497.04/1000)</f>
        <v>94.497039999999998</v>
      </c>
      <c r="H10">
        <f>D10*G10</f>
        <v>7.5707437560479995</v>
      </c>
      <c r="I10" s="4">
        <f t="shared" si="0"/>
        <v>74000</v>
      </c>
      <c r="J10" s="4"/>
      <c r="K10" s="4"/>
    </row>
    <row r="11" spans="1:12">
      <c r="A11" s="1">
        <v>41542</v>
      </c>
      <c r="B11" s="2">
        <v>0.61458333333333304</v>
      </c>
      <c r="C11">
        <v>156</v>
      </c>
      <c r="I11" s="4">
        <f t="shared" si="0"/>
        <v>156000</v>
      </c>
      <c r="J11" s="4"/>
      <c r="K11" s="4"/>
    </row>
    <row r="12" spans="1:12">
      <c r="A12" s="1">
        <v>41543</v>
      </c>
      <c r="B12" s="2">
        <v>0.4375</v>
      </c>
      <c r="C12">
        <v>94.5</v>
      </c>
      <c r="I12" s="4">
        <f t="shared" si="0"/>
        <v>94500</v>
      </c>
      <c r="J12" s="4"/>
      <c r="K12" s="4"/>
    </row>
    <row r="13" spans="1:12">
      <c r="A13" s="1">
        <v>41544</v>
      </c>
      <c r="B13" s="2">
        <v>0.41875000000000001</v>
      </c>
      <c r="C13">
        <v>37</v>
      </c>
      <c r="I13" s="4">
        <f t="shared" si="0"/>
        <v>37000</v>
      </c>
      <c r="J13" s="4"/>
      <c r="K13" s="4"/>
    </row>
    <row r="14" spans="1:12">
      <c r="A14" s="1">
        <v>41547</v>
      </c>
      <c r="B14" s="2">
        <v>0.48958333333333298</v>
      </c>
      <c r="C14">
        <v>111</v>
      </c>
      <c r="I14" s="4">
        <f t="shared" si="0"/>
        <v>111000</v>
      </c>
      <c r="J14" s="4"/>
      <c r="K14" s="4"/>
    </row>
    <row r="15" spans="1:12">
      <c r="A15" s="1">
        <v>41548</v>
      </c>
      <c r="B15" s="2">
        <v>0.48611111111111099</v>
      </c>
      <c r="C15">
        <v>80</v>
      </c>
      <c r="D15">
        <v>0.22819049999999999</v>
      </c>
      <c r="G15" s="3">
        <f>(236434.8/1000)</f>
        <v>236.4348</v>
      </c>
      <c r="H15">
        <f>D15*G15</f>
        <v>53.952175229399998</v>
      </c>
      <c r="I15" s="4">
        <f t="shared" si="0"/>
        <v>80000</v>
      </c>
      <c r="J15" s="4"/>
      <c r="K15" s="4"/>
    </row>
    <row r="16" spans="1:12">
      <c r="A16" s="1">
        <v>41549</v>
      </c>
      <c r="B16" s="2">
        <v>0.52083333333333304</v>
      </c>
      <c r="C16">
        <v>90</v>
      </c>
      <c r="I16" s="4">
        <f t="shared" si="0"/>
        <v>90000</v>
      </c>
      <c r="J16" s="4"/>
      <c r="K16" s="4"/>
    </row>
    <row r="17" spans="1:11">
      <c r="A17" s="1">
        <v>41550</v>
      </c>
      <c r="B17" s="2">
        <v>0.57638888888888895</v>
      </c>
      <c r="C17">
        <v>164</v>
      </c>
      <c r="I17" s="4">
        <f t="shared" si="0"/>
        <v>164000</v>
      </c>
      <c r="J17" s="4"/>
      <c r="K17" s="4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Hamilton</cp:lastModifiedBy>
  <cp:revision>0</cp:revision>
  <dcterms:created xsi:type="dcterms:W3CDTF">2015-07-22T12:31:33Z</dcterms:created>
  <dcterms:modified xsi:type="dcterms:W3CDTF">2015-09-16T18:44:46Z</dcterms:modified>
</cp:coreProperties>
</file>