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<sst xmlns="http://schemas.openxmlformats.org/spreadsheetml/2006/main" count="81" uniqueCount="40">
  <si>
    <t>Sample</t>
  </si>
  <si>
    <t>Date</t>
  </si>
  <si>
    <t>Time</t>
  </si>
  <si>
    <t>Count</t>
  </si>
  <si>
    <t>particles/mL</t>
  </si>
  <si>
    <t>Area (ABD)</t>
  </si>
  <si>
    <t>Area(filled)</t>
  </si>
  <si>
    <t>Diameter (ABD)</t>
  </si>
  <si>
    <t>Diameter (ESD)</t>
  </si>
  <si>
    <t>Transparency</t>
  </si>
  <si>
    <t>Volume (ABD)</t>
  </si>
  <si>
    <t>Volume (ESD)</t>
  </si>
  <si>
    <t>cells/mL</t>
  </si>
  <si>
    <t>cells/mL (rep)</t>
  </si>
  <si>
    <t>ave cells mL</t>
  </si>
  <si>
    <t>Proportional error</t>
  </si>
  <si>
    <t>001</t>
  </si>
  <si>
    <t>003</t>
  </si>
  <si>
    <t>005</t>
  </si>
  <si>
    <t>007</t>
  </si>
  <si>
    <t>011</t>
  </si>
  <si>
    <t>012</t>
  </si>
  <si>
    <t>013</t>
  </si>
  <si>
    <t>016</t>
  </si>
  <si>
    <t>017</t>
  </si>
  <si>
    <t>018</t>
  </si>
  <si>
    <t>~25-35% error</t>
  </si>
  <si>
    <t>019</t>
  </si>
  <si>
    <t>021</t>
  </si>
  <si>
    <t>022</t>
  </si>
  <si>
    <t>023</t>
  </si>
  <si>
    <t>025</t>
  </si>
  <si>
    <t>027</t>
  </si>
  <si>
    <t>029</t>
  </si>
  <si>
    <t>031</t>
  </si>
  <si>
    <t>~20-35% err:</t>
  </si>
  <si>
    <t>Data without replicates:</t>
  </si>
  <si>
    <t>ave</t>
  </si>
  <si>
    <t>stdev</t>
  </si>
  <si>
    <t>%err</t>
  </si>
</sst>
</file>

<file path=xl/styles.xml><?xml version="1.0" encoding="utf-8"?>
<styleSheet xmlns="http://schemas.openxmlformats.org/spreadsheetml/2006/main">
  <numFmts count="6">
    <numFmt formatCode="GENERAL" numFmtId="164"/>
    <numFmt formatCode="M/D;@" numFmtId="165"/>
    <numFmt formatCode="H:MM" numFmtId="166"/>
    <numFmt formatCode="0.00" numFmtId="167"/>
    <numFmt formatCode="0" numFmtId="168"/>
    <numFmt formatCode="0.0" numFmtId="169"/>
  </numFmts>
  <fonts count="5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00000000"/>
      <sz val="12"/>
    </font>
  </fonts>
  <fills count="3">
    <fill>
      <patternFill patternType="none"/>
    </fill>
    <fill>
      <patternFill patternType="gray125"/>
    </fill>
    <fill>
      <patternFill patternType="solid">
        <fgColor rgb="00D7E4BD"/>
        <bgColor rgb="00CCCCFF"/>
      </patternFill>
    </fill>
  </fills>
  <borders count="9">
    <border diagonalDown="false" diagonalUp="false">
      <left/>
      <right/>
      <top/>
      <bottom/>
      <diagonal/>
    </border>
    <border diagonalDown="false" diagonalUp="false">
      <left style="medium"/>
      <right/>
      <top style="medium"/>
      <bottom/>
      <diagonal/>
    </border>
    <border diagonalDown="false" diagonalUp="false">
      <left/>
      <right/>
      <top style="medium"/>
      <bottom/>
      <diagonal/>
    </border>
    <border diagonalDown="false" diagonalUp="false">
      <left/>
      <right style="medium"/>
      <top style="medium"/>
      <bottom/>
      <diagonal/>
    </border>
    <border diagonalDown="false" diagonalUp="false">
      <left style="medium"/>
      <right/>
      <top/>
      <bottom/>
      <diagonal/>
    </border>
    <border diagonalDown="false" diagonalUp="false">
      <left/>
      <right style="medium"/>
      <top/>
      <bottom/>
      <diagonal/>
    </border>
    <border diagonalDown="false" diagonalUp="false">
      <left style="medium"/>
      <right/>
      <top/>
      <bottom style="medium"/>
      <diagonal/>
    </border>
    <border diagonalDown="false" diagonalUp="false">
      <left/>
      <right/>
      <top/>
      <bottom style="medium"/>
      <diagonal/>
    </border>
    <border diagonalDown="false" diagonalUp="false">
      <left/>
      <right style="medium"/>
      <top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2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0" numFmtId="164" xfId="0"/>
    <xf applyAlignment="false" applyBorder="false" applyFont="false" applyProtection="false" borderId="0" fillId="0" fontId="0" numFmtId="166" xfId="0"/>
    <xf applyAlignment="false" applyBorder="false" applyFont="false" applyProtection="false" borderId="0" fillId="0" fontId="0" numFmtId="167" xfId="0"/>
    <xf applyAlignment="false" applyBorder="false" applyFont="true" applyProtection="false" borderId="0" fillId="0" fontId="0" numFmtId="167" xfId="0"/>
    <xf applyAlignment="false" applyBorder="true" applyFont="false" applyProtection="false" borderId="1" fillId="0" fontId="0" numFmtId="167" xfId="0"/>
    <xf applyAlignment="false" applyBorder="true" applyFont="true" applyProtection="false" borderId="2" fillId="0" fontId="4" numFmtId="167" xfId="0"/>
    <xf applyAlignment="false" applyBorder="true" applyFont="true" applyProtection="false" borderId="3" fillId="0" fontId="0" numFmtId="164" xfId="0"/>
    <xf applyAlignment="false" applyBorder="true" applyFont="false" applyProtection="false" borderId="4" fillId="0" fontId="0" numFmtId="167" xfId="0"/>
    <xf applyAlignment="false" applyBorder="true" applyFont="true" applyProtection="false" borderId="0" fillId="0" fontId="4" numFmtId="167" xfId="0"/>
    <xf applyAlignment="false" applyBorder="true" applyFont="false" applyProtection="false" borderId="5" fillId="0" fontId="0" numFmtId="164" xfId="0"/>
    <xf applyAlignment="false" applyBorder="false" applyFont="true" applyProtection="false" borderId="0" fillId="0" fontId="4" numFmtId="168" xfId="0"/>
    <xf applyAlignment="false" applyBorder="true" applyFont="false" applyProtection="false" borderId="6" fillId="0" fontId="0" numFmtId="167" xfId="0"/>
    <xf applyAlignment="false" applyBorder="true" applyFont="true" applyProtection="false" borderId="7" fillId="0" fontId="4" numFmtId="167" xfId="0"/>
    <xf applyAlignment="false" applyBorder="true" applyFont="false" applyProtection="false" borderId="8" fillId="0" fontId="0" numFmtId="164" xfId="0"/>
    <xf applyAlignment="false" applyBorder="false" applyFont="true" applyProtection="false" borderId="0" fillId="2" fontId="0" numFmtId="164" xfId="0"/>
    <xf applyAlignment="false" applyBorder="true" applyFont="true" applyProtection="false" borderId="1" fillId="0" fontId="4" numFmtId="164" xfId="0"/>
    <xf applyAlignment="false" applyBorder="true" applyFont="false" applyProtection="false" borderId="2" fillId="0" fontId="0" numFmtId="165" xfId="0"/>
    <xf applyAlignment="false" applyBorder="true" applyFont="false" applyProtection="false" borderId="2" fillId="0" fontId="0" numFmtId="164" xfId="0"/>
    <xf applyAlignment="false" applyBorder="true" applyFont="false" applyProtection="false" borderId="4" fillId="0" fontId="0" numFmtId="164" xfId="0"/>
    <xf applyAlignment="false" applyBorder="true" applyFont="false" applyProtection="false" borderId="0" fillId="0" fontId="0" numFmtId="165" xfId="0"/>
    <xf applyAlignment="false" applyBorder="true" applyFont="false" applyProtection="false" borderId="0" fillId="0" fontId="0" numFmtId="164" xfId="0"/>
    <xf applyAlignment="false" applyBorder="true" applyFont="true" applyProtection="false" borderId="4" fillId="0" fontId="0" numFmtId="165" xfId="0"/>
    <xf applyAlignment="false" applyBorder="true" applyFont="true" applyProtection="false" borderId="0" fillId="0" fontId="0" numFmtId="164" xfId="0"/>
    <xf applyAlignment="false" applyBorder="true" applyFont="true" applyProtection="false" borderId="5" fillId="0" fontId="0" numFmtId="164" xfId="0"/>
    <xf applyAlignment="false" applyBorder="true" applyFont="false" applyProtection="false" borderId="0" fillId="0" fontId="0" numFmtId="166" xfId="0"/>
    <xf applyAlignment="false" applyBorder="true" applyFont="false" applyProtection="false" borderId="0" fillId="0" fontId="0" numFmtId="167" xfId="0"/>
    <xf applyAlignment="false" applyBorder="true" applyFont="false" applyProtection="false" borderId="5" fillId="0" fontId="0" numFmtId="167" xfId="0"/>
    <xf applyAlignment="false" applyBorder="false" applyFont="true" applyProtection="false" borderId="0" fillId="0" fontId="4" numFmtId="169" xfId="0"/>
    <xf applyAlignment="false" applyBorder="false" applyFont="true" applyProtection="false" borderId="0" fillId="2" fontId="4" numFmtId="169" xfId="0"/>
    <xf applyAlignment="false" applyBorder="true" applyFont="true" applyProtection="false" borderId="0" fillId="0" fontId="0" numFmtId="167" xfId="0"/>
    <xf applyAlignment="false" applyBorder="true" applyFont="true" applyProtection="false" borderId="5" fillId="0" fontId="0" numFmtId="167" xfId="0"/>
    <xf applyAlignment="false" applyBorder="false" applyFont="false" applyProtection="false" borderId="0" fillId="0" fontId="0" numFmtId="169" xfId="0"/>
    <xf applyAlignment="false" applyBorder="false" applyFont="false" applyProtection="false" borderId="0" fillId="2" fontId="0" numFmtId="169" xfId="0"/>
    <xf applyAlignment="false" applyBorder="true" applyFont="false" applyProtection="false" borderId="6" fillId="0" fontId="0" numFmtId="165" xfId="0"/>
    <xf applyAlignment="false" applyBorder="true" applyFont="false" applyProtection="false" borderId="7" fillId="0" fontId="0" numFmtId="166" xfId="0"/>
    <xf applyAlignment="false" applyBorder="true" applyFont="false" applyProtection="false" borderId="7" fillId="0" fontId="0" numFmtId="164" xfId="0"/>
    <xf applyAlignment="false" applyBorder="true" applyFont="false" applyProtection="false" borderId="7" fillId="0" fontId="0" numFmtId="167" xfId="0"/>
    <xf applyAlignment="false" applyBorder="true" applyFont="false" applyProtection="false" borderId="8" fillId="0" fontId="0" numFmtId="167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1"/>
  <sheetViews>
    <sheetView colorId="64" defaultGridColor="true" rightToLeft="false" showFormulas="false" showGridLines="true" showOutlineSymbols="true" showRowColHeaders="true" showZeros="true" tabSelected="true" topLeftCell="A13" view="normal" windowProtection="false" workbookViewId="0" zoomScale="100" zoomScaleNormal="100" zoomScalePageLayoutView="100">
      <selection activeCell="D23" activeCellId="0" pane="topLeft" sqref="D23"/>
    </sheetView>
  </sheetViews>
  <cols>
    <col collapsed="false" hidden="false" max="1" min="1" style="0" width="10.6235294117647"/>
    <col collapsed="false" hidden="false" max="2" min="2" style="1" width="10.8627450980392"/>
    <col collapsed="false" hidden="false" max="5" min="3" style="0" width="10.6235294117647"/>
    <col collapsed="false" hidden="false" max="6" min="6" style="0" width="14.0392156862745"/>
    <col collapsed="false" hidden="false" max="7" min="7" style="0" width="13.7098039215686"/>
    <col collapsed="false" hidden="false" max="8" min="8" style="0" width="14.0392156862745"/>
    <col collapsed="false" hidden="false" max="9" min="9" style="0" width="13.7098039215686"/>
    <col collapsed="false" hidden="false" max="17" min="10" style="0" width="10.6235294117647"/>
    <col collapsed="false" hidden="false" max="19" min="18" style="0" width="12.3686274509804"/>
    <col collapsed="false" hidden="false" max="20" min="20" style="0" width="11.7019607843137"/>
    <col collapsed="false" hidden="false" max="21" min="21" style="0" width="10.6235294117647"/>
    <col collapsed="false" hidden="false" max="22" min="22" style="0" width="16.0470588235294"/>
    <col collapsed="false" hidden="false" max="23" min="23" style="0" width="10.6235294117647"/>
    <col collapsed="false" hidden="false" max="24" min="24" style="0" width="13.043137254902"/>
    <col collapsed="false" hidden="false" max="1025" min="25" style="0" width="10.6235294117647"/>
  </cols>
  <sheetData>
    <row collapsed="false" customFormat="false" customHeight="false" hidden="false" ht="15.6" outlineLevel="0" r="1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2" t="s">
        <v>9</v>
      </c>
      <c r="K1" s="2" t="s">
        <v>10</v>
      </c>
      <c r="L1" s="2" t="s">
        <v>11</v>
      </c>
      <c r="M1" s="2"/>
      <c r="P1" s="0" t="s">
        <v>0</v>
      </c>
      <c r="Q1" s="0" t="s">
        <v>12</v>
      </c>
      <c r="R1" s="0" t="s">
        <v>13</v>
      </c>
      <c r="S1" s="0" t="s">
        <v>13</v>
      </c>
      <c r="T1" s="3" t="s">
        <v>14</v>
      </c>
      <c r="V1" s="0" t="s">
        <v>15</v>
      </c>
    </row>
    <row collapsed="false" customFormat="false" customHeight="false" hidden="false" ht="15.6" outlineLevel="0" r="2">
      <c r="A2" s="4" t="s">
        <v>16</v>
      </c>
      <c r="B2" s="1" t="n">
        <v>42259</v>
      </c>
      <c r="C2" s="5" t="n">
        <v>0.410416666666667</v>
      </c>
      <c r="D2" s="0" t="n">
        <v>33</v>
      </c>
      <c r="E2" s="0" t="n">
        <v>175</v>
      </c>
      <c r="F2" s="6" t="n">
        <v>852.985384615385</v>
      </c>
      <c r="G2" s="6" t="n">
        <v>865.987692307692</v>
      </c>
      <c r="H2" s="6" t="n">
        <v>32.5930769230769</v>
      </c>
      <c r="I2" s="6" t="n">
        <v>36.5530769230769</v>
      </c>
      <c r="J2" s="6" t="n">
        <v>0.106153846153846</v>
      </c>
      <c r="K2" s="6" t="n">
        <v>19357.1942307692</v>
      </c>
      <c r="L2" s="6" t="n">
        <v>27667.5625384615</v>
      </c>
      <c r="M2" s="6"/>
      <c r="P2" s="4" t="s">
        <v>16</v>
      </c>
      <c r="Q2" s="0" t="n">
        <v>175</v>
      </c>
      <c r="T2" s="3" t="n">
        <f aca="false">AVERAGE(Q2:S2)</f>
        <v>175</v>
      </c>
      <c r="V2" s="6"/>
    </row>
    <row collapsed="false" customFormat="false" customHeight="false" hidden="false" ht="15.6" outlineLevel="0" r="3">
      <c r="A3" s="4" t="s">
        <v>17</v>
      </c>
      <c r="B3" s="1" t="n">
        <v>42260</v>
      </c>
      <c r="C3" s="5" t="n">
        <v>0.39375</v>
      </c>
      <c r="D3" s="0" t="n">
        <v>5</v>
      </c>
      <c r="E3" s="0" t="n">
        <v>27</v>
      </c>
      <c r="F3" s="7" t="n">
        <v>923.808</v>
      </c>
      <c r="G3" s="7" t="n">
        <v>935.784</v>
      </c>
      <c r="H3" s="7" t="n">
        <v>32.878</v>
      </c>
      <c r="I3" s="7" t="n">
        <v>36.862</v>
      </c>
      <c r="J3" s="7" t="n">
        <v>0.11</v>
      </c>
      <c r="K3" s="7" t="n">
        <v>23832.205</v>
      </c>
      <c r="L3" s="7" t="n">
        <v>32566.5334</v>
      </c>
      <c r="M3" s="7"/>
      <c r="P3" s="4" t="s">
        <v>17</v>
      </c>
      <c r="Q3" s="0" t="n">
        <v>27</v>
      </c>
      <c r="T3" s="3" t="n">
        <f aca="false">AVERAGE(Q3:S3)</f>
        <v>27</v>
      </c>
      <c r="V3" s="6"/>
    </row>
    <row collapsed="false" customFormat="false" customHeight="false" hidden="false" ht="15.6" outlineLevel="0" r="4">
      <c r="A4" s="4" t="s">
        <v>18</v>
      </c>
      <c r="B4" s="1" t="n">
        <v>42263</v>
      </c>
      <c r="C4" s="5" t="n">
        <v>0.526388888888889</v>
      </c>
      <c r="D4" s="0" t="n">
        <v>9</v>
      </c>
      <c r="E4" s="0" t="n">
        <v>48</v>
      </c>
      <c r="F4" s="7" t="n">
        <v>850.13</v>
      </c>
      <c r="G4" s="7" t="n">
        <v>869.81</v>
      </c>
      <c r="H4" s="7" t="n">
        <v>32.655</v>
      </c>
      <c r="I4" s="7" t="n">
        <v>35.62</v>
      </c>
      <c r="J4" s="7" t="n">
        <v>0.085</v>
      </c>
      <c r="K4" s="7" t="n">
        <v>19051.71</v>
      </c>
      <c r="L4" s="7" t="n">
        <v>24567.655</v>
      </c>
      <c r="M4" s="7"/>
      <c r="P4" s="4" t="s">
        <v>18</v>
      </c>
      <c r="Q4" s="0" t="n">
        <v>48</v>
      </c>
      <c r="T4" s="3" t="n">
        <f aca="false">AVERAGE(Q4:S4)</f>
        <v>48</v>
      </c>
      <c r="V4" s="6"/>
    </row>
    <row collapsed="false" customFormat="false" customHeight="false" hidden="false" ht="15.6" outlineLevel="0" r="5">
      <c r="A5" s="4" t="s">
        <v>19</v>
      </c>
      <c r="B5" s="1" t="n">
        <v>42264</v>
      </c>
      <c r="C5" s="5" t="n">
        <v>0.552083333333333</v>
      </c>
      <c r="D5" s="0" t="n">
        <v>4</v>
      </c>
      <c r="E5" s="0" t="n">
        <v>21</v>
      </c>
      <c r="F5" s="6" t="n">
        <v>1176.035</v>
      </c>
      <c r="G5" s="6" t="n">
        <v>1206.255</v>
      </c>
      <c r="H5" s="6" t="n">
        <v>38.39</v>
      </c>
      <c r="I5" s="6" t="n">
        <v>48.9975</v>
      </c>
      <c r="J5" s="6" t="n">
        <v>0.185</v>
      </c>
      <c r="K5" s="6" t="n">
        <v>31025</v>
      </c>
      <c r="L5" s="6" t="n">
        <v>75825</v>
      </c>
      <c r="M5" s="6"/>
      <c r="P5" s="4" t="s">
        <v>19</v>
      </c>
      <c r="Q5" s="0" t="n">
        <v>21</v>
      </c>
      <c r="T5" s="3" t="n">
        <f aca="false">AVERAGE(Q5:S5)</f>
        <v>21</v>
      </c>
      <c r="V5" s="6"/>
    </row>
    <row collapsed="false" customFormat="false" customHeight="false" hidden="false" ht="15.6" outlineLevel="0" r="6">
      <c r="A6" s="4" t="s">
        <v>20</v>
      </c>
      <c r="B6" s="1" t="n">
        <v>42266</v>
      </c>
      <c r="C6" s="5" t="n">
        <v>0.6875</v>
      </c>
      <c r="D6" s="0" t="n">
        <v>76</v>
      </c>
      <c r="E6" s="0" t="n">
        <v>402</v>
      </c>
      <c r="F6" s="6" t="n">
        <v>1250.64181818182</v>
      </c>
      <c r="G6" s="6" t="n">
        <v>1262.66054545455</v>
      </c>
      <c r="H6" s="6" t="n">
        <v>39.4</v>
      </c>
      <c r="I6" s="6" t="n">
        <v>44.5629090909091</v>
      </c>
      <c r="J6" s="6" t="n">
        <v>0.113272727272727</v>
      </c>
      <c r="K6" s="6" t="n">
        <v>34567.2727272727</v>
      </c>
      <c r="L6" s="6" t="n">
        <v>50618.1818181818</v>
      </c>
      <c r="M6" s="6"/>
      <c r="P6" s="4" t="s">
        <v>20</v>
      </c>
      <c r="Q6" s="0" t="n">
        <v>402</v>
      </c>
      <c r="T6" s="3" t="n">
        <f aca="false">AVERAGE(Q6:S6)</f>
        <v>402</v>
      </c>
      <c r="V6" s="6"/>
    </row>
    <row collapsed="false" customFormat="false" customHeight="false" hidden="false" ht="15.6" outlineLevel="0" r="7">
      <c r="A7" s="4" t="s">
        <v>21</v>
      </c>
      <c r="B7" s="1" t="n">
        <v>42266</v>
      </c>
      <c r="C7" s="5" t="n">
        <v>0.6875</v>
      </c>
      <c r="D7" s="0" t="n">
        <v>45</v>
      </c>
      <c r="E7" s="0" t="n">
        <v>244</v>
      </c>
      <c r="F7" s="6" t="n">
        <v>1177.693</v>
      </c>
      <c r="G7" s="6" t="n">
        <v>1190.3225</v>
      </c>
      <c r="H7" s="6" t="n">
        <v>38.14</v>
      </c>
      <c r="I7" s="6" t="n">
        <v>43.191</v>
      </c>
      <c r="J7" s="6" t="n">
        <v>0.1135</v>
      </c>
      <c r="K7" s="6" t="n">
        <v>31736.5</v>
      </c>
      <c r="L7" s="6" t="n">
        <v>46462</v>
      </c>
      <c r="M7" s="6"/>
      <c r="P7" s="4" t="s">
        <v>21</v>
      </c>
      <c r="Q7" s="0" t="n">
        <v>244</v>
      </c>
      <c r="T7" s="3" t="n">
        <f aca="false">AVERAGE(Q7:S7)</f>
        <v>244</v>
      </c>
      <c r="V7" s="6"/>
    </row>
    <row collapsed="false" customFormat="false" customHeight="false" hidden="false" ht="15.6" outlineLevel="0" r="8">
      <c r="A8" s="4" t="s">
        <v>22</v>
      </c>
      <c r="B8" s="1" t="n">
        <v>42267</v>
      </c>
      <c r="C8" s="5" t="n">
        <v>0.597222222222222</v>
      </c>
      <c r="D8" s="0" t="n">
        <v>57</v>
      </c>
      <c r="E8" s="0" t="n">
        <v>179</v>
      </c>
      <c r="F8" s="6" t="n">
        <v>1119.17086956522</v>
      </c>
      <c r="G8" s="6" t="n">
        <v>1136.7102173913</v>
      </c>
      <c r="H8" s="6" t="n">
        <v>36.8573913043478</v>
      </c>
      <c r="I8" s="6" t="n">
        <v>41.8147826086956</v>
      </c>
      <c r="J8" s="6" t="n">
        <v>0.114130434782609</v>
      </c>
      <c r="K8" s="6" t="n">
        <v>29836.4695652174</v>
      </c>
      <c r="L8" s="6" t="n">
        <v>44701</v>
      </c>
      <c r="M8" s="6"/>
      <c r="P8" s="4" t="s">
        <v>22</v>
      </c>
      <c r="Q8" s="0" t="n">
        <v>179</v>
      </c>
      <c r="T8" s="3" t="n">
        <f aca="false">AVERAGE(Q8:S8)</f>
        <v>179</v>
      </c>
      <c r="V8" s="6"/>
    </row>
    <row collapsed="false" customFormat="false" customHeight="false" hidden="false" ht="15.6" outlineLevel="0" r="9">
      <c r="A9" s="4" t="s">
        <v>23</v>
      </c>
      <c r="B9" s="1" t="n">
        <v>42270</v>
      </c>
      <c r="C9" s="5" t="n">
        <v>0.729166666666667</v>
      </c>
      <c r="D9" s="0" t="n">
        <v>38</v>
      </c>
      <c r="E9" s="0" t="n">
        <v>209</v>
      </c>
      <c r="F9" s="6" t="n">
        <v>1035.99043478261</v>
      </c>
      <c r="G9" s="6" t="n">
        <v>1048.49782608696</v>
      </c>
      <c r="H9" s="6" t="n">
        <v>35.615652173913</v>
      </c>
      <c r="I9" s="6" t="n">
        <v>40.4104347826087</v>
      </c>
      <c r="J9" s="6" t="n">
        <v>0.112173913043478</v>
      </c>
      <c r="K9" s="6" t="n">
        <v>26558.2608695652</v>
      </c>
      <c r="L9" s="6" t="n">
        <v>40746.5217391304</v>
      </c>
      <c r="M9" s="6"/>
      <c r="P9" s="4" t="s">
        <v>23</v>
      </c>
      <c r="Q9" s="0" t="n">
        <v>209</v>
      </c>
      <c r="T9" s="3" t="n">
        <f aca="false">AVERAGE(Q9:S9)</f>
        <v>209</v>
      </c>
      <c r="V9" s="6"/>
    </row>
    <row collapsed="false" customFormat="false" customHeight="false" hidden="false" ht="15.6" outlineLevel="0" r="10">
      <c r="A10" s="4" t="s">
        <v>24</v>
      </c>
      <c r="B10" s="1" t="n">
        <v>42271</v>
      </c>
      <c r="C10" s="5" t="n">
        <v>0.740277777777778</v>
      </c>
      <c r="D10" s="0" t="n">
        <v>15</v>
      </c>
      <c r="E10" s="0" t="n">
        <v>60</v>
      </c>
      <c r="F10" s="6" t="n">
        <v>1106.4175</v>
      </c>
      <c r="G10" s="6" t="n">
        <v>1112.3125</v>
      </c>
      <c r="H10" s="6" t="n">
        <v>37.0425</v>
      </c>
      <c r="I10" s="6" t="n">
        <v>42.25125</v>
      </c>
      <c r="J10" s="6" t="n">
        <v>0.12</v>
      </c>
      <c r="K10" s="6" t="n">
        <v>28700</v>
      </c>
      <c r="L10" s="6" t="n">
        <v>43562.5</v>
      </c>
      <c r="M10" s="6"/>
      <c r="P10" s="4" t="s">
        <v>24</v>
      </c>
      <c r="Q10" s="0" t="n">
        <v>60</v>
      </c>
      <c r="T10" s="3" t="n">
        <f aca="false">AVERAGE(Q10:S10)</f>
        <v>60</v>
      </c>
      <c r="V10" s="6"/>
    </row>
    <row collapsed="false" customFormat="false" customHeight="false" hidden="false" ht="15.6" outlineLevel="0" r="11">
      <c r="A11" s="4" t="s">
        <v>25</v>
      </c>
      <c r="B11" s="1" t="n">
        <v>42271</v>
      </c>
      <c r="C11" s="5" t="n">
        <v>0.740277777777778</v>
      </c>
      <c r="D11" s="0" t="n">
        <v>22</v>
      </c>
      <c r="E11" s="0" t="n">
        <v>88</v>
      </c>
      <c r="F11" s="6" t="n">
        <v>1342.05</v>
      </c>
      <c r="G11" s="6" t="n">
        <v>1351.92</v>
      </c>
      <c r="H11" s="6" t="n">
        <v>37.08</v>
      </c>
      <c r="I11" s="6" t="n">
        <v>42.6823529411765</v>
      </c>
      <c r="J11" s="6" t="n">
        <v>0.127058823529412</v>
      </c>
      <c r="K11" s="6" t="n">
        <v>28852.9411764706</v>
      </c>
      <c r="L11" s="6" t="n">
        <v>44682.3529411765</v>
      </c>
      <c r="M11" s="6"/>
      <c r="P11" s="4" t="s">
        <v>25</v>
      </c>
      <c r="Q11" s="0" t="n">
        <v>88</v>
      </c>
      <c r="R11" s="0" t="n">
        <v>62</v>
      </c>
      <c r="T11" s="3" t="n">
        <f aca="false">AVERAGE(Q11:S11)</f>
        <v>75</v>
      </c>
      <c r="U11" s="8" t="n">
        <f aca="false">STDEV(Q11:S11)</f>
        <v>18.3847763108502</v>
      </c>
      <c r="V11" s="9" t="n">
        <f aca="false">U11/T11</f>
        <v>0.245130350811336</v>
      </c>
      <c r="W11" s="10" t="s">
        <v>26</v>
      </c>
    </row>
    <row collapsed="false" customFormat="false" customHeight="false" hidden="false" ht="15.6" outlineLevel="0" r="12">
      <c r="A12" s="4" t="s">
        <v>27</v>
      </c>
      <c r="B12" s="1" t="n">
        <v>42272</v>
      </c>
      <c r="C12" s="5" t="n">
        <v>0.614583333333333</v>
      </c>
      <c r="D12" s="0" t="n">
        <v>52</v>
      </c>
      <c r="E12" s="0" t="n">
        <v>156</v>
      </c>
      <c r="F12" s="6" t="n">
        <v>1117.33722222222</v>
      </c>
      <c r="G12" s="6" t="n">
        <v>1130.62083333333</v>
      </c>
      <c r="H12" s="6" t="n">
        <v>36.9972222222222</v>
      </c>
      <c r="I12" s="6" t="n">
        <v>41.8847222222222</v>
      </c>
      <c r="J12" s="6" t="n">
        <v>0.114722222222222</v>
      </c>
      <c r="K12" s="6" t="n">
        <v>29204.7333333333</v>
      </c>
      <c r="L12" s="6" t="n">
        <v>42482.9472222222</v>
      </c>
      <c r="M12" s="6"/>
      <c r="P12" s="4" t="s">
        <v>27</v>
      </c>
      <c r="Q12" s="0" t="n">
        <v>156</v>
      </c>
      <c r="T12" s="3" t="n">
        <f aca="false">AVERAGE(Q12:S12)</f>
        <v>156</v>
      </c>
      <c r="U12" s="11"/>
      <c r="V12" s="12"/>
      <c r="W12" s="13"/>
    </row>
    <row collapsed="false" customFormat="false" customHeight="false" hidden="false" ht="15.6" outlineLevel="0" r="13">
      <c r="A13" s="4" t="s">
        <v>28</v>
      </c>
      <c r="B13" s="1" t="n">
        <v>42273</v>
      </c>
      <c r="C13" s="5" t="n">
        <v>0.4375</v>
      </c>
      <c r="D13" s="0" t="n">
        <v>46</v>
      </c>
      <c r="E13" s="0" t="n">
        <v>119</v>
      </c>
      <c r="F13" s="6" t="n">
        <v>945.976470588235</v>
      </c>
      <c r="G13" s="6" t="n">
        <v>958.441764705882</v>
      </c>
      <c r="H13" s="6" t="n">
        <v>34.4332352941176</v>
      </c>
      <c r="I13" s="6" t="n">
        <v>38.4867647058824</v>
      </c>
      <c r="J13" s="6" t="n">
        <v>0.102941176470588</v>
      </c>
      <c r="K13" s="6" t="n">
        <v>22408.8235294118</v>
      </c>
      <c r="L13" s="6" t="n">
        <v>31594.1176470588</v>
      </c>
      <c r="M13" s="6"/>
      <c r="P13" s="4" t="s">
        <v>28</v>
      </c>
      <c r="Q13" s="0" t="n">
        <v>119</v>
      </c>
      <c r="T13" s="3" t="n">
        <f aca="false">AVERAGE(Q13:S13)</f>
        <v>119</v>
      </c>
      <c r="U13" s="11"/>
      <c r="V13" s="12"/>
      <c r="W13" s="13"/>
    </row>
    <row collapsed="false" customFormat="false" customHeight="false" hidden="false" ht="15.6" outlineLevel="0" r="14">
      <c r="A14" s="4" t="s">
        <v>29</v>
      </c>
      <c r="B14" s="1" t="n">
        <v>42273</v>
      </c>
      <c r="C14" s="5" t="n">
        <v>0.4375</v>
      </c>
      <c r="D14" s="0" t="n">
        <v>35</v>
      </c>
      <c r="E14" s="0" t="n">
        <v>70</v>
      </c>
      <c r="F14" s="6" t="n">
        <v>1036.22588235294</v>
      </c>
      <c r="G14" s="6" t="n">
        <v>1055.75882352941</v>
      </c>
      <c r="H14" s="6" t="n">
        <v>35.7976470588235</v>
      </c>
      <c r="I14" s="6" t="n">
        <v>40.2476470588235</v>
      </c>
      <c r="J14" s="6" t="n">
        <v>0.107058823529412</v>
      </c>
      <c r="K14" s="6" t="n">
        <v>26229.4117647059</v>
      </c>
      <c r="L14" s="6" t="n">
        <v>37588.2352941177</v>
      </c>
      <c r="M14" s="6"/>
      <c r="P14" s="4" t="s">
        <v>29</v>
      </c>
      <c r="Q14" s="0" t="n">
        <v>70</v>
      </c>
      <c r="R14" s="0" t="n">
        <v>113</v>
      </c>
      <c r="S14" s="0" t="n">
        <v>137</v>
      </c>
      <c r="T14" s="14" t="n">
        <f aca="false">AVERAGE(Q14:S14)</f>
        <v>106.666666666667</v>
      </c>
      <c r="U14" s="11" t="n">
        <f aca="false">STDEV(Q14:S14)</f>
        <v>33.946035605551</v>
      </c>
      <c r="V14" s="12" t="n">
        <f aca="false">U14/T14</f>
        <v>0.31824408380204</v>
      </c>
      <c r="W14" s="13"/>
    </row>
    <row collapsed="false" customFormat="false" customHeight="false" hidden="false" ht="15.6" outlineLevel="0" r="15">
      <c r="A15" s="4" t="s">
        <v>30</v>
      </c>
      <c r="B15" s="1" t="n">
        <v>42274</v>
      </c>
      <c r="C15" s="5" t="n">
        <v>0.41875</v>
      </c>
      <c r="D15" s="0" t="n">
        <v>7</v>
      </c>
      <c r="E15" s="0" t="n">
        <v>37</v>
      </c>
      <c r="F15" s="6" t="n">
        <v>1042.25</v>
      </c>
      <c r="G15" s="6" t="n">
        <v>1051.05</v>
      </c>
      <c r="H15" s="6" t="n">
        <v>36.31</v>
      </c>
      <c r="I15" s="6" t="n">
        <v>42.04</v>
      </c>
      <c r="J15" s="6" t="n">
        <v>0.136666666666667</v>
      </c>
      <c r="K15" s="6" t="n">
        <v>25566.6666666667</v>
      </c>
      <c r="L15" s="6" t="n">
        <v>40100</v>
      </c>
      <c r="M15" s="6"/>
      <c r="P15" s="4" t="s">
        <v>30</v>
      </c>
      <c r="Q15" s="0" t="n">
        <v>37</v>
      </c>
      <c r="T15" s="3" t="n">
        <f aca="false">AVERAGE(Q15:S15)</f>
        <v>37</v>
      </c>
      <c r="U15" s="11"/>
      <c r="V15" s="12"/>
      <c r="W15" s="13"/>
    </row>
    <row collapsed="false" customFormat="false" customHeight="false" hidden="false" ht="15.6" outlineLevel="0" r="16">
      <c r="A16" s="4" t="s">
        <v>31</v>
      </c>
      <c r="B16" s="1" t="n">
        <v>42277</v>
      </c>
      <c r="C16" s="5" t="n">
        <v>0.489583333333333</v>
      </c>
      <c r="D16" s="0" t="n">
        <v>21</v>
      </c>
      <c r="E16" s="0" t="n">
        <v>111</v>
      </c>
      <c r="F16" s="6" t="n">
        <v>1005.719375</v>
      </c>
      <c r="G16" s="6" t="n">
        <v>1021.745625</v>
      </c>
      <c r="H16" s="6" t="n">
        <v>35.275625</v>
      </c>
      <c r="I16" s="6" t="n">
        <v>41.055</v>
      </c>
      <c r="J16" s="6" t="n">
        <v>0.139375</v>
      </c>
      <c r="K16" s="6" t="n">
        <v>25077.5</v>
      </c>
      <c r="L16" s="6" t="n">
        <v>39518.75</v>
      </c>
      <c r="M16" s="6"/>
      <c r="P16" s="4" t="s">
        <v>31</v>
      </c>
      <c r="Q16" s="0" t="n">
        <v>111</v>
      </c>
      <c r="T16" s="3" t="n">
        <f aca="false">AVERAGE(Q16:S16)</f>
        <v>111</v>
      </c>
      <c r="U16" s="11"/>
      <c r="V16" s="12"/>
      <c r="W16" s="13"/>
    </row>
    <row collapsed="false" customFormat="false" customHeight="false" hidden="false" ht="15.6" outlineLevel="0" r="17">
      <c r="A17" s="4" t="s">
        <v>32</v>
      </c>
      <c r="B17" s="1" t="n">
        <v>42278</v>
      </c>
      <c r="C17" s="5" t="n">
        <v>0.486111111111111</v>
      </c>
      <c r="D17" s="0" t="n">
        <v>15</v>
      </c>
      <c r="E17" s="0" t="n">
        <v>80</v>
      </c>
      <c r="F17" s="6" t="n">
        <v>1175.17125</v>
      </c>
      <c r="G17" s="6" t="n">
        <v>1190.77875</v>
      </c>
      <c r="H17" s="6" t="n">
        <v>38.55625</v>
      </c>
      <c r="I17" s="6" t="n">
        <v>44.34125</v>
      </c>
      <c r="J17" s="6" t="n">
        <v>0.125</v>
      </c>
      <c r="K17" s="6" t="n">
        <v>30587.5</v>
      </c>
      <c r="L17" s="6" t="n">
        <v>47687.5</v>
      </c>
      <c r="M17" s="6"/>
      <c r="P17" s="4" t="s">
        <v>32</v>
      </c>
      <c r="Q17" s="0" t="n">
        <v>80</v>
      </c>
      <c r="R17" s="0" t="n">
        <v>131</v>
      </c>
      <c r="T17" s="3" t="n">
        <f aca="false">AVERAGE(Q17:S17)</f>
        <v>105.5</v>
      </c>
      <c r="U17" s="15" t="n">
        <f aca="false">STDEV(Q17:R17)</f>
        <v>36.0624458405139</v>
      </c>
      <c r="V17" s="16" t="n">
        <f aca="false">U17/T17</f>
        <v>0.341824131189705</v>
      </c>
      <c r="W17" s="17"/>
    </row>
    <row collapsed="false" customFormat="false" customHeight="false" hidden="false" ht="15.6" outlineLevel="0" r="18">
      <c r="A18" s="4" t="s">
        <v>33</v>
      </c>
      <c r="B18" s="1" t="n">
        <v>42279</v>
      </c>
      <c r="C18" s="5" t="n">
        <v>0.520833333333333</v>
      </c>
      <c r="D18" s="0" t="n">
        <v>17</v>
      </c>
      <c r="E18" s="0" t="n">
        <v>90</v>
      </c>
      <c r="F18" s="6" t="n">
        <v>966.694444444445</v>
      </c>
      <c r="G18" s="6" t="n">
        <v>986.451111111111</v>
      </c>
      <c r="H18" s="6" t="n">
        <v>34.8888888888889</v>
      </c>
      <c r="I18" s="6" t="n">
        <v>40.1233333333333</v>
      </c>
      <c r="J18" s="6" t="n">
        <v>0.127777777777778</v>
      </c>
      <c r="K18" s="6" t="n">
        <v>22977.7777777778</v>
      </c>
      <c r="L18" s="6" t="n">
        <v>35222.2222222222</v>
      </c>
      <c r="M18" s="6"/>
      <c r="P18" s="4" t="s">
        <v>33</v>
      </c>
      <c r="Q18" s="0" t="n">
        <v>90</v>
      </c>
      <c r="T18" s="3" t="n">
        <f aca="false">AVERAGE(Q18:S18)</f>
        <v>90</v>
      </c>
      <c r="V18" s="6"/>
    </row>
    <row collapsed="false" customFormat="false" customHeight="false" hidden="false" ht="15.6" outlineLevel="0" r="19">
      <c r="A19" s="4" t="s">
        <v>34</v>
      </c>
      <c r="B19" s="1" t="n">
        <v>42280</v>
      </c>
      <c r="C19" s="5" t="n">
        <v>0.576388888888889</v>
      </c>
      <c r="D19" s="0" t="n">
        <v>58</v>
      </c>
      <c r="E19" s="0" t="n">
        <v>164</v>
      </c>
      <c r="F19" s="6" t="n">
        <v>969.251081081081</v>
      </c>
      <c r="G19" s="6" t="n">
        <v>981.86972972973</v>
      </c>
      <c r="H19" s="6" t="n">
        <v>34.7897297297297</v>
      </c>
      <c r="I19" s="6" t="n">
        <v>38.34</v>
      </c>
      <c r="J19" s="6" t="n">
        <v>0.0905405405405406</v>
      </c>
      <c r="K19" s="6" t="n">
        <v>23300.2702702703</v>
      </c>
      <c r="L19" s="6" t="n">
        <v>31682.972972973</v>
      </c>
      <c r="M19" s="6"/>
      <c r="P19" s="4" t="s">
        <v>34</v>
      </c>
      <c r="Q19" s="0" t="n">
        <v>164</v>
      </c>
      <c r="T19" s="3" t="n">
        <f aca="false">AVERAGE(Q19:S19)</f>
        <v>164</v>
      </c>
      <c r="V19" s="6"/>
    </row>
    <row collapsed="false" customFormat="false" customHeight="false" hidden="false" ht="15.6" outlineLevel="0" r="20">
      <c r="V20" s="6"/>
    </row>
    <row collapsed="false" customFormat="false" customHeight="false" hidden="false" ht="15.6" outlineLevel="0" r="23">
      <c r="Q23" s="1"/>
      <c r="T23" s="18" t="s">
        <v>35</v>
      </c>
    </row>
    <row collapsed="false" customFormat="false" customHeight="false" hidden="false" ht="15.6" outlineLevel="0" r="24">
      <c r="A24" s="19" t="s">
        <v>36</v>
      </c>
      <c r="B24" s="20"/>
      <c r="C24" s="21"/>
      <c r="D24" s="21"/>
      <c r="E24" s="21"/>
      <c r="F24" s="21"/>
      <c r="G24" s="21"/>
      <c r="H24" s="21"/>
      <c r="I24" s="10"/>
      <c r="Q24" s="1"/>
      <c r="T24" s="18"/>
    </row>
    <row collapsed="false" customFormat="false" customHeight="false" hidden="false" ht="15.6" outlineLevel="0" r="25">
      <c r="A25" s="22"/>
      <c r="B25" s="23"/>
      <c r="C25" s="24"/>
      <c r="D25" s="24"/>
      <c r="E25" s="24"/>
      <c r="F25" s="24"/>
      <c r="G25" s="24"/>
      <c r="H25" s="24"/>
      <c r="I25" s="13"/>
      <c r="P25" s="4" t="s">
        <v>20</v>
      </c>
      <c r="Q25" s="1" t="n">
        <v>42266</v>
      </c>
      <c r="R25" s="5" t="n">
        <v>0.6875</v>
      </c>
      <c r="S25" s="0" t="n">
        <v>76</v>
      </c>
      <c r="T25" s="18" t="n">
        <v>402</v>
      </c>
      <c r="U25" s="6" t="n">
        <v>1250.64181818182</v>
      </c>
      <c r="V25" s="6" t="n">
        <v>1262.66054545455</v>
      </c>
      <c r="W25" s="6" t="n">
        <v>39.4</v>
      </c>
      <c r="X25" s="6" t="n">
        <v>44.5629090909091</v>
      </c>
      <c r="Y25" s="6" t="n">
        <v>0.113272727272727</v>
      </c>
      <c r="Z25" s="6" t="n">
        <v>34567.2727272727</v>
      </c>
      <c r="AA25" s="6" t="n">
        <v>50618.1818181818</v>
      </c>
      <c r="AB25" s="6" t="n">
        <v>38.3418181818182</v>
      </c>
    </row>
    <row collapsed="false" customFormat="false" customHeight="false" hidden="false" ht="15.6" outlineLevel="0" r="26">
      <c r="A26" s="25" t="s">
        <v>1</v>
      </c>
      <c r="B26" s="23" t="s">
        <v>2</v>
      </c>
      <c r="C26" s="24" t="s">
        <v>4</v>
      </c>
      <c r="D26" s="24" t="s">
        <v>5</v>
      </c>
      <c r="E26" s="24" t="s">
        <v>6</v>
      </c>
      <c r="F26" s="24" t="s">
        <v>7</v>
      </c>
      <c r="G26" s="24" t="s">
        <v>8</v>
      </c>
      <c r="H26" s="26" t="s">
        <v>10</v>
      </c>
      <c r="I26" s="27" t="s">
        <v>11</v>
      </c>
      <c r="K26" s="2"/>
      <c r="P26" s="4" t="s">
        <v>21</v>
      </c>
      <c r="Q26" s="1" t="n">
        <v>42266</v>
      </c>
      <c r="R26" s="5" t="n">
        <v>0.6875</v>
      </c>
      <c r="S26" s="0" t="n">
        <v>45</v>
      </c>
      <c r="T26" s="18" t="n">
        <v>244</v>
      </c>
      <c r="U26" s="6" t="n">
        <v>1177.693</v>
      </c>
      <c r="V26" s="6" t="n">
        <v>1190.3225</v>
      </c>
      <c r="W26" s="6" t="n">
        <v>38.14</v>
      </c>
      <c r="X26" s="6" t="n">
        <v>43.191</v>
      </c>
      <c r="Y26" s="6" t="n">
        <v>0.1135</v>
      </c>
      <c r="Z26" s="6" t="n">
        <v>31736.5</v>
      </c>
      <c r="AA26" s="6" t="n">
        <v>46462</v>
      </c>
      <c r="AB26" s="6" t="n">
        <v>36.8585</v>
      </c>
    </row>
    <row collapsed="false" customFormat="false" customHeight="false" hidden="false" ht="15.6" outlineLevel="0" r="27">
      <c r="A27" s="25" t="n">
        <v>42259</v>
      </c>
      <c r="B27" s="28" t="n">
        <v>0.410416666666667</v>
      </c>
      <c r="C27" s="24" t="n">
        <v>175</v>
      </c>
      <c r="D27" s="29" t="n">
        <v>852.985384615385</v>
      </c>
      <c r="E27" s="29" t="n">
        <v>865.987692307692</v>
      </c>
      <c r="F27" s="29" t="n">
        <v>32.5930769230769</v>
      </c>
      <c r="G27" s="29" t="n">
        <v>36.5530769230769</v>
      </c>
      <c r="H27" s="29" t="n">
        <v>19357.1942307692</v>
      </c>
      <c r="I27" s="30" t="n">
        <v>27667.5625384615</v>
      </c>
      <c r="K27" s="6"/>
      <c r="Q27" s="1"/>
      <c r="R27" s="3" t="s">
        <v>37</v>
      </c>
      <c r="S27" s="31" t="n">
        <f aca="false">AVERAGE(S25:S26)</f>
        <v>60.5</v>
      </c>
      <c r="T27" s="32" t="n">
        <f aca="false">AVERAGE(T25:T26)</f>
        <v>323</v>
      </c>
      <c r="U27" s="31" t="n">
        <f aca="false">AVERAGE(U25:U26)</f>
        <v>1214.16740909091</v>
      </c>
      <c r="V27" s="31" t="n">
        <f aca="false">AVERAGE(V25:V26)</f>
        <v>1226.49152272727</v>
      </c>
      <c r="W27" s="31" t="n">
        <f aca="false">AVERAGE(W25:W26)</f>
        <v>38.77</v>
      </c>
      <c r="X27" s="31" t="n">
        <f aca="false">AVERAGE(X25:X26)</f>
        <v>43.8769545454546</v>
      </c>
      <c r="Y27" s="31" t="n">
        <f aca="false">AVERAGE(Y25:Y26)</f>
        <v>0.113386363636364</v>
      </c>
      <c r="Z27" s="31" t="n">
        <f aca="false">AVERAGE(Z25:Z26)</f>
        <v>33151.8863636364</v>
      </c>
      <c r="AA27" s="31" t="n">
        <f aca="false">AVERAGE(AA25:AA26)</f>
        <v>48540.0909090909</v>
      </c>
      <c r="AB27" s="31" t="n">
        <f aca="false">AVERAGE(AB25:AB26)</f>
        <v>37.6001590909091</v>
      </c>
    </row>
    <row collapsed="false" customFormat="false" customHeight="false" hidden="false" ht="15.9" outlineLevel="0" r="28">
      <c r="A28" s="25" t="n">
        <v>42260</v>
      </c>
      <c r="B28" s="28" t="n">
        <v>0.39375</v>
      </c>
      <c r="C28" s="24" t="n">
        <v>27</v>
      </c>
      <c r="D28" s="33" t="n">
        <v>923.808</v>
      </c>
      <c r="E28" s="33" t="n">
        <v>935.784</v>
      </c>
      <c r="F28" s="33" t="n">
        <v>32.878</v>
      </c>
      <c r="G28" s="33" t="n">
        <v>36.862</v>
      </c>
      <c r="H28" s="33" t="n">
        <v>23832.205</v>
      </c>
      <c r="I28" s="34" t="n">
        <v>32566.5334</v>
      </c>
      <c r="K28" s="7"/>
      <c r="Q28" s="1"/>
      <c r="R28" s="3" t="s">
        <v>38</v>
      </c>
      <c r="S28" s="31" t="n">
        <f aca="false">STDEV(S25:S26)</f>
        <v>21.920310216783</v>
      </c>
      <c r="T28" s="32" t="n">
        <f aca="false">STDEV(T25:T26)</f>
        <v>111.722871427475</v>
      </c>
      <c r="U28" s="31" t="n">
        <f aca="false">STDEV(U25:U26)</f>
        <v>51.5826040159082</v>
      </c>
      <c r="V28" s="31" t="n">
        <f aca="false">STDEV(V25:V26)</f>
        <v>51.1507224786895</v>
      </c>
      <c r="W28" s="31" t="n">
        <f aca="false">STDEV(W25:W26)</f>
        <v>0.890954544295043</v>
      </c>
      <c r="X28" s="31" t="n">
        <f aca="false">STDEV(X25:X26)</f>
        <v>0.970086221353296</v>
      </c>
      <c r="Y28" s="31" t="n">
        <f aca="false">STDEV(Y25:Y26)</f>
        <v>0.000160706086633327</v>
      </c>
      <c r="Z28" s="31" t="n">
        <f aca="false">STDEV(Z25:Z26)</f>
        <v>2001.65859145248</v>
      </c>
      <c r="AA28" s="31" t="n">
        <f aca="false">STDEV(AA25:AA26)</f>
        <v>2938.8643474806</v>
      </c>
      <c r="AB28" s="31" t="n">
        <f aca="false">STDEV(AB25:AB26)</f>
        <v>1.04886434502093</v>
      </c>
    </row>
    <row collapsed="false" customFormat="false" customHeight="false" hidden="false" ht="15.6" outlineLevel="0" r="29">
      <c r="A29" s="25" t="n">
        <v>42263</v>
      </c>
      <c r="B29" s="28" t="n">
        <v>0.526388888888889</v>
      </c>
      <c r="C29" s="24" t="n">
        <v>48</v>
      </c>
      <c r="D29" s="33" t="n">
        <v>850.13</v>
      </c>
      <c r="E29" s="33" t="n">
        <v>869.81</v>
      </c>
      <c r="F29" s="33" t="n">
        <v>32.655</v>
      </c>
      <c r="G29" s="33" t="n">
        <v>35.62</v>
      </c>
      <c r="H29" s="33" t="n">
        <v>19051.71</v>
      </c>
      <c r="I29" s="34" t="n">
        <v>24567.655</v>
      </c>
      <c r="K29" s="7"/>
      <c r="Q29" s="1"/>
      <c r="R29" s="3" t="s">
        <v>39</v>
      </c>
      <c r="S29" s="31" t="n">
        <f aca="false">S28/S27*100</f>
        <v>36.2319177136909</v>
      </c>
      <c r="T29" s="32" t="n">
        <f aca="false">T28/T27*100</f>
        <v>34.5891242809519</v>
      </c>
      <c r="U29" s="31" t="n">
        <f aca="false">U28/U27*100</f>
        <v>4.24839306587302</v>
      </c>
      <c r="V29" s="31" t="n">
        <f aca="false">V28/V27*100</f>
        <v>4.17049131859866</v>
      </c>
      <c r="W29" s="31" t="n">
        <f aca="false">W28/W27*100</f>
        <v>2.29805144259748</v>
      </c>
      <c r="X29" s="31" t="n">
        <f aca="false">X28/X27*100</f>
        <v>2.21092423437987</v>
      </c>
      <c r="Y29" s="31" t="n">
        <f aca="false">Y28/Y27*100</f>
        <v>0.141733169209589</v>
      </c>
      <c r="Z29" s="31" t="n">
        <f aca="false">Z28/Z27*100</f>
        <v>6.03784221958501</v>
      </c>
      <c r="AA29" s="31" t="n">
        <f aca="false">AA28/AA27*100</f>
        <v>6.05450936007659</v>
      </c>
      <c r="AB29" s="31" t="n">
        <f aca="false">AB28/AB27*100</f>
        <v>2.78952102964511</v>
      </c>
    </row>
    <row collapsed="false" customFormat="false" customHeight="false" hidden="false" ht="15.6" outlineLevel="0" r="30">
      <c r="A30" s="25" t="n">
        <v>42264</v>
      </c>
      <c r="B30" s="28" t="n">
        <v>0.552083333333333</v>
      </c>
      <c r="C30" s="24" t="n">
        <v>21</v>
      </c>
      <c r="D30" s="29" t="n">
        <v>1176.035</v>
      </c>
      <c r="E30" s="29" t="n">
        <v>1206.255</v>
      </c>
      <c r="F30" s="29" t="n">
        <v>38.39</v>
      </c>
      <c r="G30" s="29" t="n">
        <v>48.9975</v>
      </c>
      <c r="H30" s="29" t="n">
        <v>31025</v>
      </c>
      <c r="I30" s="30" t="n">
        <v>75825</v>
      </c>
      <c r="K30" s="6"/>
      <c r="Q30" s="1"/>
      <c r="T30" s="18"/>
    </row>
    <row collapsed="false" customFormat="false" customHeight="false" hidden="false" ht="15.6" outlineLevel="0" r="31">
      <c r="A31" s="25" t="n">
        <v>42266</v>
      </c>
      <c r="B31" s="28" t="n">
        <v>0.6875</v>
      </c>
      <c r="C31" s="29" t="n">
        <v>323</v>
      </c>
      <c r="D31" s="29" t="n">
        <v>1214.16740909091</v>
      </c>
      <c r="E31" s="29" t="n">
        <v>1226.49152272727</v>
      </c>
      <c r="F31" s="29" t="n">
        <v>38.77</v>
      </c>
      <c r="G31" s="29" t="n">
        <v>43.8769545454546</v>
      </c>
      <c r="H31" s="29" t="n">
        <v>33151.8863636364</v>
      </c>
      <c r="I31" s="30" t="n">
        <v>48540.0909090909</v>
      </c>
      <c r="K31" s="6"/>
      <c r="P31" s="4" t="s">
        <v>24</v>
      </c>
      <c r="Q31" s="1" t="n">
        <v>42271</v>
      </c>
      <c r="R31" s="5" t="n">
        <v>0.740277777777778</v>
      </c>
      <c r="S31" s="0" t="n">
        <v>15</v>
      </c>
      <c r="T31" s="18" t="n">
        <v>60</v>
      </c>
      <c r="U31" s="6" t="n">
        <v>1106.4175</v>
      </c>
      <c r="V31" s="6" t="n">
        <v>1112.3125</v>
      </c>
      <c r="W31" s="6" t="n">
        <v>37.0425</v>
      </c>
      <c r="X31" s="6" t="n">
        <v>42.25125</v>
      </c>
      <c r="Y31" s="6" t="n">
        <v>0.12</v>
      </c>
      <c r="Z31" s="6" t="n">
        <v>28700</v>
      </c>
      <c r="AA31" s="6" t="n">
        <v>43562.5</v>
      </c>
      <c r="AB31" s="6" t="n">
        <v>35.19</v>
      </c>
    </row>
    <row collapsed="false" customFormat="false" customHeight="false" hidden="false" ht="15.6" outlineLevel="0" r="32">
      <c r="A32" s="25" t="n">
        <v>42267</v>
      </c>
      <c r="B32" s="28" t="n">
        <v>0.597222222222222</v>
      </c>
      <c r="C32" s="24" t="n">
        <v>179</v>
      </c>
      <c r="D32" s="29" t="n">
        <v>1119.17086956522</v>
      </c>
      <c r="E32" s="29" t="n">
        <v>1136.7102173913</v>
      </c>
      <c r="F32" s="29" t="n">
        <v>36.8573913043478</v>
      </c>
      <c r="G32" s="29" t="n">
        <v>41.8147826086956</v>
      </c>
      <c r="H32" s="29" t="n">
        <v>29836.4695652174</v>
      </c>
      <c r="I32" s="30" t="n">
        <v>44701</v>
      </c>
      <c r="K32" s="6"/>
      <c r="P32" s="4" t="s">
        <v>25</v>
      </c>
      <c r="Q32" s="1" t="n">
        <v>42271</v>
      </c>
      <c r="R32" s="5" t="n">
        <v>0.740277777777778</v>
      </c>
      <c r="S32" s="0" t="n">
        <v>22</v>
      </c>
      <c r="T32" s="18" t="n">
        <v>88</v>
      </c>
      <c r="U32" s="6" t="n">
        <v>1342.05</v>
      </c>
      <c r="V32" s="6" t="n">
        <v>1351.92</v>
      </c>
      <c r="W32" s="6" t="n">
        <v>37.08</v>
      </c>
      <c r="X32" s="6" t="n">
        <v>42.6823529411765</v>
      </c>
      <c r="Y32" s="6" t="n">
        <v>0.127058823529412</v>
      </c>
      <c r="Z32" s="6" t="n">
        <v>28852.9411764706</v>
      </c>
      <c r="AA32" s="6" t="n">
        <v>44682.3529411765</v>
      </c>
      <c r="AB32" s="6" t="n">
        <v>36.1717647058824</v>
      </c>
    </row>
    <row collapsed="false" customFormat="false" customHeight="false" hidden="false" ht="15.6" outlineLevel="0" r="33">
      <c r="A33" s="25" t="n">
        <v>42270</v>
      </c>
      <c r="B33" s="28" t="n">
        <v>0.729166666666667</v>
      </c>
      <c r="C33" s="24" t="n">
        <v>209</v>
      </c>
      <c r="D33" s="29" t="n">
        <v>1035.99043478261</v>
      </c>
      <c r="E33" s="29" t="n">
        <v>1048.49782608696</v>
      </c>
      <c r="F33" s="29" t="n">
        <v>35.615652173913</v>
      </c>
      <c r="G33" s="29" t="n">
        <v>40.4104347826087</v>
      </c>
      <c r="H33" s="29" t="n">
        <v>26558.2608695652</v>
      </c>
      <c r="I33" s="30" t="n">
        <v>40746.5217391304</v>
      </c>
      <c r="K33" s="6"/>
      <c r="Q33" s="1"/>
      <c r="R33" s="3" t="s">
        <v>37</v>
      </c>
      <c r="S33" s="31" t="n">
        <f aca="false">AVERAGE(S31:S32)</f>
        <v>18.5</v>
      </c>
      <c r="T33" s="32" t="n">
        <f aca="false">AVERAGE(T31:T32)</f>
        <v>74</v>
      </c>
      <c r="U33" s="31" t="n">
        <f aca="false">AVERAGE(U31:U32)</f>
        <v>1224.23375</v>
      </c>
      <c r="V33" s="31" t="n">
        <f aca="false">AVERAGE(V31:V32)</f>
        <v>1232.11625</v>
      </c>
      <c r="W33" s="31" t="n">
        <f aca="false">AVERAGE(W31:W32)</f>
        <v>37.06125</v>
      </c>
      <c r="X33" s="31" t="n">
        <f aca="false">AVERAGE(X31:X32)</f>
        <v>42.4668014705882</v>
      </c>
      <c r="Y33" s="31" t="n">
        <f aca="false">AVERAGE(Y31:Y32)</f>
        <v>0.123529411764706</v>
      </c>
      <c r="Z33" s="31" t="n">
        <f aca="false">AVERAGE(Z31:Z32)</f>
        <v>28776.4705882353</v>
      </c>
      <c r="AA33" s="31" t="n">
        <f aca="false">AVERAGE(AA31:AA32)</f>
        <v>44122.4264705882</v>
      </c>
      <c r="AB33" s="31" t="n">
        <f aca="false">AVERAGE(AB31:AB32)</f>
        <v>35.6808823529412</v>
      </c>
    </row>
    <row collapsed="false" customFormat="false" customHeight="false" hidden="false" ht="15.9" outlineLevel="0" r="34">
      <c r="A34" s="25" t="n">
        <v>42271</v>
      </c>
      <c r="B34" s="28" t="n">
        <v>0.740277777777778</v>
      </c>
      <c r="C34" s="24" t="n">
        <v>74</v>
      </c>
      <c r="D34" s="29" t="n">
        <v>1224.23375</v>
      </c>
      <c r="E34" s="29" t="n">
        <v>1232.11625</v>
      </c>
      <c r="F34" s="29" t="n">
        <v>37.06125</v>
      </c>
      <c r="G34" s="29" t="n">
        <v>42.4668014705882</v>
      </c>
      <c r="H34" s="29" t="n">
        <v>28776.4705882353</v>
      </c>
      <c r="I34" s="30" t="n">
        <v>44122.4264705882</v>
      </c>
      <c r="K34" s="6"/>
      <c r="Q34" s="1"/>
      <c r="R34" s="3" t="s">
        <v>38</v>
      </c>
      <c r="S34" s="31" t="n">
        <f aca="false">STDEV(S31:S32)</f>
        <v>4.94974746830583</v>
      </c>
      <c r="T34" s="32" t="n">
        <f aca="false">STDEV(T31:T32)</f>
        <v>19.7989898732233</v>
      </c>
      <c r="U34" s="31" t="n">
        <f aca="false">STDEV(U31:U32)</f>
        <v>166.617338617939</v>
      </c>
      <c r="V34" s="31" t="n">
        <f aca="false">STDEV(V31:V32)</f>
        <v>169.428088073156</v>
      </c>
      <c r="W34" s="31" t="n">
        <f aca="false">STDEV(W31:W32)</f>
        <v>0.0265165042945016</v>
      </c>
      <c r="X34" s="31" t="n">
        <f aca="false">STDEV(X31:X32)</f>
        <v>0.304835813095352</v>
      </c>
      <c r="Y34" s="31" t="n">
        <f aca="false">STDEV(Y31:Y32)</f>
        <v>0.00499134198484626</v>
      </c>
      <c r="Z34" s="31" t="n">
        <f aca="false">STDEV(Z31:Z32)</f>
        <v>108.145743005001</v>
      </c>
      <c r="AA34" s="31" t="n">
        <f aca="false">STDEV(AA31:AA32)</f>
        <v>791.855608637581</v>
      </c>
      <c r="AB34" s="31" t="n">
        <f aca="false">STDEV(AB31:AB32)</f>
        <v>0.69421248105903</v>
      </c>
    </row>
    <row collapsed="false" customFormat="false" customHeight="false" hidden="false" ht="15.6" outlineLevel="0" r="35">
      <c r="A35" s="25" t="n">
        <v>42272</v>
      </c>
      <c r="B35" s="28" t="n">
        <v>0.614583333333333</v>
      </c>
      <c r="C35" s="24" t="n">
        <v>156</v>
      </c>
      <c r="D35" s="29" t="n">
        <v>1117.33722222222</v>
      </c>
      <c r="E35" s="29" t="n">
        <v>1130.62083333333</v>
      </c>
      <c r="F35" s="29" t="n">
        <v>36.9972222222222</v>
      </c>
      <c r="G35" s="29" t="n">
        <v>41.8847222222222</v>
      </c>
      <c r="H35" s="29" t="n">
        <v>29204.7333333333</v>
      </c>
      <c r="I35" s="30" t="n">
        <v>42482.9472222222</v>
      </c>
      <c r="K35" s="6"/>
      <c r="Q35" s="1"/>
      <c r="R35" s="3" t="s">
        <v>39</v>
      </c>
      <c r="S35" s="31" t="n">
        <f aca="false">S34/S33*100</f>
        <v>26.7553917205721</v>
      </c>
      <c r="T35" s="32" t="n">
        <f aca="false">T34/T33*100</f>
        <v>26.7553917205721</v>
      </c>
      <c r="U35" s="31" t="n">
        <f aca="false">U34/U33*100</f>
        <v>13.6099285465655</v>
      </c>
      <c r="V35" s="31" t="n">
        <f aca="false">V34/V33*100</f>
        <v>13.7509823503388</v>
      </c>
      <c r="W35" s="31" t="n">
        <f aca="false">W34/W33*100</f>
        <v>0.0715477872292531</v>
      </c>
      <c r="X35" s="31" t="n">
        <f aca="false">X34/X33*100</f>
        <v>0.717821457089194</v>
      </c>
      <c r="Y35" s="31" t="n">
        <f aca="false">Y34/Y33*100</f>
        <v>4.04061017820888</v>
      </c>
      <c r="Z35" s="31" t="n">
        <f aca="false">Z34/Z33*100</f>
        <v>0.375813088938065</v>
      </c>
      <c r="AA35" s="31" t="n">
        <f aca="false">AA34/AA33*100</f>
        <v>1.79467828943049</v>
      </c>
      <c r="AB35" s="31" t="n">
        <f aca="false">AB34/AB33*100</f>
        <v>1.94561466892033</v>
      </c>
    </row>
    <row collapsed="false" customFormat="false" customHeight="false" hidden="false" ht="15.6" outlineLevel="0" r="36">
      <c r="A36" s="25" t="n">
        <v>42273</v>
      </c>
      <c r="B36" s="28" t="n">
        <v>0.4375</v>
      </c>
      <c r="C36" s="24" t="n">
        <v>94.5</v>
      </c>
      <c r="D36" s="29" t="n">
        <v>991.101176470588</v>
      </c>
      <c r="E36" s="29" t="n">
        <v>1007.10029411765</v>
      </c>
      <c r="F36" s="29" t="n">
        <v>35.1154411764706</v>
      </c>
      <c r="G36" s="29" t="n">
        <v>39.3672058823529</v>
      </c>
      <c r="H36" s="29" t="n">
        <v>24319.1176470588</v>
      </c>
      <c r="I36" s="30" t="n">
        <v>34591.1764705882</v>
      </c>
      <c r="K36" s="6"/>
      <c r="Q36" s="1"/>
      <c r="S36" s="35"/>
      <c r="T36" s="36"/>
      <c r="U36" s="35"/>
      <c r="V36" s="35"/>
      <c r="W36" s="35"/>
      <c r="X36" s="35"/>
      <c r="Y36" s="35"/>
      <c r="Z36" s="35"/>
      <c r="AA36" s="35"/>
      <c r="AB36" s="35"/>
    </row>
    <row collapsed="false" customFormat="false" customHeight="false" hidden="false" ht="15.6" outlineLevel="0" r="37">
      <c r="A37" s="25" t="n">
        <v>42274</v>
      </c>
      <c r="B37" s="28" t="n">
        <v>0.41875</v>
      </c>
      <c r="C37" s="24" t="n">
        <v>37</v>
      </c>
      <c r="D37" s="29" t="n">
        <v>1042.25</v>
      </c>
      <c r="E37" s="29" t="n">
        <v>1051.05</v>
      </c>
      <c r="F37" s="29" t="n">
        <v>36.31</v>
      </c>
      <c r="G37" s="29" t="n">
        <v>42.04</v>
      </c>
      <c r="H37" s="29" t="n">
        <v>25566.6666666667</v>
      </c>
      <c r="I37" s="30" t="n">
        <v>40100</v>
      </c>
      <c r="K37" s="6"/>
      <c r="P37" s="4" t="s">
        <v>28</v>
      </c>
      <c r="Q37" s="1" t="n">
        <v>42273</v>
      </c>
      <c r="R37" s="5" t="n">
        <v>0.4375</v>
      </c>
      <c r="S37" s="0" t="n">
        <v>46</v>
      </c>
      <c r="T37" s="18" t="n">
        <v>119</v>
      </c>
      <c r="U37" s="6" t="n">
        <v>945.976470588235</v>
      </c>
      <c r="V37" s="6" t="n">
        <v>958.441764705882</v>
      </c>
      <c r="W37" s="6" t="n">
        <v>34.4332352941176</v>
      </c>
      <c r="X37" s="6" t="n">
        <v>38.4867647058824</v>
      </c>
      <c r="Y37" s="6" t="n">
        <v>0.102941176470588</v>
      </c>
      <c r="Z37" s="6" t="n">
        <v>22408.8235294118</v>
      </c>
      <c r="AA37" s="6" t="n">
        <v>31594.1176470588</v>
      </c>
      <c r="AB37" s="6" t="n">
        <v>33.2638235294118</v>
      </c>
    </row>
    <row collapsed="false" customFormat="false" customHeight="false" hidden="false" ht="15.6" outlineLevel="0" r="38">
      <c r="A38" s="25" t="n">
        <v>42277</v>
      </c>
      <c r="B38" s="28" t="n">
        <v>0.489583333333333</v>
      </c>
      <c r="C38" s="24" t="n">
        <v>111</v>
      </c>
      <c r="D38" s="29" t="n">
        <v>1005.719375</v>
      </c>
      <c r="E38" s="29" t="n">
        <v>1021.745625</v>
      </c>
      <c r="F38" s="29" t="n">
        <v>35.275625</v>
      </c>
      <c r="G38" s="29" t="n">
        <v>41.055</v>
      </c>
      <c r="H38" s="29" t="n">
        <v>25077.5</v>
      </c>
      <c r="I38" s="30" t="n">
        <v>39518.75</v>
      </c>
      <c r="K38" s="6"/>
      <c r="P38" s="4" t="s">
        <v>29</v>
      </c>
      <c r="Q38" s="1" t="n">
        <v>42273</v>
      </c>
      <c r="R38" s="5" t="n">
        <v>0.4375</v>
      </c>
      <c r="S38" s="0" t="n">
        <v>35</v>
      </c>
      <c r="T38" s="18" t="n">
        <v>70</v>
      </c>
      <c r="U38" s="6" t="n">
        <v>1036.22588235294</v>
      </c>
      <c r="V38" s="6" t="n">
        <v>1055.75882352941</v>
      </c>
      <c r="W38" s="6" t="n">
        <v>35.7976470588235</v>
      </c>
      <c r="X38" s="6" t="n">
        <v>40.2476470588235</v>
      </c>
      <c r="Y38" s="6" t="n">
        <v>0.107058823529412</v>
      </c>
      <c r="Z38" s="6" t="n">
        <v>26229.4117647059</v>
      </c>
      <c r="AA38" s="6" t="n">
        <v>37588.2352941177</v>
      </c>
      <c r="AB38" s="6" t="n">
        <v>34.8588235294118</v>
      </c>
    </row>
    <row collapsed="false" customFormat="false" customHeight="false" hidden="false" ht="15.6" outlineLevel="0" r="39">
      <c r="A39" s="25" t="n">
        <v>42278</v>
      </c>
      <c r="B39" s="28" t="n">
        <v>0.486111111111111</v>
      </c>
      <c r="C39" s="24" t="n">
        <v>80</v>
      </c>
      <c r="D39" s="29" t="n">
        <v>1175.17125</v>
      </c>
      <c r="E39" s="29" t="n">
        <v>1190.77875</v>
      </c>
      <c r="F39" s="29" t="n">
        <v>38.55625</v>
      </c>
      <c r="G39" s="29" t="n">
        <v>44.34125</v>
      </c>
      <c r="H39" s="29" t="n">
        <v>30587.5</v>
      </c>
      <c r="I39" s="30" t="n">
        <v>47687.5</v>
      </c>
      <c r="K39" s="6"/>
      <c r="Q39" s="1"/>
      <c r="R39" s="3" t="s">
        <v>37</v>
      </c>
      <c r="S39" s="31" t="n">
        <f aca="false">AVERAGE(S37:S38)</f>
        <v>40.5</v>
      </c>
      <c r="T39" s="32" t="n">
        <f aca="false">AVERAGE(T37:T38)</f>
        <v>94.5</v>
      </c>
      <c r="U39" s="31" t="n">
        <f aca="false">AVERAGE(U37:U38)</f>
        <v>991.101176470588</v>
      </c>
      <c r="V39" s="31" t="n">
        <f aca="false">AVERAGE(V37:V38)</f>
        <v>1007.10029411765</v>
      </c>
      <c r="W39" s="31" t="n">
        <f aca="false">AVERAGE(W37:W38)</f>
        <v>35.1154411764706</v>
      </c>
      <c r="X39" s="31" t="n">
        <f aca="false">AVERAGE(X37:X38)</f>
        <v>39.3672058823529</v>
      </c>
      <c r="Y39" s="31" t="n">
        <f aca="false">AVERAGE(Y37:Y38)</f>
        <v>0.105</v>
      </c>
      <c r="Z39" s="31" t="n">
        <f aca="false">AVERAGE(Z37:Z38)</f>
        <v>24319.1176470588</v>
      </c>
      <c r="AA39" s="31" t="n">
        <f aca="false">AVERAGE(AA37:AA38)</f>
        <v>34591.1764705882</v>
      </c>
      <c r="AB39" s="31" t="n">
        <f aca="false">AVERAGE(AB37:AB38)</f>
        <v>34.0613235294118</v>
      </c>
    </row>
    <row collapsed="false" customFormat="false" customHeight="false" hidden="false" ht="15.6" outlineLevel="0" r="40">
      <c r="A40" s="25" t="n">
        <v>42279</v>
      </c>
      <c r="B40" s="28" t="n">
        <v>0.520833333333333</v>
      </c>
      <c r="C40" s="24" t="n">
        <v>90</v>
      </c>
      <c r="D40" s="29" t="n">
        <v>966.694444444445</v>
      </c>
      <c r="E40" s="29" t="n">
        <v>986.451111111111</v>
      </c>
      <c r="F40" s="29" t="n">
        <v>34.8888888888889</v>
      </c>
      <c r="G40" s="29" t="n">
        <v>40.1233333333333</v>
      </c>
      <c r="H40" s="29" t="n">
        <v>22977.7777777778</v>
      </c>
      <c r="I40" s="30" t="n">
        <v>35222.2222222222</v>
      </c>
      <c r="K40" s="6"/>
      <c r="Q40" s="1"/>
      <c r="R40" s="3" t="s">
        <v>38</v>
      </c>
      <c r="S40" s="31" t="n">
        <f aca="false">STDEV(S37:S38)</f>
        <v>7.77817459305202</v>
      </c>
      <c r="T40" s="32" t="n">
        <f aca="false">STDEV(T37:T38)</f>
        <v>34.6482322781408</v>
      </c>
      <c r="U40" s="31" t="n">
        <f aca="false">STDEV(U37:U38)</f>
        <v>63.8159710569205</v>
      </c>
      <c r="V40" s="31" t="n">
        <f aca="false">STDEV(V37:V38)</f>
        <v>68.8135522192477</v>
      </c>
      <c r="W40" s="31" t="n">
        <f aca="false">STDEV(W37:W38)</f>
        <v>0.96478481115423</v>
      </c>
      <c r="X40" s="31" t="n">
        <f aca="false">STDEV(X37:X38)</f>
        <v>1.24513185263644</v>
      </c>
      <c r="Y40" s="31" t="n">
        <f aca="false">STDEV(Y37:Y38)</f>
        <v>0.00291161615782697</v>
      </c>
      <c r="Z40" s="31" t="n">
        <f aca="false">STDEV(Z37:Z38)</f>
        <v>2701.56384929801</v>
      </c>
      <c r="AA40" s="31" t="n">
        <f aca="false">STDEV(AA37:AA38)</f>
        <v>4238.48123546525</v>
      </c>
      <c r="AB40" s="31" t="n">
        <f aca="false">STDEV(AB37:AB38)</f>
        <v>1.12783531599254</v>
      </c>
    </row>
    <row collapsed="false" customFormat="false" customHeight="false" hidden="false" ht="15.6" outlineLevel="0" r="41">
      <c r="A41" s="37" t="n">
        <v>42280</v>
      </c>
      <c r="B41" s="38" t="n">
        <v>0.576388888888889</v>
      </c>
      <c r="C41" s="39" t="n">
        <v>164</v>
      </c>
      <c r="D41" s="40" t="n">
        <v>969.251081081081</v>
      </c>
      <c r="E41" s="40" t="n">
        <v>981.86972972973</v>
      </c>
      <c r="F41" s="40" t="n">
        <v>34.7897297297297</v>
      </c>
      <c r="G41" s="40" t="n">
        <v>38.34</v>
      </c>
      <c r="H41" s="40" t="n">
        <v>23300.2702702703</v>
      </c>
      <c r="I41" s="41" t="n">
        <v>31682.972972973</v>
      </c>
      <c r="K41" s="6"/>
      <c r="Q41" s="1"/>
      <c r="R41" s="3" t="s">
        <v>39</v>
      </c>
      <c r="S41" s="31" t="n">
        <f aca="false">S40/S39*100</f>
        <v>19.2053693655605</v>
      </c>
      <c r="T41" s="32" t="n">
        <f aca="false">T40/T39*100</f>
        <v>36.6647960615247</v>
      </c>
      <c r="U41" s="31" t="n">
        <f aca="false">U40/U39*100</f>
        <v>6.43889570227085</v>
      </c>
      <c r="V41" s="31" t="n">
        <f aca="false">V40/V39*100</f>
        <v>6.83284004792566</v>
      </c>
      <c r="W41" s="31" t="n">
        <f aca="false">W40/W39*100</f>
        <v>2.74746601162082</v>
      </c>
      <c r="X41" s="31" t="n">
        <f aca="false">X40/X39*100</f>
        <v>3.16286570186732</v>
      </c>
      <c r="Y41" s="31" t="n">
        <f aca="false">Y40/Y39*100</f>
        <v>2.77296776935902</v>
      </c>
      <c r="Z41" s="31" t="n">
        <f aca="false">Z40/Z39*100</f>
        <v>11.1088070237809</v>
      </c>
      <c r="AA41" s="31" t="n">
        <f aca="false">AA40/AA39*100</f>
        <v>12.2530704876982</v>
      </c>
      <c r="AB41" s="31" t="n">
        <f aca="false">AB40/AB39*100</f>
        <v>3.31119052088113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2015-06-26T20:28:08.00Z</dcterms:created>
  <dc:creator>Tawnya Peterson</dc:creator>
  <cp:lastModifiedBy>Maria Hamilton</cp:lastModifiedBy>
  <dcterms:modified xsi:type="dcterms:W3CDTF">2015-06-29T18:26:17.00Z</dcterms:modified>
  <cp:revision>0</cp:revision>
</cp:coreProperties>
</file>