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5" yWindow="3900" windowWidth="28830" windowHeight="7215"/>
  </bookViews>
  <sheets>
    <sheet name="Структура" sheetId="6" r:id="rId1"/>
    <sheet name="Objects" sheetId="9" r:id="rId2"/>
    <sheet name="Tables" sheetId="8" r:id="rId3"/>
    <sheet name="Columns" sheetId="7" r:id="rId4"/>
    <sheet name="LKP code" sheetId="5" r:id="rId5"/>
    <sheet name="LKP category" sheetId="4" r:id="rId6"/>
    <sheet name="draft" sheetId="1" r:id="rId7"/>
  </sheets>
  <definedNames>
    <definedName name="_xlnm._FilterDatabase" localSheetId="3" hidden="1">Columns!$A$1:$F$114</definedName>
    <definedName name="_xlnm._FilterDatabase" localSheetId="1" hidden="1">Objects!$A$1:$F$42</definedName>
    <definedName name="_xlnm._FilterDatabase" localSheetId="2" hidden="1">Tables!$A$2:$B$61</definedName>
    <definedName name="_xlnm._FilterDatabase" localSheetId="0" hidden="1">Структура!$A$5:$O$179</definedName>
  </definedNames>
  <calcPr calcId="145621" refMode="R1C1" iterate="1"/>
</workbook>
</file>

<file path=xl/calcChain.xml><?xml version="1.0" encoding="utf-8"?>
<calcChain xmlns="http://schemas.openxmlformats.org/spreadsheetml/2006/main">
  <c r="C44" i="9" l="1"/>
  <c r="C43" i="9"/>
  <c r="M182" i="6" l="1"/>
  <c r="O182" i="6" s="1"/>
  <c r="M181" i="6"/>
  <c r="O181" i="6" s="1"/>
  <c r="O180" i="6"/>
  <c r="M180" i="6"/>
  <c r="N180" i="6" s="1"/>
  <c r="M179" i="6"/>
  <c r="D179" i="6" s="1"/>
  <c r="M178" i="6"/>
  <c r="N178" i="6" s="1"/>
  <c r="M177" i="6"/>
  <c r="N177" i="6" s="1"/>
  <c r="M176" i="6"/>
  <c r="M175" i="6"/>
  <c r="N175" i="6" s="1"/>
  <c r="M174" i="6"/>
  <c r="O174" i="6" s="1"/>
  <c r="M173" i="6"/>
  <c r="O173" i="6" s="1"/>
  <c r="M172" i="6"/>
  <c r="O172" i="6" s="1"/>
  <c r="M171" i="6"/>
  <c r="M170" i="6"/>
  <c r="N170" i="6" s="1"/>
  <c r="M169" i="6"/>
  <c r="N169" i="6" s="1"/>
  <c r="M168" i="6"/>
  <c r="M167" i="6"/>
  <c r="N167" i="6" s="1"/>
  <c r="M166" i="6"/>
  <c r="O166" i="6" s="1"/>
  <c r="O165" i="6"/>
  <c r="N165" i="6"/>
  <c r="M165" i="6"/>
  <c r="M164" i="6"/>
  <c r="O164" i="6" s="1"/>
  <c r="M163" i="6"/>
  <c r="M162" i="6"/>
  <c r="N162" i="6" s="1"/>
  <c r="M161" i="6"/>
  <c r="N161" i="6" s="1"/>
  <c r="M160" i="6"/>
  <c r="M159" i="6"/>
  <c r="N159" i="6" s="1"/>
  <c r="M158" i="6"/>
  <c r="O158" i="6" s="1"/>
  <c r="O157" i="6"/>
  <c r="M157" i="6"/>
  <c r="N157" i="6" s="1"/>
  <c r="O156" i="6"/>
  <c r="N156" i="6"/>
  <c r="M156" i="6"/>
  <c r="M155" i="6"/>
  <c r="D155" i="6" s="1"/>
  <c r="M154" i="6"/>
  <c r="N154" i="6" s="1"/>
  <c r="O153" i="6"/>
  <c r="M153" i="6"/>
  <c r="N153" i="6" s="1"/>
  <c r="M152" i="6"/>
  <c r="M151" i="6"/>
  <c r="N151" i="6" s="1"/>
  <c r="M150" i="6"/>
  <c r="O150" i="6" s="1"/>
  <c r="M149" i="6"/>
  <c r="O149" i="6" s="1"/>
  <c r="O148" i="6"/>
  <c r="M148" i="6"/>
  <c r="N148" i="6" s="1"/>
  <c r="M147" i="6"/>
  <c r="M146" i="6"/>
  <c r="N146" i="6" s="1"/>
  <c r="M145" i="6"/>
  <c r="N145" i="6" s="1"/>
  <c r="M144" i="6"/>
  <c r="M143" i="6"/>
  <c r="N143" i="6" s="1"/>
  <c r="M142" i="6"/>
  <c r="O142" i="6" s="1"/>
  <c r="M141" i="6"/>
  <c r="O141" i="6" s="1"/>
  <c r="M140" i="6"/>
  <c r="O140" i="6" s="1"/>
  <c r="M139" i="6"/>
  <c r="M138" i="6"/>
  <c r="N138" i="6" s="1"/>
  <c r="M137" i="6"/>
  <c r="N137" i="6" s="1"/>
  <c r="M136" i="6"/>
  <c r="M135" i="6"/>
  <c r="M134" i="6"/>
  <c r="O134" i="6" s="1"/>
  <c r="O133" i="6"/>
  <c r="N133" i="6"/>
  <c r="M133" i="6"/>
  <c r="M132" i="6"/>
  <c r="O132" i="6" s="1"/>
  <c r="M131" i="6"/>
  <c r="M130" i="6"/>
  <c r="N130" i="6" s="1"/>
  <c r="M129" i="6"/>
  <c r="N129" i="6" s="1"/>
  <c r="M128" i="6"/>
  <c r="N128" i="6" s="1"/>
  <c r="M127" i="6"/>
  <c r="N127" i="6" s="1"/>
  <c r="M126" i="6"/>
  <c r="O126" i="6" s="1"/>
  <c r="O125" i="6"/>
  <c r="M125" i="6"/>
  <c r="N125" i="6" s="1"/>
  <c r="O124" i="6"/>
  <c r="N124" i="6"/>
  <c r="M124" i="6"/>
  <c r="M123" i="6"/>
  <c r="D123" i="6" s="1"/>
  <c r="M122" i="6"/>
  <c r="N122" i="6" s="1"/>
  <c r="O121" i="6"/>
  <c r="M121" i="6"/>
  <c r="N121" i="6" s="1"/>
  <c r="M120" i="6"/>
  <c r="M119" i="6"/>
  <c r="N119" i="6" s="1"/>
  <c r="M118" i="6"/>
  <c r="O118" i="6" s="1"/>
  <c r="M117" i="6"/>
  <c r="O117" i="6" s="1"/>
  <c r="O116" i="6"/>
  <c r="M116" i="6"/>
  <c r="N116" i="6" s="1"/>
  <c r="M115" i="6"/>
  <c r="M114" i="6"/>
  <c r="N114" i="6" s="1"/>
  <c r="M113" i="6"/>
  <c r="N113" i="6" s="1"/>
  <c r="M112" i="6"/>
  <c r="N112" i="6" s="1"/>
  <c r="M111" i="6"/>
  <c r="N111" i="6" s="1"/>
  <c r="M110" i="6"/>
  <c r="O110" i="6" s="1"/>
  <c r="M109" i="6"/>
  <c r="O109" i="6" s="1"/>
  <c r="M108" i="6"/>
  <c r="O108" i="6" s="1"/>
  <c r="M107" i="6"/>
  <c r="M106" i="6"/>
  <c r="N106" i="6" s="1"/>
  <c r="M105" i="6"/>
  <c r="N105" i="6" s="1"/>
  <c r="M104" i="6"/>
  <c r="M103" i="6"/>
  <c r="M102" i="6"/>
  <c r="O102" i="6" s="1"/>
  <c r="O101" i="6"/>
  <c r="N101" i="6"/>
  <c r="M101" i="6"/>
  <c r="M100" i="6"/>
  <c r="O100" i="6" s="1"/>
  <c r="M99" i="6"/>
  <c r="M98" i="6"/>
  <c r="N98" i="6" s="1"/>
  <c r="M97" i="6"/>
  <c r="N97" i="6" s="1"/>
  <c r="M96" i="6"/>
  <c r="M95" i="6"/>
  <c r="M94" i="6"/>
  <c r="O94" i="6" s="1"/>
  <c r="O93" i="6"/>
  <c r="M93" i="6"/>
  <c r="N93" i="6" s="1"/>
  <c r="O92" i="6"/>
  <c r="N92" i="6"/>
  <c r="M92" i="6"/>
  <c r="M91" i="6"/>
  <c r="D91" i="6" s="1"/>
  <c r="M90" i="6"/>
  <c r="N90" i="6" s="1"/>
  <c r="O89" i="6"/>
  <c r="M89" i="6"/>
  <c r="N89" i="6" s="1"/>
  <c r="M88" i="6"/>
  <c r="N88" i="6" s="1"/>
  <c r="M87" i="6"/>
  <c r="N87" i="6" s="1"/>
  <c r="M86" i="6"/>
  <c r="O86" i="6" s="1"/>
  <c r="M85" i="6"/>
  <c r="O85" i="6" s="1"/>
  <c r="O84" i="6"/>
  <c r="M84" i="6"/>
  <c r="N84" i="6" s="1"/>
  <c r="M83" i="6"/>
  <c r="D83" i="6" s="1"/>
  <c r="M82" i="6"/>
  <c r="N82" i="6" s="1"/>
  <c r="M81" i="6"/>
  <c r="N81" i="6" s="1"/>
  <c r="M80" i="6"/>
  <c r="M79" i="6"/>
  <c r="M78" i="6"/>
  <c r="O78" i="6" s="1"/>
  <c r="M77" i="6"/>
  <c r="O77" i="6" s="1"/>
  <c r="M76" i="6"/>
  <c r="O76" i="6" s="1"/>
  <c r="M75" i="6"/>
  <c r="M74" i="6"/>
  <c r="N74" i="6" s="1"/>
  <c r="M73" i="6"/>
  <c r="N73" i="6" s="1"/>
  <c r="M72" i="6"/>
  <c r="N72" i="6" s="1"/>
  <c r="M71" i="6"/>
  <c r="M70" i="6"/>
  <c r="O70" i="6" s="1"/>
  <c r="O69" i="6"/>
  <c r="N69" i="6"/>
  <c r="M69" i="6"/>
  <c r="M68" i="6"/>
  <c r="O68" i="6" s="1"/>
  <c r="M67" i="6"/>
  <c r="M66" i="6"/>
  <c r="N66" i="6" s="1"/>
  <c r="M65" i="6"/>
  <c r="N65" i="6" s="1"/>
  <c r="M64" i="6"/>
  <c r="M63" i="6"/>
  <c r="O63" i="6" s="1"/>
  <c r="M62" i="6"/>
  <c r="O62" i="6" s="1"/>
  <c r="O61" i="6"/>
  <c r="M61" i="6"/>
  <c r="N61" i="6" s="1"/>
  <c r="O60" i="6"/>
  <c r="N60" i="6"/>
  <c r="M60" i="6"/>
  <c r="M59" i="6"/>
  <c r="M58" i="6"/>
  <c r="N58" i="6" s="1"/>
  <c r="O57" i="6"/>
  <c r="M57" i="6"/>
  <c r="N57" i="6" s="1"/>
  <c r="M56" i="6"/>
  <c r="N56" i="6" s="1"/>
  <c r="M55" i="6"/>
  <c r="O55" i="6" s="1"/>
  <c r="M54" i="6"/>
  <c r="O54" i="6" s="1"/>
  <c r="M53" i="6"/>
  <c r="O53" i="6" s="1"/>
  <c r="O52" i="6"/>
  <c r="M52" i="6"/>
  <c r="N52" i="6" s="1"/>
  <c r="M51" i="6"/>
  <c r="D51" i="6" s="1"/>
  <c r="M50" i="6"/>
  <c r="N50" i="6" s="1"/>
  <c r="M49" i="6"/>
  <c r="N49" i="6" s="1"/>
  <c r="M48" i="6"/>
  <c r="M47" i="6"/>
  <c r="O47" i="6" s="1"/>
  <c r="M46" i="6"/>
  <c r="O46" i="6" s="1"/>
  <c r="M45" i="6"/>
  <c r="O45" i="6" s="1"/>
  <c r="M44" i="6"/>
  <c r="O44" i="6" s="1"/>
  <c r="M43" i="6"/>
  <c r="D43" i="6" s="1"/>
  <c r="M42" i="6"/>
  <c r="N42" i="6" s="1"/>
  <c r="M41" i="6"/>
  <c r="N41" i="6" s="1"/>
  <c r="M40" i="6"/>
  <c r="M39" i="6"/>
  <c r="O39" i="6" s="1"/>
  <c r="M38" i="6"/>
  <c r="O38" i="6" s="1"/>
  <c r="O37" i="6"/>
  <c r="N37" i="6"/>
  <c r="M37" i="6"/>
  <c r="M36" i="6"/>
  <c r="O36" i="6" s="1"/>
  <c r="M35" i="6"/>
  <c r="M34" i="6"/>
  <c r="O34" i="6" s="1"/>
  <c r="M33" i="6"/>
  <c r="N33" i="6" s="1"/>
  <c r="M32" i="6"/>
  <c r="M31" i="6"/>
  <c r="N31" i="6" s="1"/>
  <c r="M30" i="6"/>
  <c r="O30" i="6" s="1"/>
  <c r="M29" i="6"/>
  <c r="D29" i="6" s="1"/>
  <c r="M28" i="6"/>
  <c r="O28" i="6" s="1"/>
  <c r="M27" i="6"/>
  <c r="M26" i="6"/>
  <c r="N26" i="6" s="1"/>
  <c r="O25" i="6"/>
  <c r="M25" i="6"/>
  <c r="N25" i="6" s="1"/>
  <c r="M24" i="6"/>
  <c r="N24" i="6" s="1"/>
  <c r="O23" i="6"/>
  <c r="M23" i="6"/>
  <c r="N23" i="6" s="1"/>
  <c r="M22" i="6"/>
  <c r="O22" i="6" s="1"/>
  <c r="M21" i="6"/>
  <c r="D21" i="6" s="1"/>
  <c r="M20" i="6"/>
  <c r="O20" i="6" s="1"/>
  <c r="M19" i="6"/>
  <c r="M18" i="6"/>
  <c r="D18" i="6" s="1"/>
  <c r="M17" i="6"/>
  <c r="N17" i="6" s="1"/>
  <c r="M16" i="6"/>
  <c r="M15" i="6"/>
  <c r="O15" i="6" s="1"/>
  <c r="M14" i="6"/>
  <c r="O14" i="6" s="1"/>
  <c r="M13" i="6"/>
  <c r="N13" i="6" s="1"/>
  <c r="M12" i="6"/>
  <c r="O12" i="6" s="1"/>
  <c r="M11" i="6"/>
  <c r="M10" i="6"/>
  <c r="O10" i="6" s="1"/>
  <c r="O9" i="6"/>
  <c r="M9" i="6"/>
  <c r="N9" i="6" s="1"/>
  <c r="M8" i="6"/>
  <c r="M7" i="6"/>
  <c r="D7" i="6" s="1"/>
  <c r="M6" i="6"/>
  <c r="O6" i="6" s="1"/>
  <c r="D182" i="6"/>
  <c r="D181" i="6"/>
  <c r="D180" i="6"/>
  <c r="D178" i="6"/>
  <c r="D177" i="6"/>
  <c r="D174" i="6"/>
  <c r="D173" i="6"/>
  <c r="D172" i="6"/>
  <c r="D170" i="6"/>
  <c r="D169" i="6"/>
  <c r="D166" i="6"/>
  <c r="D165" i="6"/>
  <c r="D164" i="6"/>
  <c r="D162" i="6"/>
  <c r="D161" i="6"/>
  <c r="D158" i="6"/>
  <c r="D157" i="6"/>
  <c r="D156" i="6"/>
  <c r="D154" i="6"/>
  <c r="D153" i="6"/>
  <c r="D150" i="6"/>
  <c r="D149" i="6"/>
  <c r="D148" i="6"/>
  <c r="D146" i="6"/>
  <c r="D145" i="6"/>
  <c r="D142" i="6"/>
  <c r="D141" i="6"/>
  <c r="D140" i="6"/>
  <c r="D138" i="6"/>
  <c r="D137" i="6"/>
  <c r="D134" i="6"/>
  <c r="D133" i="6"/>
  <c r="D132" i="6"/>
  <c r="D130" i="6"/>
  <c r="D129" i="6"/>
  <c r="D126" i="6"/>
  <c r="D125" i="6"/>
  <c r="D124" i="6"/>
  <c r="D122" i="6"/>
  <c r="D121" i="6"/>
  <c r="D118" i="6"/>
  <c r="D117" i="6"/>
  <c r="D116" i="6"/>
  <c r="D114" i="6"/>
  <c r="D113" i="6"/>
  <c r="D110" i="6"/>
  <c r="D109" i="6"/>
  <c r="D108" i="6"/>
  <c r="D106" i="6"/>
  <c r="D105" i="6"/>
  <c r="D102" i="6"/>
  <c r="D101" i="6"/>
  <c r="D100" i="6"/>
  <c r="D98" i="6"/>
  <c r="D97" i="6"/>
  <c r="D94" i="6"/>
  <c r="D93" i="6"/>
  <c r="D92" i="6"/>
  <c r="D90" i="6"/>
  <c r="D89" i="6"/>
  <c r="D86" i="6"/>
  <c r="D85" i="6"/>
  <c r="D84" i="6"/>
  <c r="D82" i="6"/>
  <c r="D81" i="6"/>
  <c r="D78" i="6"/>
  <c r="D77" i="6"/>
  <c r="D76" i="6"/>
  <c r="D74" i="6"/>
  <c r="D73" i="6"/>
  <c r="D70" i="6"/>
  <c r="D69" i="6"/>
  <c r="D68" i="6"/>
  <c r="D66" i="6"/>
  <c r="D65" i="6"/>
  <c r="D62" i="6"/>
  <c r="D61" i="6"/>
  <c r="D60" i="6"/>
  <c r="D59" i="6"/>
  <c r="D57" i="6"/>
  <c r="D54" i="6"/>
  <c r="D53" i="6"/>
  <c r="D52" i="6"/>
  <c r="D50" i="6"/>
  <c r="D49" i="6"/>
  <c r="D46" i="6"/>
  <c r="D45" i="6"/>
  <c r="D44" i="6"/>
  <c r="D42" i="6"/>
  <c r="D41" i="6"/>
  <c r="D38" i="6"/>
  <c r="D37" i="6"/>
  <c r="D36" i="6"/>
  <c r="D33" i="6"/>
  <c r="D31" i="6"/>
  <c r="D30" i="6"/>
  <c r="D28" i="6"/>
  <c r="D27" i="6"/>
  <c r="D26" i="6"/>
  <c r="D25" i="6"/>
  <c r="D23" i="6"/>
  <c r="D22" i="6"/>
  <c r="D20" i="6"/>
  <c r="D19" i="6"/>
  <c r="D17" i="6"/>
  <c r="D15" i="6"/>
  <c r="D14" i="6"/>
  <c r="D13" i="6"/>
  <c r="D12" i="6"/>
  <c r="D10" i="6"/>
  <c r="D9" i="6"/>
  <c r="D6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O13" i="6" l="1"/>
  <c r="N28" i="6"/>
  <c r="O33" i="6"/>
  <c r="N36" i="6"/>
  <c r="N45" i="6"/>
  <c r="O65" i="6"/>
  <c r="N68" i="6"/>
  <c r="N77" i="6"/>
  <c r="O97" i="6"/>
  <c r="N100" i="6"/>
  <c r="N109" i="6"/>
  <c r="O129" i="6"/>
  <c r="N132" i="6"/>
  <c r="N141" i="6"/>
  <c r="O161" i="6"/>
  <c r="N164" i="6"/>
  <c r="N173" i="6"/>
  <c r="N10" i="6"/>
  <c r="N12" i="6"/>
  <c r="O17" i="6"/>
  <c r="N20" i="6"/>
  <c r="O26" i="6"/>
  <c r="O31" i="6"/>
  <c r="O41" i="6"/>
  <c r="N44" i="6"/>
  <c r="N53" i="6"/>
  <c r="O73" i="6"/>
  <c r="N76" i="6"/>
  <c r="N85" i="6"/>
  <c r="O105" i="6"/>
  <c r="N108" i="6"/>
  <c r="N117" i="6"/>
  <c r="O137" i="6"/>
  <c r="N140" i="6"/>
  <c r="N149" i="6"/>
  <c r="O169" i="6"/>
  <c r="N172" i="6"/>
  <c r="N181" i="6"/>
  <c r="O49" i="6"/>
  <c r="O81" i="6"/>
  <c r="O113" i="6"/>
  <c r="O145" i="6"/>
  <c r="O177" i="6"/>
  <c r="O35" i="6"/>
  <c r="N35" i="6"/>
  <c r="O59" i="6"/>
  <c r="N59" i="6"/>
  <c r="D79" i="6"/>
  <c r="O79" i="6"/>
  <c r="D95" i="6"/>
  <c r="O95" i="6"/>
  <c r="O115" i="6"/>
  <c r="N115" i="6"/>
  <c r="O131" i="6"/>
  <c r="N131" i="6"/>
  <c r="O147" i="6"/>
  <c r="N147" i="6"/>
  <c r="O171" i="6"/>
  <c r="N171" i="6"/>
  <c r="N7" i="6"/>
  <c r="D32" i="6"/>
  <c r="O32" i="6"/>
  <c r="N55" i="6"/>
  <c r="N63" i="6"/>
  <c r="N95" i="6"/>
  <c r="O7" i="6"/>
  <c r="D40" i="6"/>
  <c r="O40" i="6"/>
  <c r="D48" i="6"/>
  <c r="O48" i="6"/>
  <c r="D64" i="6"/>
  <c r="O64" i="6"/>
  <c r="D80" i="6"/>
  <c r="O80" i="6"/>
  <c r="D96" i="6"/>
  <c r="O96" i="6"/>
  <c r="D104" i="6"/>
  <c r="O104" i="6"/>
  <c r="D120" i="6"/>
  <c r="O120" i="6"/>
  <c r="D136" i="6"/>
  <c r="O136" i="6"/>
  <c r="D144" i="6"/>
  <c r="O144" i="6"/>
  <c r="D152" i="6"/>
  <c r="O152" i="6"/>
  <c r="D160" i="6"/>
  <c r="O160" i="6"/>
  <c r="D168" i="6"/>
  <c r="O168" i="6"/>
  <c r="D176" i="6"/>
  <c r="O176" i="6"/>
  <c r="D35" i="6"/>
  <c r="D115" i="6"/>
  <c r="D147" i="6"/>
  <c r="D8" i="6"/>
  <c r="O8" i="6"/>
  <c r="N15" i="6"/>
  <c r="O18" i="6"/>
  <c r="N29" i="6"/>
  <c r="N40" i="6"/>
  <c r="N48" i="6"/>
  <c r="N64" i="6"/>
  <c r="N80" i="6"/>
  <c r="N96" i="6"/>
  <c r="N104" i="6"/>
  <c r="N120" i="6"/>
  <c r="N136" i="6"/>
  <c r="N144" i="6"/>
  <c r="N152" i="6"/>
  <c r="N160" i="6"/>
  <c r="N168" i="6"/>
  <c r="N176" i="6"/>
  <c r="D71" i="6"/>
  <c r="O71" i="6"/>
  <c r="D87" i="6"/>
  <c r="O87" i="6"/>
  <c r="D103" i="6"/>
  <c r="O103" i="6"/>
  <c r="D119" i="6"/>
  <c r="O119" i="6"/>
  <c r="D135" i="6"/>
  <c r="O135" i="6"/>
  <c r="D167" i="6"/>
  <c r="O167" i="6"/>
  <c r="N21" i="6"/>
  <c r="N39" i="6"/>
  <c r="N47" i="6"/>
  <c r="N71" i="6"/>
  <c r="N79" i="6"/>
  <c r="N103" i="6"/>
  <c r="N135" i="6"/>
  <c r="D34" i="6"/>
  <c r="O11" i="6"/>
  <c r="N11" i="6"/>
  <c r="N18" i="6"/>
  <c r="O21" i="6"/>
  <c r="N32" i="6"/>
  <c r="D56" i="6"/>
  <c r="O56" i="6"/>
  <c r="D72" i="6"/>
  <c r="O72" i="6"/>
  <c r="D88" i="6"/>
  <c r="O88" i="6"/>
  <c r="D112" i="6"/>
  <c r="O112" i="6"/>
  <c r="D128" i="6"/>
  <c r="O128" i="6"/>
  <c r="D63" i="6"/>
  <c r="N8" i="6"/>
  <c r="O19" i="6"/>
  <c r="N19" i="6"/>
  <c r="O29" i="6"/>
  <c r="O75" i="6"/>
  <c r="N75" i="6"/>
  <c r="O91" i="6"/>
  <c r="N91" i="6"/>
  <c r="O107" i="6"/>
  <c r="N107" i="6"/>
  <c r="O123" i="6"/>
  <c r="N123" i="6"/>
  <c r="O139" i="6"/>
  <c r="N139" i="6"/>
  <c r="D151" i="6"/>
  <c r="O151" i="6"/>
  <c r="D159" i="6"/>
  <c r="O159" i="6"/>
  <c r="D175" i="6"/>
  <c r="O175" i="6"/>
  <c r="D75" i="6"/>
  <c r="D11" i="6"/>
  <c r="D47" i="6"/>
  <c r="N34" i="6"/>
  <c r="O43" i="6"/>
  <c r="N43" i="6"/>
  <c r="O51" i="6"/>
  <c r="N51" i="6"/>
  <c r="O67" i="6"/>
  <c r="N67" i="6"/>
  <c r="O83" i="6"/>
  <c r="N83" i="6"/>
  <c r="O99" i="6"/>
  <c r="N99" i="6"/>
  <c r="D111" i="6"/>
  <c r="O111" i="6"/>
  <c r="D127" i="6"/>
  <c r="O127" i="6"/>
  <c r="D143" i="6"/>
  <c r="O143" i="6"/>
  <c r="O155" i="6"/>
  <c r="N155" i="6"/>
  <c r="O163" i="6"/>
  <c r="N163" i="6"/>
  <c r="O179" i="6"/>
  <c r="N179" i="6"/>
  <c r="D55" i="6"/>
  <c r="D107" i="6"/>
  <c r="D139" i="6"/>
  <c r="D171" i="6"/>
  <c r="D16" i="6"/>
  <c r="O16" i="6"/>
  <c r="N16" i="6"/>
  <c r="O27" i="6"/>
  <c r="N27" i="6"/>
  <c r="D39" i="6"/>
  <c r="D58" i="6"/>
  <c r="D67" i="6"/>
  <c r="D99" i="6"/>
  <c r="D131" i="6"/>
  <c r="D163" i="6"/>
  <c r="D24" i="6"/>
  <c r="O24" i="6"/>
  <c r="O42" i="6"/>
  <c r="O50" i="6"/>
  <c r="O58" i="6"/>
  <c r="O66" i="6"/>
  <c r="O74" i="6"/>
  <c r="O82" i="6"/>
  <c r="O90" i="6"/>
  <c r="O98" i="6"/>
  <c r="O106" i="6"/>
  <c r="O114" i="6"/>
  <c r="O122" i="6"/>
  <c r="O130" i="6"/>
  <c r="O138" i="6"/>
  <c r="O146" i="6"/>
  <c r="O154" i="6"/>
  <c r="O162" i="6"/>
  <c r="O170" i="6"/>
  <c r="O178" i="6"/>
  <c r="N6" i="6"/>
  <c r="N14" i="6"/>
  <c r="N22" i="6"/>
  <c r="N30" i="6"/>
  <c r="N38" i="6"/>
  <c r="N46" i="6"/>
  <c r="N54" i="6"/>
  <c r="N62" i="6"/>
  <c r="N70" i="6"/>
  <c r="N78" i="6"/>
  <c r="N86" i="6"/>
  <c r="N94" i="6"/>
  <c r="N102" i="6"/>
  <c r="N110" i="6"/>
  <c r="N118" i="6"/>
  <c r="N126" i="6"/>
  <c r="N134" i="6"/>
  <c r="N142" i="6"/>
  <c r="N150" i="6"/>
  <c r="N158" i="6"/>
  <c r="N166" i="6"/>
  <c r="N174" i="6"/>
  <c r="N182" i="6"/>
  <c r="C42" i="9"/>
  <c r="C41" i="9" l="1"/>
  <c r="C24" i="9"/>
  <c r="C33" i="9"/>
  <c r="C35" i="9" l="1"/>
  <c r="C34" i="9"/>
  <c r="C28" i="9" l="1"/>
  <c r="C40" i="9"/>
  <c r="C30" i="9" l="1"/>
  <c r="C17" i="9"/>
  <c r="C18" i="9"/>
  <c r="C36" i="9" l="1"/>
  <c r="C31" i="9" l="1"/>
  <c r="C22" i="9"/>
  <c r="C38" i="9"/>
  <c r="M2" i="6" l="1"/>
  <c r="O2" i="6" s="1"/>
  <c r="A2" i="6"/>
  <c r="D2" i="6" l="1"/>
  <c r="N2" i="6"/>
</calcChain>
</file>

<file path=xl/comments1.xml><?xml version="1.0" encoding="utf-8"?>
<comments xmlns="http://schemas.openxmlformats.org/spreadsheetml/2006/main">
  <authors>
    <author>aavinnikov</author>
  </authors>
  <commentList>
    <comment ref="C10" authorId="0">
      <text>
        <r>
          <rPr>
            <b/>
            <sz val="8"/>
            <color indexed="81"/>
            <rFont val="Tahoma"/>
            <family val="2"/>
            <charset val="204"/>
          </rPr>
          <t>aavinnikov: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распределять аналогично коллекторам, (для этого необходим файл расчёта по СОФТ - он считается отдельным файлом и не в ходит в общий файл мотивации, который применяется для расчёта коллекторов</t>
        </r>
      </text>
    </comment>
    <comment ref="C19" authorId="0">
      <text>
        <r>
          <rPr>
            <b/>
            <sz val="8"/>
            <color indexed="81"/>
            <rFont val="Tahoma"/>
            <family val="2"/>
            <charset val="204"/>
          </rPr>
          <t>aavinnikov: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распределять аналогично коллекторам, (для этого необходим файл расчёта по СОФТ - он считается отдельным файлом и не в ходит в общий файл мотивации, который применяется для расчёта коллекторов</t>
        </r>
      </text>
    </comment>
  </commentList>
</comments>
</file>

<file path=xl/sharedStrings.xml><?xml version="1.0" encoding="utf-8"?>
<sst xmlns="http://schemas.openxmlformats.org/spreadsheetml/2006/main" count="2171" uniqueCount="549">
  <si>
    <t>Стоимость покупки</t>
  </si>
  <si>
    <t>Дата покупки</t>
  </si>
  <si>
    <t>Планы по сборам</t>
  </si>
  <si>
    <t>ID портфеля</t>
  </si>
  <si>
    <t>Название портфеля</t>
  </si>
  <si>
    <t>Description</t>
  </si>
  <si>
    <t>Сборы по портфелю</t>
  </si>
  <si>
    <t>Период</t>
  </si>
  <si>
    <t>Сумма</t>
  </si>
  <si>
    <t>Прочие расходы</t>
  </si>
  <si>
    <t>Операционные расходы</t>
  </si>
  <si>
    <t>Категория ОР</t>
  </si>
  <si>
    <t>Плановый пик сборов</t>
  </si>
  <si>
    <t>Величина портфеля, руб</t>
  </si>
  <si>
    <t>файл оценки</t>
  </si>
  <si>
    <t>Дата окончания - предполагаемая дата окончания срока жизни портфеля</t>
  </si>
  <si>
    <t>TABLE_NAME</t>
  </si>
  <si>
    <t>COLUMN_NAME</t>
  </si>
  <si>
    <t>SOURCE</t>
  </si>
  <si>
    <t>COLUMN_DESCRIPTION</t>
  </si>
  <si>
    <t>TABLE_DESCRIPTION</t>
  </si>
  <si>
    <t>Портфель в работе</t>
  </si>
  <si>
    <t>ID_PORTFOLIO</t>
  </si>
  <si>
    <t>NAME</t>
  </si>
  <si>
    <t>PURCHASE_PRICE</t>
  </si>
  <si>
    <t>PURCHASE_DATE</t>
  </si>
  <si>
    <t>ENDLIFE_DATE</t>
  </si>
  <si>
    <t>TOP_MONTH</t>
  </si>
  <si>
    <t>LOOKUP_CATEGORY</t>
  </si>
  <si>
    <t>CATEGORY</t>
  </si>
  <si>
    <t>DESCRIPTION</t>
  </si>
  <si>
    <t>CODE</t>
  </si>
  <si>
    <t>Коллекторы</t>
  </si>
  <si>
    <t>Судебка</t>
  </si>
  <si>
    <t>CALL-центр</t>
  </si>
  <si>
    <t>Тип сборов</t>
  </si>
  <si>
    <t>TOTAL_VALUE</t>
  </si>
  <si>
    <t>PERIOD</t>
  </si>
  <si>
    <t>SUM</t>
  </si>
  <si>
    <t>отчетность МСФО</t>
  </si>
  <si>
    <t>Общехозяйственные  расходы / operating invariable costs</t>
  </si>
  <si>
    <t>расходы ГО / overhead costs</t>
  </si>
  <si>
    <t>прочие налоги кроме налога на прибыль / other taxes</t>
  </si>
  <si>
    <t>Категория расходов</t>
  </si>
  <si>
    <t>ФОТ кол-в (ЗП; налоги; отп-е) / personnel expenses (field)</t>
  </si>
  <si>
    <t>ФОТ софт (ЗП; налоги; отп-е) /  personnel expenses (soft)</t>
  </si>
  <si>
    <t>ФОТ лигал (ЗП; налоги; отп-е) /  personnel expenses (legal)</t>
  </si>
  <si>
    <t>в том числе рассылка / mail collection delivery</t>
  </si>
  <si>
    <t>в том числе субагентирование / comission to subagents</t>
  </si>
  <si>
    <t xml:space="preserve">в том числе связь /  telecom services </t>
  </si>
  <si>
    <t>в том числе служебные поездки / travel expenses</t>
  </si>
  <si>
    <t>в том числе госпошлина / national duty for filed court cases</t>
  </si>
  <si>
    <t>Уровень 0 или письма</t>
  </si>
  <si>
    <t>Плановые операционные расходы</t>
  </si>
  <si>
    <t>файл оценки (J:M)</t>
  </si>
  <si>
    <t>файл оценки (N:O)</t>
  </si>
  <si>
    <t>нужны ли P:R и являются ли они плановыми ОР?</t>
  </si>
  <si>
    <t>это месяц с наибольшей величиной сборов. Заполняется вручну./формулой</t>
  </si>
  <si>
    <t>есть только в файле оценки, в VBM нет</t>
  </si>
  <si>
    <t>COSTS_OTHER</t>
  </si>
  <si>
    <t>PORTFOLIOS</t>
  </si>
  <si>
    <t>COLLECTIONS_TYPE</t>
  </si>
  <si>
    <t>COLLECTIONS_FACT</t>
  </si>
  <si>
    <t>COLLECTIONS_PLAN</t>
  </si>
  <si>
    <t>TAXES</t>
  </si>
  <si>
    <t>Налоги</t>
  </si>
  <si>
    <t>SUM1</t>
  </si>
  <si>
    <t>SUM2</t>
  </si>
  <si>
    <t>налог на прибыль уплаченный / income tax expense</t>
  </si>
  <si>
    <t>ASSIGNMENT</t>
  </si>
  <si>
    <t>Переуступка</t>
  </si>
  <si>
    <t>Использовались при формировании VBM только за определенные периоды, когда прочие доходы не включались в сборы. Сейчас все доходы включены в сборы. Поэтому эти листы не заполняются.</t>
  </si>
  <si>
    <t>Прочие доходы</t>
  </si>
  <si>
    <t>SYS_LKP_CATEGORY</t>
  </si>
  <si>
    <t>Категории справочника</t>
  </si>
  <si>
    <t>Категория</t>
  </si>
  <si>
    <t>Описание</t>
  </si>
  <si>
    <t>SYS_LKP_CODE</t>
  </si>
  <si>
    <t>Коды справочника</t>
  </si>
  <si>
    <t>RANKING</t>
  </si>
  <si>
    <t>EXT_DESCRIPTION</t>
  </si>
  <si>
    <t>CODE_GROUP</t>
  </si>
  <si>
    <t>HISTORIC</t>
  </si>
  <si>
    <t>Код</t>
  </si>
  <si>
    <t>Описание кода</t>
  </si>
  <si>
    <t>Ранк</t>
  </si>
  <si>
    <t>Расширенное описание</t>
  </si>
  <si>
    <t>Кодовая группа</t>
  </si>
  <si>
    <t>Признак исторического кода</t>
  </si>
  <si>
    <t>DATE_INSERTED</t>
  </si>
  <si>
    <t>INSERTED_BY</t>
  </si>
  <si>
    <t>DATE_UPDATED</t>
  </si>
  <si>
    <t>UPDATED_BY</t>
  </si>
  <si>
    <t>Дата добавления записи</t>
  </si>
  <si>
    <t>Кем добавлена запись</t>
  </si>
  <si>
    <t>Дата обновления записи</t>
  </si>
  <si>
    <t>Кем обновлена запись</t>
  </si>
  <si>
    <t>Хранимая информация</t>
  </si>
  <si>
    <t>Имя таблицы</t>
  </si>
  <si>
    <t>Имя столбца</t>
  </si>
  <si>
    <t>Описание столбца</t>
  </si>
  <si>
    <t>Значение по умолчанию</t>
  </si>
  <si>
    <t>IS_NULLABLE</t>
  </si>
  <si>
    <t>NumPrecision</t>
  </si>
  <si>
    <t>NumPrecisionRadix</t>
  </si>
  <si>
    <t>NumScale</t>
  </si>
  <si>
    <t>ID</t>
  </si>
  <si>
    <t>NO</t>
  </si>
  <si>
    <t>nvarchar</t>
  </si>
  <si>
    <t>date</t>
  </si>
  <si>
    <t>YES</t>
  </si>
  <si>
    <t>decimal</t>
  </si>
  <si>
    <t>(getdate())</t>
  </si>
  <si>
    <t>smalldatetime</t>
  </si>
  <si>
    <t>(suser_sname())</t>
  </si>
  <si>
    <t>int</t>
  </si>
  <si>
    <t>char</t>
  </si>
  <si>
    <t>Table</t>
  </si>
  <si>
    <t>Column</t>
  </si>
  <si>
    <t>LKP_CATEGORY</t>
  </si>
  <si>
    <t>ASSIGNMENT#ID_PORTFOLIO</t>
  </si>
  <si>
    <t>ASSIGNMENT#PERIOD</t>
  </si>
  <si>
    <t>ASSIGNMENT#SUM1</t>
  </si>
  <si>
    <t>ASSIGNMENT#SUM2</t>
  </si>
  <si>
    <t>ASSIGNMENT#DATE_INSERTED</t>
  </si>
  <si>
    <t>ASSIGNMENT#INSERTED_BY</t>
  </si>
  <si>
    <t>ASSIGNMENT#DATE_UPDATED</t>
  </si>
  <si>
    <t>ASSIGNMENT#UPDATED_BY</t>
  </si>
  <si>
    <t>COLLECTIONS_FACT#ID_PORTFOLIO</t>
  </si>
  <si>
    <t>COLLECTIONS_FACT#PERIOD</t>
  </si>
  <si>
    <t>COLLECTIONS_FACT#CATEGORY</t>
  </si>
  <si>
    <t>COLLECTIONS_FACT#SUM</t>
  </si>
  <si>
    <t>COLLECTIONS_FACT#DATE_INSERTED</t>
  </si>
  <si>
    <t>COLLECTIONS_FACT#INSERTED_BY</t>
  </si>
  <si>
    <t>COLLECTIONS_FACT#DATE_UPDATED</t>
  </si>
  <si>
    <t>COLLECTIONS_FACT#UPDATED_BY</t>
  </si>
  <si>
    <t>COLLECTIONS_PLAN#ID_PORTFOLIO</t>
  </si>
  <si>
    <t>COLLECTIONS_PLAN#PERIOD</t>
  </si>
  <si>
    <t>COLLECTIONS_PLAN#CATEGORY</t>
  </si>
  <si>
    <t>COLLECTIONS_PLAN#SUM</t>
  </si>
  <si>
    <t>COLLECTIONS_PLAN#DATE_INSERTED</t>
  </si>
  <si>
    <t>COLLECTIONS_PLAN#INSERTED_BY</t>
  </si>
  <si>
    <t>COLLECTIONS_PLAN#DATE_UPDATED</t>
  </si>
  <si>
    <t>COLLECTIONS_PLAN#UPDATED_BY</t>
  </si>
  <si>
    <t>COSTS_OTHER#ID_PORTFOLIO</t>
  </si>
  <si>
    <t>COSTS_OTHER#PERIOD</t>
  </si>
  <si>
    <t>COSTS_OTHER#CATEGORY</t>
  </si>
  <si>
    <t>COSTS_OTHER#SUM</t>
  </si>
  <si>
    <t>COSTS_OTHER#DATE_INSERTED</t>
  </si>
  <si>
    <t>COSTS_OTHER#INSERTED_BY</t>
  </si>
  <si>
    <t>COSTS_OTHER#DATE_UPDATED</t>
  </si>
  <si>
    <t>COSTS_OTHER#UPDATED_BY</t>
  </si>
  <si>
    <t>PORTFOLIOS#ID_PORTFOLIO</t>
  </si>
  <si>
    <t>PORTFOLIOS#NAME</t>
  </si>
  <si>
    <t>PORTFOLIOS#PURCHASE_PRICE</t>
  </si>
  <si>
    <t>PORTFOLIOS#PURCHASE_DATE</t>
  </si>
  <si>
    <t>PORTFOLIOS#ENDLIFE_DATE</t>
  </si>
  <si>
    <t>PORTFOLIOS#TOTAL_VALUE</t>
  </si>
  <si>
    <t>PORTFOLIOS#TOP_MONTH</t>
  </si>
  <si>
    <t>PORTFOLIOS#DATE_INSERTED</t>
  </si>
  <si>
    <t>PORTFOLIOS#INSERTED_BY</t>
  </si>
  <si>
    <t>PORTFOLIOS#DATE_UPDATED</t>
  </si>
  <si>
    <t>PORTFOLIOS#UPDATED_BY</t>
  </si>
  <si>
    <t>SYS_LKP_CATEGORY#CATEGORY</t>
  </si>
  <si>
    <t>SYS_LKP_CATEGORY#DESCRIPTION</t>
  </si>
  <si>
    <t>SYS_LKP_CODE#CATEGORY</t>
  </si>
  <si>
    <t>SYS_LKP_CODE#CODE</t>
  </si>
  <si>
    <t>SYS_LKP_CODE#DESCRIPTION</t>
  </si>
  <si>
    <t>SYS_LKP_CODE#RANKING</t>
  </si>
  <si>
    <t>SYS_LKP_CODE#EXT_DESCRIPTION</t>
  </si>
  <si>
    <t>SYS_LKP_CODE#CODE_GROUP</t>
  </si>
  <si>
    <t>SYS_LKP_CODE#HISTORIC</t>
  </si>
  <si>
    <t>TAXES#ID_PORTFOLIO</t>
  </si>
  <si>
    <t>TAXES#PERIOD</t>
  </si>
  <si>
    <t>TAXES#SUM1</t>
  </si>
  <si>
    <t>TAXES#SUM2</t>
  </si>
  <si>
    <t>TAXES#DATE_INSERTED</t>
  </si>
  <si>
    <t>TAXES#INSERTED_BY</t>
  </si>
  <si>
    <t>TAXES#DATE_UPDATED</t>
  </si>
  <si>
    <t>TAXES#UPDATED_BY</t>
  </si>
  <si>
    <t>TABLE</t>
  </si>
  <si>
    <t>Сборы по портфелю фактические</t>
  </si>
  <si>
    <t>Категория операционных расходов</t>
  </si>
  <si>
    <t>Категория кодов справочника</t>
  </si>
  <si>
    <t>Описание категории</t>
  </si>
  <si>
    <t>файлы МСФО на сегодня не содержат разделение на категории, все учитывается в одной строке</t>
  </si>
  <si>
    <t>почему по МСФО 8 категорий ОР по сумме не бьют с вышестоящим значением? - должно быить, разобрались</t>
  </si>
  <si>
    <t>PURCHASE_PRICE2</t>
  </si>
  <si>
    <t>NPV</t>
  </si>
  <si>
    <t>Цена покупки скорректированная</t>
  </si>
  <si>
    <t>NPV (Модель пересчета)</t>
  </si>
  <si>
    <t>Из файла МодельПересчета -&gt; Амортизация -&gt; Цена приобретения</t>
  </si>
  <si>
    <t>NPV для расчета амортизации</t>
  </si>
  <si>
    <t>МодельПересчета-&gt;Амортизация</t>
  </si>
  <si>
    <t>NPV_SUM</t>
  </si>
  <si>
    <t>DATE_LOAD</t>
  </si>
  <si>
    <t>Расходы на коллекторов</t>
  </si>
  <si>
    <t>Расходы на руководителей</t>
  </si>
  <si>
    <t>Налог на прибыль (плановый)</t>
  </si>
  <si>
    <t>Процентные расходы (плановые)</t>
  </si>
  <si>
    <t>collectors</t>
  </si>
  <si>
    <t>managers</t>
  </si>
  <si>
    <t>profit_tax</t>
  </si>
  <si>
    <t>percents</t>
  </si>
  <si>
    <t>Категория сборов (hard, legal, soft, total)</t>
  </si>
  <si>
    <t>PORTFOLIOS#PURCHASE_PRICE2</t>
  </si>
  <si>
    <t>DATA_SOURCE</t>
  </si>
  <si>
    <t>('User')</t>
  </si>
  <si>
    <t>ASSIGNMENT#DATA_SOURCE</t>
  </si>
  <si>
    <t>COLLECTIONS_FACT#DATA_SOURCE</t>
  </si>
  <si>
    <t>COLLECTIONS_PLAN#DATA_SOURCE</t>
  </si>
  <si>
    <t>COSTS_OTHER#DATA_SOURCE</t>
  </si>
  <si>
    <t>PORTFOLIOS#DATA_SOURCE</t>
  </si>
  <si>
    <t>TAXES#DATA_SOURCE</t>
  </si>
  <si>
    <t>Источник данных</t>
  </si>
  <si>
    <t>Note</t>
  </si>
  <si>
    <t>Ввиду того что VBM и файлы МСФО не включают категории сумм сборов, все исторические данные будут залиты со значением total</t>
  </si>
  <si>
    <t>Номер</t>
  </si>
  <si>
    <t>Тип</t>
  </si>
  <si>
    <t>Длина</t>
  </si>
  <si>
    <t>Сумма NPV</t>
  </si>
  <si>
    <t>Дата заливки/пересчета суммы (актуальная самая свежая)</t>
  </si>
  <si>
    <t>Структура хранилища VBM</t>
  </si>
  <si>
    <t>Справочник (категория)</t>
  </si>
  <si>
    <t>Примечание</t>
  </si>
  <si>
    <t>Изначально при покупке портфеля и заливке в хранилища это поля не заполняем. В случае если цена в дальнейшем скорректируется - льем ее в это поле</t>
  </si>
  <si>
    <t>Первичная цена</t>
  </si>
  <si>
    <t>hard</t>
  </si>
  <si>
    <t>soft</t>
  </si>
  <si>
    <t>legal</t>
  </si>
  <si>
    <t>mail</t>
  </si>
  <si>
    <t>oper_invar</t>
  </si>
  <si>
    <t>overhead</t>
  </si>
  <si>
    <t>field</t>
  </si>
  <si>
    <t>suba</t>
  </si>
  <si>
    <t>tele</t>
  </si>
  <si>
    <t>travel</t>
  </si>
  <si>
    <t>nduty</t>
  </si>
  <si>
    <t>TYPE</t>
  </si>
  <si>
    <t>plan</t>
  </si>
  <si>
    <t>fact</t>
  </si>
  <si>
    <t>факт</t>
  </si>
  <si>
    <t>план</t>
  </si>
  <si>
    <t>Плановая маржа операционных расходов</t>
  </si>
  <si>
    <t>NPV_TYPE</t>
  </si>
  <si>
    <t>COSTS_PCT</t>
  </si>
  <si>
    <t>Процентные расходы</t>
  </si>
  <si>
    <t>COSTS_OPER</t>
  </si>
  <si>
    <t>COSTS_OPER_PLAN</t>
  </si>
  <si>
    <t>COSTS_OPER_PLAN_MARGIN</t>
  </si>
  <si>
    <t>COSTS_OPER#ID_PORTFOLIO</t>
  </si>
  <si>
    <t>COSTS_OPER#PERIOD</t>
  </si>
  <si>
    <t>COSTS_OPER#CATEGORY</t>
  </si>
  <si>
    <t>COSTS_OPER#SUM</t>
  </si>
  <si>
    <t>COSTS_OPER#DATE_INSERTED</t>
  </si>
  <si>
    <t>COSTS_OPER#INSERTED_BY</t>
  </si>
  <si>
    <t>COSTS_OPER#DATE_UPDATED</t>
  </si>
  <si>
    <t>COSTS_OPER#UPDATED_BY</t>
  </si>
  <si>
    <t>COSTS_OPER_PLAN#ID_PORTFOLIO</t>
  </si>
  <si>
    <t>COSTS_OPER_PLAN#PERIOD</t>
  </si>
  <si>
    <t>COSTS_OPER_PLAN#CATEGORY</t>
  </si>
  <si>
    <t>COSTS_OPER_PLAN#SUM</t>
  </si>
  <si>
    <t>COSTS_OPER_PLAN#DATE_INSERTED</t>
  </si>
  <si>
    <t>COSTS_OPER_PLAN#INSERTED_BY</t>
  </si>
  <si>
    <t>COSTS_OPER_PLAN#DATE_UPDATED</t>
  </si>
  <si>
    <t>COSTS_OPER_PLAN#UPDATED_BY</t>
  </si>
  <si>
    <t>COSTS_OPER#DATA_SOURCE</t>
  </si>
  <si>
    <t>COSTS_OPER_PLAN#DATA_SOURCE</t>
  </si>
  <si>
    <t>COSTS_OPER_PLAN_MARGIN#ID_PORTFOLIO</t>
  </si>
  <si>
    <t>COSTS_OPER_PLAN_MARGIN#PERIOD</t>
  </si>
  <si>
    <t>COSTS_OPER_PLAN_MARGIN#DATE_INSERTED</t>
  </si>
  <si>
    <t>COSTS_OPER_PLAN_MARGIN#INSERTED_BY</t>
  </si>
  <si>
    <t>COSTS_OPER_PLAN_MARGIN#DATE_UPDATED</t>
  </si>
  <si>
    <t>COSTS_OPER_PLAN_MARGIN#UPDATED_BY</t>
  </si>
  <si>
    <t>COSTS_OPER_PLAN_MARGIN#DATA_SOURCE</t>
  </si>
  <si>
    <t>COSTS_PCT#ID_PORTFOLIO</t>
  </si>
  <si>
    <t>COSTS_PCT#PERIOD</t>
  </si>
  <si>
    <t>COSTS_PCT#SUM</t>
  </si>
  <si>
    <t>COSTS_PCT#DATE_INSERTED</t>
  </si>
  <si>
    <t>COSTS_PCT#INSERTED_BY</t>
  </si>
  <si>
    <t>COSTS_PCT#DATE_UPDATED</t>
  </si>
  <si>
    <t>COSTS_PCT#UPDATED_BY</t>
  </si>
  <si>
    <t>COSTS_PCT#DATA_SOURCE</t>
  </si>
  <si>
    <t>Факт или План</t>
  </si>
  <si>
    <t>Факт пересчитывается раз в год</t>
  </si>
  <si>
    <t>PROFIT_OPER_PLAN</t>
  </si>
  <si>
    <t>файл оценки (U)</t>
  </si>
  <si>
    <t>Плановая операционная прибыль</t>
  </si>
  <si>
    <t>ПРОЦЕНТНЫЕ РАСХОДЫ</t>
  </si>
  <si>
    <t>Операционная прибыль за период</t>
  </si>
  <si>
    <t>COLLECTIONS_PRED</t>
  </si>
  <si>
    <t>VERSION</t>
  </si>
  <si>
    <t>Признак актуальности прогноза ("2014_01";"2014_08")</t>
  </si>
  <si>
    <t>Пронозные сборы (история перерасчетов)</t>
  </si>
  <si>
    <t>Категория сборов? (hard, legal, soft, total)</t>
  </si>
  <si>
    <t>Дата подгрузки (актуальность факта)</t>
  </si>
  <si>
    <t>План неизменен</t>
  </si>
  <si>
    <t>TAXES_FACT</t>
  </si>
  <si>
    <t>Налоги факт</t>
  </si>
  <si>
    <t>Налоги фактически уплаченные</t>
  </si>
  <si>
    <t>COLLECTIONS_PRED#ID_PORTFOLIO</t>
  </si>
  <si>
    <t>COLLECTIONS_PRED#PERIOD</t>
  </si>
  <si>
    <t>COLLECTIONS_PRED#CATEGORY</t>
  </si>
  <si>
    <t>COLLECTIONS_PRED#VERSION</t>
  </si>
  <si>
    <t>COLLECTIONS_PRED#SUM</t>
  </si>
  <si>
    <t>COLLECTIONS_PRED#DATE_INSERTED</t>
  </si>
  <si>
    <t>COLLECTIONS_PRED#INSERTED_BY</t>
  </si>
  <si>
    <t>COLLECTIONS_PRED#DATE_UPDATED</t>
  </si>
  <si>
    <t>COLLECTIONS_PRED#UPDATED_BY</t>
  </si>
  <si>
    <t>COLLECTIONS_PRED#DATA_SOURCE</t>
  </si>
  <si>
    <t>PROFIT_OPER_PLAN#ID_PORTFOLIO</t>
  </si>
  <si>
    <t>PROFIT_OPER_PLAN#PERIOD</t>
  </si>
  <si>
    <t>PROFIT_OPER_PLAN#SUM</t>
  </si>
  <si>
    <t>PROFIT_OPER_PLAN#DATE_INSERTED</t>
  </si>
  <si>
    <t>PROFIT_OPER_PLAN#INSERTED_BY</t>
  </si>
  <si>
    <t>PROFIT_OPER_PLAN#DATE_UPDATED</t>
  </si>
  <si>
    <t>PROFIT_OPER_PLAN#UPDATED_BY</t>
  </si>
  <si>
    <t>PROFIT_OPER_PLAN#DATA_SOURCE</t>
  </si>
  <si>
    <t>TAXES_FACT#ID_PORTFOLIO</t>
  </si>
  <si>
    <t>TAXES_FACT#PERIOD</t>
  </si>
  <si>
    <t>TAXES_FACT#SUM1</t>
  </si>
  <si>
    <t>TAXES_FACT#SUM2</t>
  </si>
  <si>
    <t>TAXES_FACT#DATE_INSERTED</t>
  </si>
  <si>
    <t>TAXES_FACT#INSERTED_BY</t>
  </si>
  <si>
    <t>TAXES_FACT#DATE_UPDATED</t>
  </si>
  <si>
    <t>TAXES_FACT#UPDATED_BY</t>
  </si>
  <si>
    <t>TAXES_FACT#DATA_SOURCE</t>
  </si>
  <si>
    <t>В случае пересчета NPV мы подливаем в эту таблицу новый пакет строк, выставляя DATE_LOAD на дату заливки. Во всех производных расчетах используем выборку по самой актуальной дате. План не меняется</t>
  </si>
  <si>
    <t>TAXES_PRED</t>
  </si>
  <si>
    <t>TAXES_PRED#ID_PORTFOLIO</t>
  </si>
  <si>
    <t>TAXES_PRED#PERIOD</t>
  </si>
  <si>
    <t>TAXES_PRED#SUM1</t>
  </si>
  <si>
    <t>TAXES_PRED#SUM2</t>
  </si>
  <si>
    <t>TAXES_PRED#DATE_INSERTED</t>
  </si>
  <si>
    <t>TAXES_PRED#INSERTED_BY</t>
  </si>
  <si>
    <t>TAXES_PRED#DATE_UPDATED</t>
  </si>
  <si>
    <t>TAXES_PRED#UPDATED_BY</t>
  </si>
  <si>
    <t>TAXES_PRED#DATA_SOURCE</t>
  </si>
  <si>
    <t>Налоги прогноз</t>
  </si>
  <si>
    <t>Будущие периоды считаются по формуле</t>
  </si>
  <si>
    <t>total</t>
  </si>
  <si>
    <t>ВСЕ</t>
  </si>
  <si>
    <t>ВСЕ вышеперечисленные + общехозы и прочие налоги кроме налога на прибыль</t>
  </si>
  <si>
    <t>NPV_FACT</t>
  </si>
  <si>
    <t>NPV_PLAN</t>
  </si>
  <si>
    <t>NPV_FACT#ID_PORTFOLIO</t>
  </si>
  <si>
    <t>NPV_FACT#PERIOD</t>
  </si>
  <si>
    <t>NPV_FACT#NPV_SUM</t>
  </si>
  <si>
    <t>NPV_FACT#DATE_LOAD</t>
  </si>
  <si>
    <t>NPV_FACT#DATE_INSERTED</t>
  </si>
  <si>
    <t>NPV_FACT#INSERTED_BY</t>
  </si>
  <si>
    <t>NPV_FACT#DATE_UPDATED</t>
  </si>
  <si>
    <t>NPV_FACT#UPDATED_BY</t>
  </si>
  <si>
    <t>NPV_FACT#DATA_SOURCE</t>
  </si>
  <si>
    <t>NPV_FACT#TYPE</t>
  </si>
  <si>
    <t>пересчитывается раз в год</t>
  </si>
  <si>
    <t>Плановая маржа операционных расходов (для старых портфелей, где рассчитывалась приблизительно. Все новые портфели считаются универсальной формулой)</t>
  </si>
  <si>
    <t>NPV для расчета амортизации (план)</t>
  </si>
  <si>
    <t>EBITDA_PLAN</t>
  </si>
  <si>
    <t>Изначальный план EBITDA</t>
  </si>
  <si>
    <t>EBITDA_PLAN#ID_PORTFOLIO</t>
  </si>
  <si>
    <t>EBITDA_PLAN#PERIOD</t>
  </si>
  <si>
    <t>EBITDA_PLAN#SUM</t>
  </si>
  <si>
    <t>EBITDA_PLAN#DATE_INSERTED</t>
  </si>
  <si>
    <t>EBITDA_PLAN#INSERTED_BY</t>
  </si>
  <si>
    <t>EBITDA_PLAN#DATE_UPDATED</t>
  </si>
  <si>
    <t>EBITDA_PLAN#UPDATED_BY</t>
  </si>
  <si>
    <t>EBITDA_PLAN#DATA_SOURCE</t>
  </si>
  <si>
    <t>NPV_FACT#SUM</t>
  </si>
  <si>
    <t>NPV_PLAN#ID_PORTFOLIO</t>
  </si>
  <si>
    <t>NPV_PLAN#PERIOD</t>
  </si>
  <si>
    <t>NPV_PLAN#SUM</t>
  </si>
  <si>
    <t>NPV_PLAN#DATE_INSERTED</t>
  </si>
  <si>
    <t>NPV_PLAN#INSERTED_BY</t>
  </si>
  <si>
    <t>NPV_PLAN#DATE_UPDATED</t>
  </si>
  <si>
    <t>NPV_PLAN#UPDATED_BY</t>
  </si>
  <si>
    <t>NPV_PLAN#DATA_SOURCE</t>
  </si>
  <si>
    <t>Прогнозные сборы (история перерасчетов)</t>
  </si>
  <si>
    <t>VIEW</t>
  </si>
  <si>
    <t>GetActualCOLLECTIONS_PRED</t>
  </si>
  <si>
    <t>Прогонозные сборы [COLLECTIONS_PRED] с последней актуальной подгрузкой [VERSION]</t>
  </si>
  <si>
    <t>FN</t>
  </si>
  <si>
    <t>ufn_GetLatestPeriod_COLLECTIONS_FACT</t>
  </si>
  <si>
    <t>Последний период подгруженных сборов [COLLECTIONS_FACT]</t>
  </si>
  <si>
    <t>Объект</t>
  </si>
  <si>
    <t>Параметр</t>
  </si>
  <si>
    <t>нет</t>
  </si>
  <si>
    <t>@portfolio</t>
  </si>
  <si>
    <t>GetCOLLECTIONS_FACTandPRED</t>
  </si>
  <si>
    <t>Пример: 
@portfolio = N'УРСА' - только портфель УРСА; 
@portfolio = N'' - все портфели</t>
  </si>
  <si>
    <t>Лист "Справочник" - динамика сборов по портфелям факт плюс прогноз, следующий за последним периодом факта</t>
  </si>
  <si>
    <t>Excel</t>
  </si>
  <si>
    <t>GetCOLLECTIONS_PLAN</t>
  </si>
  <si>
    <t>Справочник</t>
  </si>
  <si>
    <t>планы по сборам</t>
  </si>
  <si>
    <t>Лист "планы по сборам" - плановые сборы по портфелям</t>
  </si>
  <si>
    <t>ufn_GetLatestPeriod_TAXES_FACT</t>
  </si>
  <si>
    <t>Последний подгруженный период фактических выплат по налогу на прибыль [TAXES_FACT]</t>
  </si>
  <si>
    <t>GetTAXES_FACTandPRED</t>
  </si>
  <si>
    <t>Лист "налог на  прибыль" - динамика уплат налога на прибыль по портфелям факт плюс прогноз, следующий за последним периодом факта</t>
  </si>
  <si>
    <t>GetCOSTS_OPER_PLAN_MARGIN</t>
  </si>
  <si>
    <t>план маржа опер расх</t>
  </si>
  <si>
    <t>ufn_GetLatestPeriod_COSTS_OPER</t>
  </si>
  <si>
    <t>Последний период подгруженных операционных расходов [COSTS_OPER]</t>
  </si>
  <si>
    <t>GetCOSTS_OPER_FACTandPRED</t>
  </si>
  <si>
    <t>Лист "Операц_расходы" - сочетает фактические операционные расходы и расчетные</t>
  </si>
  <si>
    <t>Операц_расходы</t>
  </si>
  <si>
    <t>COSTS_OPER_PLAN_MARGIN#VALUE</t>
  </si>
  <si>
    <t>VALUE</t>
  </si>
  <si>
    <t>Значение</t>
  </si>
  <si>
    <t>GetCOSTS_OTHER_overhead</t>
  </si>
  <si>
    <t>Лист "Расходы ГО" - фактические расходы ГО</t>
  </si>
  <si>
    <t>Расходы ГО</t>
  </si>
  <si>
    <t>налог на прибыль</t>
  </si>
  <si>
    <t>ufn_GetLatestDateLoad_NPV_FACT</t>
  </si>
  <si>
    <t>Последняя актуальная подгрузка факт NPV</t>
  </si>
  <si>
    <t>Лист "NPV_факт" - NPV фактический, соответствующий самой последней дате подгрузки</t>
  </si>
  <si>
    <t>NPV_факт</t>
  </si>
  <si>
    <t>GetActualNPV_FACT</t>
  </si>
  <si>
    <t>GetNPV_PLAN</t>
  </si>
  <si>
    <t>Лист "NPV_план" - NPV плановый</t>
  </si>
  <si>
    <t>NPV_план</t>
  </si>
  <si>
    <t>GetPROFIT_OPER_PLAN</t>
  </si>
  <si>
    <t>Лист "План_Опер_Прибыль"</t>
  </si>
  <si>
    <t>План_опер_Прибыль</t>
  </si>
  <si>
    <t>GetAMORTIZATION_PLAN</t>
  </si>
  <si>
    <t>GetAMORTIZATION_FACT</t>
  </si>
  <si>
    <t>Лист "План_Амортизация"</t>
  </si>
  <si>
    <t>Лист "Факт_Амортизация"</t>
  </si>
  <si>
    <t>План_Амортизация</t>
  </si>
  <si>
    <t>Факт_Амортизация</t>
  </si>
  <si>
    <t>GetCOSTS_PLAN</t>
  </si>
  <si>
    <t>Лист "план расходы"</t>
  </si>
  <si>
    <t>план расходы</t>
  </si>
  <si>
    <t>Прибыль_план</t>
  </si>
  <si>
    <t>GetCOSTS_IRR_NET</t>
  </si>
  <si>
    <t>расходы для irr net</t>
  </si>
  <si>
    <t>GetPROFIT_PLAN</t>
  </si>
  <si>
    <t>GetEBITDA_PLAN</t>
  </si>
  <si>
    <t>изнач_план_EBITDA</t>
  </si>
  <si>
    <t>GetPROFIT_OPER_DIA</t>
  </si>
  <si>
    <t>опер прибыль для ДИА</t>
  </si>
  <si>
    <t>tmp_UNPAY_COST_WITHOUT</t>
  </si>
  <si>
    <t>Неокупаемая стоимость без %</t>
  </si>
  <si>
    <t>SP</t>
  </si>
  <si>
    <t>sp_Updating_tmp_UNPAY_COST_WITHOUT</t>
  </si>
  <si>
    <t>Обновление таблицы tmp_UNPAY_COST_WITHOUT</t>
  </si>
  <si>
    <t>Запускать после подливки данных. Разово.</t>
  </si>
  <si>
    <t>Неокуп ст-ть без %</t>
  </si>
  <si>
    <t>GetCASHFLOW_WITHOUT</t>
  </si>
  <si>
    <t>Cash_flow_net(без%)</t>
  </si>
  <si>
    <t>LEVERAGE_RATIO</t>
  </si>
  <si>
    <t>Доля заемных средств ("Фактич %расходы)</t>
  </si>
  <si>
    <t>GetCOSTS_PCT_FACT</t>
  </si>
  <si>
    <t>GetCOSTS_TOTAL_FACT</t>
  </si>
  <si>
    <t>Фактические % расходы (из таблицы COSTS_PCT_FACT)</t>
  </si>
  <si>
    <t>общие фактич расходы</t>
  </si>
  <si>
    <t>GetCASHFLOW_WITH</t>
  </si>
  <si>
    <t>Cash_flow_net(с%)</t>
  </si>
  <si>
    <t>фактические</t>
  </si>
  <si>
    <t>ufn_GetActualLeverageRatio()</t>
  </si>
  <si>
    <t>Хранится в справочнике SYS_LKP_CODE. Можно хранить несколько, но актуальная должна иметь значение =1 в столбце RANKING</t>
  </si>
  <si>
    <t>Действующая ставка Доля заемных средств</t>
  </si>
  <si>
    <t>tmp_COSTS_PCT_PRED</t>
  </si>
  <si>
    <t>sp_Updating_tmp_COSTS_PCT_PRED</t>
  </si>
  <si>
    <t>Обновление таблицы tmp_COSTS_PCT_PRED, где хранятся только прогнозные значения для Факт %расходы</t>
  </si>
  <si>
    <t>Факт_%расходы</t>
  </si>
  <si>
    <t>GetUNPAY_COST_WITHOUT</t>
  </si>
  <si>
    <t>GetCOLLECTIONS_FACT</t>
  </si>
  <si>
    <t>Фактические сборы по портфелям</t>
  </si>
  <si>
    <t>Фактич_%расходы</t>
  </si>
  <si>
    <t>GetCOSTS_PCT_FACT_FULL</t>
  </si>
  <si>
    <t>GetPROFIT_FACT</t>
  </si>
  <si>
    <t>Прибыль Факт</t>
  </si>
  <si>
    <t>GetPROFIT_NET</t>
  </si>
  <si>
    <t>Чистая прибыль</t>
  </si>
  <si>
    <t>GetPROFIT_BEFORE_AMORTIZATION</t>
  </si>
  <si>
    <t>Прибыль до амортизации</t>
  </si>
  <si>
    <t>GetCOSTS_OPER_PLAN</t>
  </si>
  <si>
    <t>план операц расходы</t>
  </si>
  <si>
    <t>tmp_UNPAY_COST_WITH</t>
  </si>
  <si>
    <t>Неокупаемая стоимость с %. Заполняется через вызов хранимой процедуры</t>
  </si>
  <si>
    <t>Неокупаемая стоимость без %. Заполняется через вызов хранимой процедуры</t>
  </si>
  <si>
    <t>Фактические %расходы прогнозного периода. Заполняется через вызов хранимой процедуры</t>
  </si>
  <si>
    <t>sp_Updating_tmp_UNPAY_COST_WITH</t>
  </si>
  <si>
    <t>Обновление таблицы tmp_UNPAY_COST_WITH</t>
  </si>
  <si>
    <t>Неокуп ст-ть с %</t>
  </si>
  <si>
    <t>GetUNPAY_COST_WITH</t>
  </si>
  <si>
    <t>Неокупаемая стоимость с %</t>
  </si>
  <si>
    <t>tmp_COSTS_PCT_PRED#ID_PORTFOLIO</t>
  </si>
  <si>
    <t>tmp_COSTS_PCT_PRED#PERIOD</t>
  </si>
  <si>
    <t>tmp_COSTS_PCT_PRED#SUM</t>
  </si>
  <si>
    <t>tmp_COSTS_PCT_PRED#DATE_INSERTED</t>
  </si>
  <si>
    <t>tmp_COSTS_PCT_PRED#INSERTED_BY</t>
  </si>
  <si>
    <t>tmp_COSTS_PCT_PRED#DATA_SOURCE</t>
  </si>
  <si>
    <t>tmp_UNPAY_COST_WITH#ID_PORTFOLIO</t>
  </si>
  <si>
    <t>tmp_UNPAY_COST_WITH#PERIOD</t>
  </si>
  <si>
    <t>tmp_UNPAY_COST_WITH#SUM</t>
  </si>
  <si>
    <t>tmp_UNPAY_COST_WITH#DATE_INSERTED</t>
  </si>
  <si>
    <t>tmp_UNPAY_COST_WITH#INSERTED_BY</t>
  </si>
  <si>
    <t>tmp_UNPAY_COST_WITH#DATA_SOURCE</t>
  </si>
  <si>
    <t>tmp_UNPAY_COST_WITHOUT#ID_PORTFOLIO</t>
  </si>
  <si>
    <t>tmp_UNPAY_COST_WITHOUT#PERIOD</t>
  </si>
  <si>
    <t>tmp_UNPAY_COST_WITHOUT#SUM</t>
  </si>
  <si>
    <t>tmp_UNPAY_COST_WITHOUT#DATE_INSERTED</t>
  </si>
  <si>
    <t>tmp_UNPAY_COST_WITHOUT#INSERTED_BY</t>
  </si>
  <si>
    <t>tmp_UNPAY_COST_WITHOUT#DATA_SOURCE</t>
  </si>
  <si>
    <t>GetPORTFOLIO_INFO</t>
  </si>
  <si>
    <t>Сводная информация по портфелям</t>
  </si>
  <si>
    <t>IRR_BRUTTO</t>
  </si>
  <si>
    <t>IRR_NET</t>
  </si>
  <si>
    <t>PORTFOLIOS#IRR_BRUTTO</t>
  </si>
  <si>
    <t>PORTFOLIOS#IRR_NET</t>
  </si>
  <si>
    <t>Для расчета CASH_FLOW без%</t>
  </si>
  <si>
    <t>Для расчета CASH_FLOW с%</t>
  </si>
  <si>
    <t>Лист "план маржа опер расх" хранит исторические данные [COSTS_OPER_PLAN_MARGIN], которые пересчитываются раз в год. Версионность сохраняем для истории.</t>
  </si>
  <si>
    <t>ufn_GetLatestDateLoad_COSTS_OPER_PLAN_MARGIN</t>
  </si>
  <si>
    <t>Последняя актуальная подгрузка плановой маржи операционных расходов</t>
  </si>
  <si>
    <t>COSTS_OPER_PLAN_MARGIN#DATE_LOAD</t>
  </si>
  <si>
    <t>Дата подгрузки</t>
  </si>
  <si>
    <t>sp_Updating_tmp_UFN_VALUES</t>
  </si>
  <si>
    <t>Обновление таблицы с переменными, хранящими значения функций</t>
  </si>
  <si>
    <t>tmp_UFN_VALUES</t>
  </si>
  <si>
    <t>ufnName</t>
  </si>
  <si>
    <t>ufnValue</t>
  </si>
  <si>
    <t>description</t>
  </si>
  <si>
    <t>tmp_UFN_VALUES#ufnName</t>
  </si>
  <si>
    <t>tmp_UFN_VALUES#ufnValue</t>
  </si>
  <si>
    <t>tmp_UFN_VALUES#description</t>
  </si>
  <si>
    <t>Название функции</t>
  </si>
  <si>
    <t>Значение функции</t>
  </si>
  <si>
    <t>Описание вызова функции</t>
  </si>
  <si>
    <t>Таблица с переменными, хранящими значение функций. Заполняется через вызов хранимой процедуры</t>
  </si>
  <si>
    <t>Налоги прогнозные. С сентября 2014 не используем. Весь прогноз считаем формулой Прибыль_Факт * 0.2</t>
  </si>
  <si>
    <t>Разово. Но с сентября 2014 решено расчитывать прогноз по формуле = Прибыль_факт * 0.2</t>
  </si>
  <si>
    <t>Расходы на коллекторов и руководителей</t>
  </si>
  <si>
    <t>Раз в год пересчитываем ВСЕ портфели и подливаем отдельно, пометив актуальность через Год_НомерПересчета (например 2014-01, 2014_02). Это базис. Все новые портфели добавляются из обработанного макросом файла, в момент запуска юзер указывает номер пересчета, соотвтетсвующий самому последнему глобальному пересчету по всем портфелям (например 2014_02, если их всего было два таких)</t>
  </si>
  <si>
    <t>PCT_RATIO</t>
  </si>
  <si>
    <t>0.14</t>
  </si>
  <si>
    <t>1</t>
  </si>
  <si>
    <t>на 01.10.2014</t>
  </si>
  <si>
    <t>ufn_GetLatestDateLoad_COLLECTIONS_PRED</t>
  </si>
  <si>
    <t>Последняя актуальная подгрузка прогнозных сборов</t>
  </si>
  <si>
    <t>GetDataTableFillingStatus</t>
  </si>
  <si>
    <t>GetParameters</t>
  </si>
  <si>
    <t>Заполненность базисных таблиц данными</t>
  </si>
  <si>
    <t>состояние БД</t>
  </si>
  <si>
    <t>Параметры БД (tmp_ufn_VALUES)</t>
  </si>
  <si>
    <t>параметры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</si>
</sst>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Helvetica Neue"/>
    </font>
    <font>
      <sz val="11"/>
      <color theme="1"/>
      <name val="Calibri"/>
      <family val="2"/>
      <scheme val="minor"/>
    </font>
    <font>
      <sz val="11"/>
      <color indexed="9"/>
      <name val="Helvetica Neue"/>
    </font>
    <font>
      <b/>
      <sz val="16"/>
      <color theme="0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12">
    <xf numFmtId="0" fontId="0" fillId="0" borderId="0"/>
    <xf numFmtId="0" fontId="8" fillId="0" borderId="0" applyNumberFormat="0" applyFont="0" applyFill="0" applyBorder="0" applyAlignment="0" applyProtection="0">
      <alignment vertical="top"/>
    </xf>
    <xf numFmtId="0" fontId="9" fillId="0" borderId="0"/>
    <xf numFmtId="0" fontId="9" fillId="0" borderId="0"/>
    <xf numFmtId="0" fontId="10" fillId="0" borderId="0" applyNumberFormat="0" applyFill="0" applyBorder="0" applyProtection="0">
      <alignment vertical="top"/>
    </xf>
    <xf numFmtId="0" fontId="8" fillId="0" borderId="0" applyNumberFormat="0" applyFont="0" applyFill="0" applyBorder="0" applyAlignment="0" applyProtection="0">
      <alignment vertical="top"/>
    </xf>
    <xf numFmtId="0" fontId="10" fillId="0" borderId="0" applyNumberFormat="0" applyFill="0" applyBorder="0" applyProtection="0">
      <alignment vertical="top"/>
    </xf>
    <xf numFmtId="0" fontId="8" fillId="0" borderId="0" applyNumberFormat="0" applyFont="0" applyFill="0" applyBorder="0" applyAlignment="0" applyProtection="0">
      <alignment vertical="top"/>
    </xf>
    <xf numFmtId="0" fontId="9" fillId="0" borderId="0"/>
    <xf numFmtId="0" fontId="11" fillId="0" borderId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Fill="1"/>
    <xf numFmtId="0" fontId="7" fillId="0" borderId="0" xfId="0" applyFont="1" applyFill="1"/>
    <xf numFmtId="0" fontId="7" fillId="0" borderId="0" xfId="0" applyFont="1"/>
    <xf numFmtId="0" fontId="0" fillId="0" borderId="0" xfId="0" applyFill="1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Border="1"/>
    <xf numFmtId="0" fontId="13" fillId="0" borderId="0" xfId="0" applyFont="1"/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2" fillId="0" borderId="0" xfId="0" applyFont="1" applyFill="1"/>
    <xf numFmtId="0" fontId="0" fillId="2" borderId="3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2" borderId="0" xfId="0" applyFill="1" applyAlignment="1">
      <alignment vertical="top"/>
    </xf>
  </cellXfs>
  <cellStyles count="12">
    <cellStyle name="Обычный" xfId="0" builtinId="0"/>
    <cellStyle name="Обычный 2" xfId="1"/>
    <cellStyle name="Обычный 2 2" xfId="2"/>
    <cellStyle name="Обычный 2 2 2" xfId="3"/>
    <cellStyle name="Обычный 2 2 3" xfId="4"/>
    <cellStyle name="Обычный 3" xfId="5"/>
    <cellStyle name="Обычный 3 2" xfId="6"/>
    <cellStyle name="Обычный 3 3" xfId="7"/>
    <cellStyle name="Обычный 4" xfId="8"/>
    <cellStyle name="Обычный 5" xfId="9"/>
    <cellStyle name="Финансовый 2" xfId="10"/>
    <cellStyle name="Финансовый 3" xfId="11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0000"/>
  </sheetPr>
  <dimension ref="A2:O182"/>
  <sheetViews>
    <sheetView tabSelected="1" topLeftCell="A2" zoomScale="85" zoomScaleNormal="85" workbookViewId="0">
      <pane ySplit="4" topLeftCell="A43" activePane="bottomLeft" state="frozen"/>
      <selection activeCell="O5" sqref="O5"/>
      <selection pane="bottomLeft" activeCell="L64" sqref="L64"/>
    </sheetView>
  </sheetViews>
  <sheetFormatPr defaultRowHeight="15" outlineLevelRow="1" outlineLevelCol="1"/>
  <cols>
    <col min="1" max="1" width="75" customWidth="1"/>
    <col min="2" max="2" width="23.140625" bestFit="1" customWidth="1"/>
    <col min="3" max="3" width="19" bestFit="1" customWidth="1"/>
    <col min="4" max="4" width="58.28515625" customWidth="1"/>
    <col min="5" max="5" width="16.85546875" customWidth="1" outlineLevel="1"/>
    <col min="6" max="6" width="23.85546875" customWidth="1" outlineLevel="1"/>
    <col min="7" max="7" width="22.7109375" customWidth="1" outlineLevel="1"/>
    <col min="8" max="8" width="15" customWidth="1" outlineLevel="1"/>
    <col min="9" max="9" width="11.28515625" customWidth="1" outlineLevel="1"/>
    <col min="10" max="10" width="8" customWidth="1" outlineLevel="1"/>
    <col min="11" max="11" width="7" customWidth="1" outlineLevel="1"/>
    <col min="12" max="12" width="10.5703125" customWidth="1" outlineLevel="1"/>
    <col min="13" max="13" width="38.7109375" customWidth="1" outlineLevel="1"/>
    <col min="14" max="14" width="33.28515625" bestFit="1" customWidth="1"/>
    <col min="15" max="15" width="29.28515625" customWidth="1"/>
    <col min="19" max="19" width="35.5703125" bestFit="1" customWidth="1"/>
    <col min="20" max="20" width="23" bestFit="1" customWidth="1"/>
  </cols>
  <sheetData>
    <row r="2" spans="1:15" outlineLevel="1">
      <c r="A2" s="6" t="str">
        <f>IF(B2&lt;&gt;B1,VLOOKUP(B2,Tables!A:B,2,0),"")</f>
        <v/>
      </c>
      <c r="D2" s="6" t="e">
        <f>IF(VLOOKUP(M2,Columns!A:D,4,0)=0,"",VLOOKUP(M2,Columns!A:D,4,0))</f>
        <v>#N/A</v>
      </c>
      <c r="M2" s="6" t="str">
        <f>CONCATENATE(B2,"#",C2)</f>
        <v>#</v>
      </c>
      <c r="N2" s="6" t="e">
        <f>IF(VLOOKUP(M2,Columns!A:E,5,0)=0,"",VLOOKUP(M2,Columns!A:E,5,0))</f>
        <v>#N/A</v>
      </c>
      <c r="O2" s="6" t="e">
        <f>IF(VLOOKUP($M2,Columns!$A:$F,6,0)=0,"",VLOOKUP($M2,Columns!$A:$F,6,0))</f>
        <v>#N/A</v>
      </c>
    </row>
    <row r="3" spans="1:15" s="1" customFormat="1" ht="21">
      <c r="A3" s="24" t="s">
        <v>222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5" s="1" customFormat="1" ht="21">
      <c r="A4" s="24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5" s="9" customFormat="1" ht="18.75">
      <c r="A5" s="8" t="s">
        <v>97</v>
      </c>
      <c r="B5" s="8" t="s">
        <v>98</v>
      </c>
      <c r="C5" s="8" t="s">
        <v>99</v>
      </c>
      <c r="D5" s="8" t="s">
        <v>100</v>
      </c>
      <c r="E5" s="8" t="s">
        <v>217</v>
      </c>
      <c r="F5" s="8" t="s">
        <v>101</v>
      </c>
      <c r="G5" s="8" t="s">
        <v>102</v>
      </c>
      <c r="H5" s="8" t="s">
        <v>218</v>
      </c>
      <c r="I5" s="8" t="s">
        <v>219</v>
      </c>
      <c r="J5" s="8" t="s">
        <v>103</v>
      </c>
      <c r="K5" s="8" t="s">
        <v>104</v>
      </c>
      <c r="L5" s="8" t="s">
        <v>105</v>
      </c>
      <c r="M5" s="9" t="s">
        <v>106</v>
      </c>
      <c r="N5" s="9" t="s">
        <v>223</v>
      </c>
      <c r="O5" s="9" t="s">
        <v>224</v>
      </c>
    </row>
    <row r="6" spans="1:15">
      <c r="A6" t="str">
        <f>IF(B6&lt;&gt;B5,VLOOKUP(B6,Tables!A:B,2,0),"")</f>
        <v>Переуступка</v>
      </c>
      <c r="B6" t="s">
        <v>69</v>
      </c>
      <c r="C6" t="s">
        <v>22</v>
      </c>
      <c r="D6" t="str">
        <f>IF(VLOOKUP(M6,Columns!A:D,4,0)=0,"",VLOOKUP(M6,Columns!A:D,4,0))</f>
        <v>ID портфеля</v>
      </c>
      <c r="E6">
        <v>1</v>
      </c>
      <c r="G6" t="s">
        <v>107</v>
      </c>
      <c r="H6" t="s">
        <v>108</v>
      </c>
      <c r="I6">
        <v>32</v>
      </c>
      <c r="J6">
        <v>0</v>
      </c>
      <c r="K6">
        <v>0</v>
      </c>
      <c r="L6">
        <v>0</v>
      </c>
      <c r="M6" t="str">
        <f t="shared" ref="M6:M69" si="0">CONCATENATE(B6,"#",C6)</f>
        <v>ASSIGNMENT#ID_PORTFOLIO</v>
      </c>
      <c r="N6" t="str">
        <f>IF(VLOOKUP(M6,Columns!A:E,5,0)=0,"",VLOOKUP(M6,Columns!A:E,5,0))</f>
        <v/>
      </c>
      <c r="O6" t="str">
        <f>IF(VLOOKUP($M6,Columns!$A:$F,6,0)=0,"",VLOOKUP($M6,Columns!$A:$F,6,0))</f>
        <v/>
      </c>
    </row>
    <row r="7" spans="1:15">
      <c r="A7" t="str">
        <f>IF(B7&lt;&gt;B6,VLOOKUP(B7,Tables!A:B,2,0),"")</f>
        <v/>
      </c>
      <c r="B7" t="s">
        <v>69</v>
      </c>
      <c r="C7" t="s">
        <v>37</v>
      </c>
      <c r="D7" t="str">
        <f>IF(VLOOKUP(M7,Columns!A:D,4,0)=0,"",VLOOKUP(M7,Columns!A:D,4,0))</f>
        <v>Период</v>
      </c>
      <c r="E7">
        <v>2</v>
      </c>
      <c r="G7" t="s">
        <v>107</v>
      </c>
      <c r="H7" t="s">
        <v>109</v>
      </c>
      <c r="I7">
        <v>0</v>
      </c>
      <c r="J7">
        <v>0</v>
      </c>
      <c r="K7">
        <v>0</v>
      </c>
      <c r="L7">
        <v>0</v>
      </c>
      <c r="M7" t="str">
        <f t="shared" si="0"/>
        <v>ASSIGNMENT#PERIOD</v>
      </c>
      <c r="N7" t="str">
        <f>IF(VLOOKUP(M7,Columns!A:E,5,0)=0,"",VLOOKUP(M7,Columns!A:E,5,0))</f>
        <v/>
      </c>
      <c r="O7" t="str">
        <f>IF(VLOOKUP($M7,Columns!$A:$F,6,0)=0,"",VLOOKUP($M7,Columns!$A:$F,6,0))</f>
        <v/>
      </c>
    </row>
    <row r="8" spans="1:15">
      <c r="A8" t="str">
        <f>IF(B8&lt;&gt;B7,VLOOKUP(B8,Tables!A:B,2,0),"")</f>
        <v/>
      </c>
      <c r="B8" t="s">
        <v>69</v>
      </c>
      <c r="C8" t="s">
        <v>66</v>
      </c>
      <c r="D8" t="str">
        <f>IF(VLOOKUP(M8,Columns!A:D,4,0)=0,"",VLOOKUP(M8,Columns!A:D,4,0))</f>
        <v>Переуступка</v>
      </c>
      <c r="E8">
        <v>3</v>
      </c>
      <c r="G8" t="s">
        <v>110</v>
      </c>
      <c r="H8" t="s">
        <v>111</v>
      </c>
      <c r="I8">
        <v>0</v>
      </c>
      <c r="J8">
        <v>18</v>
      </c>
      <c r="K8">
        <v>10</v>
      </c>
      <c r="L8">
        <v>5</v>
      </c>
      <c r="M8" t="str">
        <f t="shared" si="0"/>
        <v>ASSIGNMENT#SUM1</v>
      </c>
      <c r="N8" t="str">
        <f>IF(VLOOKUP(M8,Columns!A:E,5,0)=0,"",VLOOKUP(M8,Columns!A:E,5,0))</f>
        <v/>
      </c>
      <c r="O8" t="str">
        <f>IF(VLOOKUP($M8,Columns!$A:$F,6,0)=0,"",VLOOKUP($M8,Columns!$A:$F,6,0))</f>
        <v/>
      </c>
    </row>
    <row r="9" spans="1:15">
      <c r="A9" t="str">
        <f>IF(B9&lt;&gt;B8,VLOOKUP(B9,Tables!A:B,2,0),"")</f>
        <v/>
      </c>
      <c r="B9" t="s">
        <v>69</v>
      </c>
      <c r="C9" t="s">
        <v>67</v>
      </c>
      <c r="D9" t="str">
        <f>IF(VLOOKUP(M9,Columns!A:D,4,0)=0,"",VLOOKUP(M9,Columns!A:D,4,0))</f>
        <v>Прочие доходы</v>
      </c>
      <c r="E9">
        <v>4</v>
      </c>
      <c r="G9" t="s">
        <v>110</v>
      </c>
      <c r="H9" t="s">
        <v>111</v>
      </c>
      <c r="I9">
        <v>0</v>
      </c>
      <c r="J9">
        <v>18</v>
      </c>
      <c r="K9">
        <v>10</v>
      </c>
      <c r="L9">
        <v>5</v>
      </c>
      <c r="M9" t="str">
        <f t="shared" si="0"/>
        <v>ASSIGNMENT#SUM2</v>
      </c>
      <c r="N9" t="str">
        <f>IF(VLOOKUP(M9,Columns!A:E,5,0)=0,"",VLOOKUP(M9,Columns!A:E,5,0))</f>
        <v/>
      </c>
      <c r="O9" t="str">
        <f>IF(VLOOKUP($M9,Columns!$A:$F,6,0)=0,"",VLOOKUP($M9,Columns!$A:$F,6,0))</f>
        <v/>
      </c>
    </row>
    <row r="10" spans="1:15">
      <c r="A10" t="str">
        <f>IF(B10&lt;&gt;B9,VLOOKUP(B10,Tables!A:B,2,0),"")</f>
        <v/>
      </c>
      <c r="B10" t="s">
        <v>69</v>
      </c>
      <c r="C10" t="s">
        <v>89</v>
      </c>
      <c r="D10" t="str">
        <f>IF(VLOOKUP(M10,Columns!A:D,4,0)=0,"",VLOOKUP(M10,Columns!A:D,4,0))</f>
        <v>Дата добавления записи</v>
      </c>
      <c r="E10">
        <v>5</v>
      </c>
      <c r="F10" t="s">
        <v>112</v>
      </c>
      <c r="G10" t="s">
        <v>110</v>
      </c>
      <c r="H10" t="s">
        <v>113</v>
      </c>
      <c r="I10">
        <v>0</v>
      </c>
      <c r="J10">
        <v>0</v>
      </c>
      <c r="K10">
        <v>0</v>
      </c>
      <c r="L10">
        <v>0</v>
      </c>
      <c r="M10" t="str">
        <f t="shared" si="0"/>
        <v>ASSIGNMENT#DATE_INSERTED</v>
      </c>
      <c r="N10" t="str">
        <f>IF(VLOOKUP(M10,Columns!A:E,5,0)=0,"",VLOOKUP(M10,Columns!A:E,5,0))</f>
        <v/>
      </c>
      <c r="O10" t="str">
        <f>IF(VLOOKUP($M10,Columns!$A:$F,6,0)=0,"",VLOOKUP($M10,Columns!$A:$F,6,0))</f>
        <v/>
      </c>
    </row>
    <row r="11" spans="1:15">
      <c r="A11" t="str">
        <f>IF(B11&lt;&gt;B10,VLOOKUP(B11,Tables!A:B,2,0),"")</f>
        <v/>
      </c>
      <c r="B11" t="s">
        <v>69</v>
      </c>
      <c r="C11" t="s">
        <v>90</v>
      </c>
      <c r="D11" t="str">
        <f>IF(VLOOKUP(M11,Columns!A:D,4,0)=0,"",VLOOKUP(M11,Columns!A:D,4,0))</f>
        <v>Кем добавлена запись</v>
      </c>
      <c r="E11">
        <v>6</v>
      </c>
      <c r="F11" t="s">
        <v>114</v>
      </c>
      <c r="G11" t="s">
        <v>110</v>
      </c>
      <c r="H11" t="s">
        <v>108</v>
      </c>
      <c r="I11">
        <v>100</v>
      </c>
      <c r="J11">
        <v>0</v>
      </c>
      <c r="K11">
        <v>0</v>
      </c>
      <c r="L11">
        <v>0</v>
      </c>
      <c r="M11" t="str">
        <f t="shared" si="0"/>
        <v>ASSIGNMENT#INSERTED_BY</v>
      </c>
      <c r="N11" t="str">
        <f>IF(VLOOKUP(M11,Columns!A:E,5,0)=0,"",VLOOKUP(M11,Columns!A:E,5,0))</f>
        <v/>
      </c>
      <c r="O11" t="str">
        <f>IF(VLOOKUP($M11,Columns!$A:$F,6,0)=0,"",VLOOKUP($M11,Columns!$A:$F,6,0))</f>
        <v/>
      </c>
    </row>
    <row r="12" spans="1:15">
      <c r="A12" t="str">
        <f>IF(B12&lt;&gt;B11,VLOOKUP(B12,Tables!A:B,2,0),"")</f>
        <v/>
      </c>
      <c r="B12" t="s">
        <v>69</v>
      </c>
      <c r="C12" t="s">
        <v>91</v>
      </c>
      <c r="D12" t="str">
        <f>IF(VLOOKUP(M12,Columns!A:D,4,0)=0,"",VLOOKUP(M12,Columns!A:D,4,0))</f>
        <v>Дата обновления записи</v>
      </c>
      <c r="E12">
        <v>7</v>
      </c>
      <c r="G12" t="s">
        <v>110</v>
      </c>
      <c r="H12" t="s">
        <v>113</v>
      </c>
      <c r="I12">
        <v>0</v>
      </c>
      <c r="J12">
        <v>0</v>
      </c>
      <c r="K12">
        <v>0</v>
      </c>
      <c r="L12">
        <v>0</v>
      </c>
      <c r="M12" t="str">
        <f t="shared" si="0"/>
        <v>ASSIGNMENT#DATE_UPDATED</v>
      </c>
      <c r="N12" t="str">
        <f>IF(VLOOKUP(M12,Columns!A:E,5,0)=0,"",VLOOKUP(M12,Columns!A:E,5,0))</f>
        <v/>
      </c>
      <c r="O12" t="str">
        <f>IF(VLOOKUP($M12,Columns!$A:$F,6,0)=0,"",VLOOKUP($M12,Columns!$A:$F,6,0))</f>
        <v/>
      </c>
    </row>
    <row r="13" spans="1:15">
      <c r="A13" t="str">
        <f>IF(B13&lt;&gt;B12,VLOOKUP(B13,Tables!A:B,2,0),"")</f>
        <v/>
      </c>
      <c r="B13" t="s">
        <v>69</v>
      </c>
      <c r="C13" t="s">
        <v>92</v>
      </c>
      <c r="D13" t="str">
        <f>IF(VLOOKUP(M13,Columns!A:D,4,0)=0,"",VLOOKUP(M13,Columns!A:D,4,0))</f>
        <v>Кем обновлена запись</v>
      </c>
      <c r="E13">
        <v>8</v>
      </c>
      <c r="G13" t="s">
        <v>110</v>
      </c>
      <c r="H13" t="s">
        <v>108</v>
      </c>
      <c r="I13">
        <v>100</v>
      </c>
      <c r="J13">
        <v>0</v>
      </c>
      <c r="K13">
        <v>0</v>
      </c>
      <c r="L13">
        <v>0</v>
      </c>
      <c r="M13" t="str">
        <f t="shared" si="0"/>
        <v>ASSIGNMENT#UPDATED_BY</v>
      </c>
      <c r="N13" t="str">
        <f>IF(VLOOKUP(M13,Columns!A:E,5,0)=0,"",VLOOKUP(M13,Columns!A:E,5,0))</f>
        <v/>
      </c>
      <c r="O13" t="str">
        <f>IF(VLOOKUP($M13,Columns!$A:$F,6,0)=0,"",VLOOKUP($M13,Columns!$A:$F,6,0))</f>
        <v/>
      </c>
    </row>
    <row r="14" spans="1:15">
      <c r="A14" t="str">
        <f>IF(B14&lt;&gt;B13,VLOOKUP(B14,Tables!A:B,2,0),"")</f>
        <v/>
      </c>
      <c r="B14" t="s">
        <v>69</v>
      </c>
      <c r="C14" t="s">
        <v>206</v>
      </c>
      <c r="D14" t="str">
        <f>IF(VLOOKUP(M14,Columns!A:D,4,0)=0,"",VLOOKUP(M14,Columns!A:D,4,0))</f>
        <v>Источник данных</v>
      </c>
      <c r="E14">
        <v>9</v>
      </c>
      <c r="F14" t="s">
        <v>207</v>
      </c>
      <c r="G14" t="s">
        <v>110</v>
      </c>
      <c r="H14" t="s">
        <v>108</v>
      </c>
      <c r="I14">
        <v>200</v>
      </c>
      <c r="J14">
        <v>0</v>
      </c>
      <c r="K14">
        <v>0</v>
      </c>
      <c r="L14">
        <v>0</v>
      </c>
      <c r="M14" t="str">
        <f t="shared" si="0"/>
        <v>ASSIGNMENT#DATA_SOURCE</v>
      </c>
      <c r="N14" t="str">
        <f>IF(VLOOKUP(M14,Columns!A:E,5,0)=0,"",VLOOKUP(M14,Columns!A:E,5,0))</f>
        <v/>
      </c>
      <c r="O14" t="str">
        <f>IF(VLOOKUP($M14,Columns!$A:$F,6,0)=0,"",VLOOKUP($M14,Columns!$A:$F,6,0))</f>
        <v/>
      </c>
    </row>
    <row r="15" spans="1:15">
      <c r="A15" t="str">
        <f>IF(B15&lt;&gt;B14,VLOOKUP(B15,Tables!A:B,2,0),"")</f>
        <v>Сборы по портфелю фактические</v>
      </c>
      <c r="B15" t="s">
        <v>62</v>
      </c>
      <c r="C15" t="s">
        <v>22</v>
      </c>
      <c r="D15" t="str">
        <f>IF(VLOOKUP(M15,Columns!A:D,4,0)=0,"",VLOOKUP(M15,Columns!A:D,4,0))</f>
        <v>ID портфеля</v>
      </c>
      <c r="E15">
        <v>1</v>
      </c>
      <c r="G15" t="s">
        <v>107</v>
      </c>
      <c r="H15" t="s">
        <v>108</v>
      </c>
      <c r="I15">
        <v>32</v>
      </c>
      <c r="J15">
        <v>0</v>
      </c>
      <c r="K15">
        <v>0</v>
      </c>
      <c r="L15">
        <v>0</v>
      </c>
      <c r="M15" t="str">
        <f t="shared" si="0"/>
        <v>COLLECTIONS_FACT#ID_PORTFOLIO</v>
      </c>
      <c r="N15" t="str">
        <f>IF(VLOOKUP(M15,Columns!A:E,5,0)=0,"",VLOOKUP(M15,Columns!A:E,5,0))</f>
        <v/>
      </c>
      <c r="O15" t="str">
        <f>IF(VLOOKUP($M15,Columns!$A:$F,6,0)=0,"",VLOOKUP($M15,Columns!$A:$F,6,0))</f>
        <v/>
      </c>
    </row>
    <row r="16" spans="1:15">
      <c r="A16" t="str">
        <f>IF(B16&lt;&gt;B15,VLOOKUP(B16,Tables!A:B,2,0),"")</f>
        <v/>
      </c>
      <c r="B16" t="s">
        <v>62</v>
      </c>
      <c r="C16" t="s">
        <v>37</v>
      </c>
      <c r="D16" t="str">
        <f>IF(VLOOKUP(M16,Columns!A:D,4,0)=0,"",VLOOKUP(M16,Columns!A:D,4,0))</f>
        <v>Период</v>
      </c>
      <c r="E16">
        <v>2</v>
      </c>
      <c r="G16" t="s">
        <v>107</v>
      </c>
      <c r="H16" t="s">
        <v>109</v>
      </c>
      <c r="I16">
        <v>0</v>
      </c>
      <c r="J16">
        <v>0</v>
      </c>
      <c r="K16">
        <v>0</v>
      </c>
      <c r="L16">
        <v>0</v>
      </c>
      <c r="M16" t="str">
        <f t="shared" si="0"/>
        <v>COLLECTIONS_FACT#PERIOD</v>
      </c>
      <c r="N16" t="str">
        <f>IF(VLOOKUP(M16,Columns!A:E,5,0)=0,"",VLOOKUP(M16,Columns!A:E,5,0))</f>
        <v/>
      </c>
      <c r="O16" t="str">
        <f>IF(VLOOKUP($M16,Columns!$A:$F,6,0)=0,"",VLOOKUP($M16,Columns!$A:$F,6,0))</f>
        <v/>
      </c>
    </row>
    <row r="17" spans="1:15">
      <c r="A17" t="str">
        <f>IF(B17&lt;&gt;B16,VLOOKUP(B17,Tables!A:B,2,0),"")</f>
        <v/>
      </c>
      <c r="B17" t="s">
        <v>62</v>
      </c>
      <c r="C17" t="s">
        <v>29</v>
      </c>
      <c r="D17" t="str">
        <f>IF(VLOOKUP(M17,Columns!A:D,4,0)=0,"",VLOOKUP(M17,Columns!A:D,4,0))</f>
        <v>Категория сборов (hard, legal, soft, total)</v>
      </c>
      <c r="E17">
        <v>3</v>
      </c>
      <c r="G17" t="s">
        <v>107</v>
      </c>
      <c r="H17" t="s">
        <v>108</v>
      </c>
      <c r="I17">
        <v>32</v>
      </c>
      <c r="J17">
        <v>0</v>
      </c>
      <c r="K17">
        <v>0</v>
      </c>
      <c r="L17">
        <v>0</v>
      </c>
      <c r="M17" t="str">
        <f t="shared" si="0"/>
        <v>COLLECTIONS_FACT#CATEGORY</v>
      </c>
      <c r="N17" t="str">
        <f>IF(VLOOKUP(M17,Columns!A:E,5,0)=0,"",VLOOKUP(M17,Columns!A:E,5,0))</f>
        <v>COLLECTIONS_TYPE</v>
      </c>
      <c r="O17" t="str">
        <f>IF(VLOOKUP($M17,Columns!$A:$F,6,0)=0,"",VLOOKUP($M17,Columns!$A:$F,6,0))</f>
        <v>Ввиду того что VBM и файлы МСФО не включают категории сумм сборов, все исторические данные будут залиты со значением total</v>
      </c>
    </row>
    <row r="18" spans="1:15">
      <c r="A18" t="str">
        <f>IF(B18&lt;&gt;B17,VLOOKUP(B18,Tables!A:B,2,0),"")</f>
        <v/>
      </c>
      <c r="B18" t="s">
        <v>62</v>
      </c>
      <c r="C18" t="s">
        <v>38</v>
      </c>
      <c r="D18" t="str">
        <f>IF(VLOOKUP(M18,Columns!A:D,4,0)=0,"",VLOOKUP(M18,Columns!A:D,4,0))</f>
        <v>Сумма</v>
      </c>
      <c r="E18">
        <v>4</v>
      </c>
      <c r="G18" t="s">
        <v>107</v>
      </c>
      <c r="H18" t="s">
        <v>111</v>
      </c>
      <c r="I18">
        <v>0</v>
      </c>
      <c r="J18">
        <v>18</v>
      </c>
      <c r="K18">
        <v>10</v>
      </c>
      <c r="L18">
        <v>5</v>
      </c>
      <c r="M18" t="str">
        <f t="shared" si="0"/>
        <v>COLLECTIONS_FACT#SUM</v>
      </c>
      <c r="N18" t="str">
        <f>IF(VLOOKUP(M18,Columns!A:E,5,0)=0,"",VLOOKUP(M18,Columns!A:E,5,0))</f>
        <v/>
      </c>
      <c r="O18" t="str">
        <f>IF(VLOOKUP($M18,Columns!$A:$F,6,0)=0,"",VLOOKUP($M18,Columns!$A:$F,6,0))</f>
        <v/>
      </c>
    </row>
    <row r="19" spans="1:15">
      <c r="A19" t="str">
        <f>IF(B19&lt;&gt;B18,VLOOKUP(B19,Tables!A:B,2,0),"")</f>
        <v/>
      </c>
      <c r="B19" t="s">
        <v>62</v>
      </c>
      <c r="C19" t="s">
        <v>89</v>
      </c>
      <c r="D19" t="str">
        <f>IF(VLOOKUP(M19,Columns!A:D,4,0)=0,"",VLOOKUP(M19,Columns!A:D,4,0))</f>
        <v>Дата добавления записи</v>
      </c>
      <c r="E19">
        <v>5</v>
      </c>
      <c r="F19" t="s">
        <v>112</v>
      </c>
      <c r="G19" t="s">
        <v>110</v>
      </c>
      <c r="H19" t="s">
        <v>113</v>
      </c>
      <c r="I19">
        <v>0</v>
      </c>
      <c r="J19">
        <v>0</v>
      </c>
      <c r="K19">
        <v>0</v>
      </c>
      <c r="L19">
        <v>0</v>
      </c>
      <c r="M19" t="str">
        <f t="shared" si="0"/>
        <v>COLLECTIONS_FACT#DATE_INSERTED</v>
      </c>
      <c r="N19" t="str">
        <f>IF(VLOOKUP(M19,Columns!A:E,5,0)=0,"",VLOOKUP(M19,Columns!A:E,5,0))</f>
        <v/>
      </c>
      <c r="O19" t="str">
        <f>IF(VLOOKUP($M19,Columns!$A:$F,6,0)=0,"",VLOOKUP($M19,Columns!$A:$F,6,0))</f>
        <v/>
      </c>
    </row>
    <row r="20" spans="1:15">
      <c r="A20" t="str">
        <f>IF(B20&lt;&gt;B19,VLOOKUP(B20,Tables!A:B,2,0),"")</f>
        <v/>
      </c>
      <c r="B20" t="s">
        <v>62</v>
      </c>
      <c r="C20" t="s">
        <v>90</v>
      </c>
      <c r="D20" t="str">
        <f>IF(VLOOKUP(M20,Columns!A:D,4,0)=0,"",VLOOKUP(M20,Columns!A:D,4,0))</f>
        <v>Кем добавлена запись</v>
      </c>
      <c r="E20">
        <v>6</v>
      </c>
      <c r="F20" t="s">
        <v>114</v>
      </c>
      <c r="G20" t="s">
        <v>110</v>
      </c>
      <c r="H20" t="s">
        <v>108</v>
      </c>
      <c r="I20">
        <v>100</v>
      </c>
      <c r="J20">
        <v>0</v>
      </c>
      <c r="K20">
        <v>0</v>
      </c>
      <c r="L20">
        <v>0</v>
      </c>
      <c r="M20" t="str">
        <f t="shared" si="0"/>
        <v>COLLECTIONS_FACT#INSERTED_BY</v>
      </c>
      <c r="N20" t="str">
        <f>IF(VLOOKUP(M20,Columns!A:E,5,0)=0,"",VLOOKUP(M20,Columns!A:E,5,0))</f>
        <v/>
      </c>
      <c r="O20" t="str">
        <f>IF(VLOOKUP($M20,Columns!$A:$F,6,0)=0,"",VLOOKUP($M20,Columns!$A:$F,6,0))</f>
        <v/>
      </c>
    </row>
    <row r="21" spans="1:15">
      <c r="A21" t="str">
        <f>IF(B21&lt;&gt;B20,VLOOKUP(B21,Tables!A:B,2,0),"")</f>
        <v/>
      </c>
      <c r="B21" t="s">
        <v>62</v>
      </c>
      <c r="C21" t="s">
        <v>91</v>
      </c>
      <c r="D21" t="str">
        <f>IF(VLOOKUP(M21,Columns!A:D,4,0)=0,"",VLOOKUP(M21,Columns!A:D,4,0))</f>
        <v>Дата обновления записи</v>
      </c>
      <c r="E21">
        <v>7</v>
      </c>
      <c r="G21" t="s">
        <v>110</v>
      </c>
      <c r="H21" t="s">
        <v>113</v>
      </c>
      <c r="I21">
        <v>0</v>
      </c>
      <c r="J21">
        <v>0</v>
      </c>
      <c r="K21">
        <v>0</v>
      </c>
      <c r="L21">
        <v>0</v>
      </c>
      <c r="M21" t="str">
        <f t="shared" si="0"/>
        <v>COLLECTIONS_FACT#DATE_UPDATED</v>
      </c>
      <c r="N21" t="str">
        <f>IF(VLOOKUP(M21,Columns!A:E,5,0)=0,"",VLOOKUP(M21,Columns!A:E,5,0))</f>
        <v/>
      </c>
      <c r="O21" t="str">
        <f>IF(VLOOKUP($M21,Columns!$A:$F,6,0)=0,"",VLOOKUP($M21,Columns!$A:$F,6,0))</f>
        <v/>
      </c>
    </row>
    <row r="22" spans="1:15">
      <c r="A22" t="str">
        <f>IF(B22&lt;&gt;B21,VLOOKUP(B22,Tables!A:B,2,0),"")</f>
        <v/>
      </c>
      <c r="B22" t="s">
        <v>62</v>
      </c>
      <c r="C22" t="s">
        <v>92</v>
      </c>
      <c r="D22" t="str">
        <f>IF(VLOOKUP(M22,Columns!A:D,4,0)=0,"",VLOOKUP(M22,Columns!A:D,4,0))</f>
        <v>Кем обновлена запись</v>
      </c>
      <c r="E22">
        <v>8</v>
      </c>
      <c r="G22" t="s">
        <v>110</v>
      </c>
      <c r="H22" t="s">
        <v>108</v>
      </c>
      <c r="I22">
        <v>100</v>
      </c>
      <c r="J22">
        <v>0</v>
      </c>
      <c r="K22">
        <v>0</v>
      </c>
      <c r="L22">
        <v>0</v>
      </c>
      <c r="M22" t="str">
        <f t="shared" si="0"/>
        <v>COLLECTIONS_FACT#UPDATED_BY</v>
      </c>
      <c r="N22" t="str">
        <f>IF(VLOOKUP(M22,Columns!A:E,5,0)=0,"",VLOOKUP(M22,Columns!A:E,5,0))</f>
        <v/>
      </c>
      <c r="O22" t="str">
        <f>IF(VLOOKUP($M22,Columns!$A:$F,6,0)=0,"",VLOOKUP($M22,Columns!$A:$F,6,0))</f>
        <v/>
      </c>
    </row>
    <row r="23" spans="1:15">
      <c r="A23" t="str">
        <f>IF(B23&lt;&gt;B22,VLOOKUP(B23,Tables!A:B,2,0),"")</f>
        <v/>
      </c>
      <c r="B23" t="s">
        <v>62</v>
      </c>
      <c r="C23" t="s">
        <v>206</v>
      </c>
      <c r="D23" t="str">
        <f>IF(VLOOKUP(M23,Columns!A:D,4,0)=0,"",VLOOKUP(M23,Columns!A:D,4,0))</f>
        <v>Источник данных</v>
      </c>
      <c r="E23">
        <v>9</v>
      </c>
      <c r="F23" t="s">
        <v>207</v>
      </c>
      <c r="G23" t="s">
        <v>110</v>
      </c>
      <c r="H23" t="s">
        <v>108</v>
      </c>
      <c r="I23">
        <v>200</v>
      </c>
      <c r="J23">
        <v>0</v>
      </c>
      <c r="K23">
        <v>0</v>
      </c>
      <c r="L23">
        <v>0</v>
      </c>
      <c r="M23" t="str">
        <f t="shared" si="0"/>
        <v>COLLECTIONS_FACT#DATA_SOURCE</v>
      </c>
      <c r="N23" t="str">
        <f>IF(VLOOKUP(M23,Columns!A:E,5,0)=0,"",VLOOKUP(M23,Columns!A:E,5,0))</f>
        <v/>
      </c>
      <c r="O23" t="str">
        <f>IF(VLOOKUP($M23,Columns!$A:$F,6,0)=0,"",VLOOKUP($M23,Columns!$A:$F,6,0))</f>
        <v/>
      </c>
    </row>
    <row r="24" spans="1:15">
      <c r="A24" t="str">
        <f>IF(B24&lt;&gt;B23,VLOOKUP(B24,Tables!A:B,2,0),"")</f>
        <v>Планы по сборам</v>
      </c>
      <c r="B24" t="s">
        <v>63</v>
      </c>
      <c r="C24" t="s">
        <v>22</v>
      </c>
      <c r="D24" t="str">
        <f>IF(VLOOKUP(M24,Columns!A:D,4,0)=0,"",VLOOKUP(M24,Columns!A:D,4,0))</f>
        <v>ID портфеля</v>
      </c>
      <c r="E24">
        <v>1</v>
      </c>
      <c r="G24" t="s">
        <v>107</v>
      </c>
      <c r="H24" t="s">
        <v>108</v>
      </c>
      <c r="I24">
        <v>32</v>
      </c>
      <c r="J24">
        <v>0</v>
      </c>
      <c r="K24">
        <v>0</v>
      </c>
      <c r="L24">
        <v>0</v>
      </c>
      <c r="M24" t="str">
        <f t="shared" si="0"/>
        <v>COLLECTIONS_PLAN#ID_PORTFOLIO</v>
      </c>
      <c r="N24" t="str">
        <f>IF(VLOOKUP(M24,Columns!A:E,5,0)=0,"",VLOOKUP(M24,Columns!A:E,5,0))</f>
        <v/>
      </c>
      <c r="O24" t="str">
        <f>IF(VLOOKUP($M24,Columns!$A:$F,6,0)=0,"",VLOOKUP($M24,Columns!$A:$F,6,0))</f>
        <v/>
      </c>
    </row>
    <row r="25" spans="1:15">
      <c r="A25" t="str">
        <f>IF(B25&lt;&gt;B24,VLOOKUP(B25,Tables!A:B,2,0),"")</f>
        <v/>
      </c>
      <c r="B25" t="s">
        <v>63</v>
      </c>
      <c r="C25" t="s">
        <v>37</v>
      </c>
      <c r="D25" t="str">
        <f>IF(VLOOKUP(M25,Columns!A:D,4,0)=0,"",VLOOKUP(M25,Columns!A:D,4,0))</f>
        <v>Период</v>
      </c>
      <c r="E25">
        <v>2</v>
      </c>
      <c r="G25" t="s">
        <v>107</v>
      </c>
      <c r="H25" t="s">
        <v>109</v>
      </c>
      <c r="I25">
        <v>0</v>
      </c>
      <c r="J25">
        <v>0</v>
      </c>
      <c r="K25">
        <v>0</v>
      </c>
      <c r="L25">
        <v>0</v>
      </c>
      <c r="M25" t="str">
        <f t="shared" si="0"/>
        <v>COLLECTIONS_PLAN#PERIOD</v>
      </c>
      <c r="N25" t="str">
        <f>IF(VLOOKUP(M25,Columns!A:E,5,0)=0,"",VLOOKUP(M25,Columns!A:E,5,0))</f>
        <v/>
      </c>
      <c r="O25" t="str">
        <f>IF(VLOOKUP($M25,Columns!$A:$F,6,0)=0,"",VLOOKUP($M25,Columns!$A:$F,6,0))</f>
        <v/>
      </c>
    </row>
    <row r="26" spans="1:15">
      <c r="A26" t="str">
        <f>IF(B26&lt;&gt;B25,VLOOKUP(B26,Tables!A:B,2,0),"")</f>
        <v/>
      </c>
      <c r="B26" t="s">
        <v>63</v>
      </c>
      <c r="C26" t="s">
        <v>29</v>
      </c>
      <c r="D26" t="str">
        <f>IF(VLOOKUP(M26,Columns!A:D,4,0)=0,"",VLOOKUP(M26,Columns!A:D,4,0))</f>
        <v>Категория сборов (hard, legal, soft, total)</v>
      </c>
      <c r="E26">
        <v>3</v>
      </c>
      <c r="G26" t="s">
        <v>107</v>
      </c>
      <c r="H26" t="s">
        <v>108</v>
      </c>
      <c r="I26">
        <v>32</v>
      </c>
      <c r="J26">
        <v>0</v>
      </c>
      <c r="K26">
        <v>0</v>
      </c>
      <c r="L26">
        <v>0</v>
      </c>
      <c r="M26" t="str">
        <f t="shared" si="0"/>
        <v>COLLECTIONS_PLAN#CATEGORY</v>
      </c>
      <c r="N26" t="str">
        <f>IF(VLOOKUP(M26,Columns!A:E,5,0)=0,"",VLOOKUP(M26,Columns!A:E,5,0))</f>
        <v>COLLECTIONS_TYPE</v>
      </c>
      <c r="O26" t="str">
        <f>IF(VLOOKUP($M26,Columns!$A:$F,6,0)=0,"",VLOOKUP($M26,Columns!$A:$F,6,0))</f>
        <v/>
      </c>
    </row>
    <row r="27" spans="1:15">
      <c r="A27" t="str">
        <f>IF(B27&lt;&gt;B26,VLOOKUP(B27,Tables!A:B,2,0),"")</f>
        <v/>
      </c>
      <c r="B27" t="s">
        <v>63</v>
      </c>
      <c r="C27" t="s">
        <v>38</v>
      </c>
      <c r="D27" t="str">
        <f>IF(VLOOKUP(M27,Columns!A:D,4,0)=0,"",VLOOKUP(M27,Columns!A:D,4,0))</f>
        <v>Сумма</v>
      </c>
      <c r="E27">
        <v>4</v>
      </c>
      <c r="G27" t="s">
        <v>107</v>
      </c>
      <c r="H27" t="s">
        <v>111</v>
      </c>
      <c r="I27">
        <v>0</v>
      </c>
      <c r="J27">
        <v>18</v>
      </c>
      <c r="K27">
        <v>10</v>
      </c>
      <c r="L27">
        <v>5</v>
      </c>
      <c r="M27" t="str">
        <f t="shared" si="0"/>
        <v>COLLECTIONS_PLAN#SUM</v>
      </c>
      <c r="N27" t="str">
        <f>IF(VLOOKUP(M27,Columns!A:E,5,0)=0,"",VLOOKUP(M27,Columns!A:E,5,0))</f>
        <v/>
      </c>
      <c r="O27" t="str">
        <f>IF(VLOOKUP($M27,Columns!$A:$F,6,0)=0,"",VLOOKUP($M27,Columns!$A:$F,6,0))</f>
        <v/>
      </c>
    </row>
    <row r="28" spans="1:15">
      <c r="A28" t="str">
        <f>IF(B28&lt;&gt;B27,VLOOKUP(B28,Tables!A:B,2,0),"")</f>
        <v/>
      </c>
      <c r="B28" t="s">
        <v>63</v>
      </c>
      <c r="C28" t="s">
        <v>89</v>
      </c>
      <c r="D28" t="str">
        <f>IF(VLOOKUP(M28,Columns!A:D,4,0)=0,"",VLOOKUP(M28,Columns!A:D,4,0))</f>
        <v>Дата добавления записи</v>
      </c>
      <c r="E28">
        <v>5</v>
      </c>
      <c r="F28" t="s">
        <v>112</v>
      </c>
      <c r="G28" t="s">
        <v>110</v>
      </c>
      <c r="H28" t="s">
        <v>113</v>
      </c>
      <c r="I28">
        <v>0</v>
      </c>
      <c r="J28">
        <v>0</v>
      </c>
      <c r="K28">
        <v>0</v>
      </c>
      <c r="L28">
        <v>0</v>
      </c>
      <c r="M28" t="str">
        <f t="shared" si="0"/>
        <v>COLLECTIONS_PLAN#DATE_INSERTED</v>
      </c>
      <c r="N28" t="str">
        <f>IF(VLOOKUP(M28,Columns!A:E,5,0)=0,"",VLOOKUP(M28,Columns!A:E,5,0))</f>
        <v/>
      </c>
      <c r="O28" t="str">
        <f>IF(VLOOKUP($M28,Columns!$A:$F,6,0)=0,"",VLOOKUP($M28,Columns!$A:$F,6,0))</f>
        <v/>
      </c>
    </row>
    <row r="29" spans="1:15">
      <c r="A29" t="str">
        <f>IF(B29&lt;&gt;B28,VLOOKUP(B29,Tables!A:B,2,0),"")</f>
        <v/>
      </c>
      <c r="B29" t="s">
        <v>63</v>
      </c>
      <c r="C29" t="s">
        <v>90</v>
      </c>
      <c r="D29" t="str">
        <f>IF(VLOOKUP(M29,Columns!A:D,4,0)=0,"",VLOOKUP(M29,Columns!A:D,4,0))</f>
        <v>Кем добавлена запись</v>
      </c>
      <c r="E29">
        <v>6</v>
      </c>
      <c r="F29" t="s">
        <v>114</v>
      </c>
      <c r="G29" t="s">
        <v>110</v>
      </c>
      <c r="H29" t="s">
        <v>108</v>
      </c>
      <c r="I29">
        <v>100</v>
      </c>
      <c r="J29">
        <v>0</v>
      </c>
      <c r="K29">
        <v>0</v>
      </c>
      <c r="L29">
        <v>0</v>
      </c>
      <c r="M29" t="str">
        <f t="shared" si="0"/>
        <v>COLLECTIONS_PLAN#INSERTED_BY</v>
      </c>
      <c r="N29" t="str">
        <f>IF(VLOOKUP(M29,Columns!A:E,5,0)=0,"",VLOOKUP(M29,Columns!A:E,5,0))</f>
        <v/>
      </c>
      <c r="O29" t="str">
        <f>IF(VLOOKUP($M29,Columns!$A:$F,6,0)=0,"",VLOOKUP($M29,Columns!$A:$F,6,0))</f>
        <v/>
      </c>
    </row>
    <row r="30" spans="1:15">
      <c r="A30" t="str">
        <f>IF(B30&lt;&gt;B29,VLOOKUP(B30,Tables!A:B,2,0),"")</f>
        <v/>
      </c>
      <c r="B30" t="s">
        <v>63</v>
      </c>
      <c r="C30" t="s">
        <v>91</v>
      </c>
      <c r="D30" t="str">
        <f>IF(VLOOKUP(M30,Columns!A:D,4,0)=0,"",VLOOKUP(M30,Columns!A:D,4,0))</f>
        <v>Дата обновления записи</v>
      </c>
      <c r="E30">
        <v>7</v>
      </c>
      <c r="G30" t="s">
        <v>110</v>
      </c>
      <c r="H30" t="s">
        <v>113</v>
      </c>
      <c r="I30">
        <v>0</v>
      </c>
      <c r="J30">
        <v>0</v>
      </c>
      <c r="K30">
        <v>0</v>
      </c>
      <c r="L30">
        <v>0</v>
      </c>
      <c r="M30" t="str">
        <f t="shared" si="0"/>
        <v>COLLECTIONS_PLAN#DATE_UPDATED</v>
      </c>
      <c r="N30" t="str">
        <f>IF(VLOOKUP(M30,Columns!A:E,5,0)=0,"",VLOOKUP(M30,Columns!A:E,5,0))</f>
        <v/>
      </c>
      <c r="O30" t="str">
        <f>IF(VLOOKUP($M30,Columns!$A:$F,6,0)=0,"",VLOOKUP($M30,Columns!$A:$F,6,0))</f>
        <v/>
      </c>
    </row>
    <row r="31" spans="1:15">
      <c r="A31" t="str">
        <f>IF(B31&lt;&gt;B30,VLOOKUP(B31,Tables!A:B,2,0),"")</f>
        <v/>
      </c>
      <c r="B31" t="s">
        <v>63</v>
      </c>
      <c r="C31" t="s">
        <v>92</v>
      </c>
      <c r="D31" t="str">
        <f>IF(VLOOKUP(M31,Columns!A:D,4,0)=0,"",VLOOKUP(M31,Columns!A:D,4,0))</f>
        <v>Кем обновлена запись</v>
      </c>
      <c r="E31">
        <v>8</v>
      </c>
      <c r="G31" t="s">
        <v>110</v>
      </c>
      <c r="H31" t="s">
        <v>108</v>
      </c>
      <c r="I31">
        <v>100</v>
      </c>
      <c r="J31">
        <v>0</v>
      </c>
      <c r="K31">
        <v>0</v>
      </c>
      <c r="L31">
        <v>0</v>
      </c>
      <c r="M31" t="str">
        <f t="shared" si="0"/>
        <v>COLLECTIONS_PLAN#UPDATED_BY</v>
      </c>
      <c r="N31" t="str">
        <f>IF(VLOOKUP(M31,Columns!A:E,5,0)=0,"",VLOOKUP(M31,Columns!A:E,5,0))</f>
        <v/>
      </c>
      <c r="O31" t="str">
        <f>IF(VLOOKUP($M31,Columns!$A:$F,6,0)=0,"",VLOOKUP($M31,Columns!$A:$F,6,0))</f>
        <v/>
      </c>
    </row>
    <row r="32" spans="1:15">
      <c r="A32" t="str">
        <f>IF(B32&lt;&gt;B31,VLOOKUP(B32,Tables!A:B,2,0),"")</f>
        <v/>
      </c>
      <c r="B32" t="s">
        <v>63</v>
      </c>
      <c r="C32" t="s">
        <v>206</v>
      </c>
      <c r="D32" t="str">
        <f>IF(VLOOKUP(M32,Columns!A:D,4,0)=0,"",VLOOKUP(M32,Columns!A:D,4,0))</f>
        <v>Источник данных</v>
      </c>
      <c r="E32">
        <v>9</v>
      </c>
      <c r="F32" t="s">
        <v>207</v>
      </c>
      <c r="G32" t="s">
        <v>110</v>
      </c>
      <c r="H32" t="s">
        <v>108</v>
      </c>
      <c r="I32">
        <v>200</v>
      </c>
      <c r="J32">
        <v>0</v>
      </c>
      <c r="K32">
        <v>0</v>
      </c>
      <c r="L32">
        <v>0</v>
      </c>
      <c r="M32" t="str">
        <f t="shared" si="0"/>
        <v>COLLECTIONS_PLAN#DATA_SOURCE</v>
      </c>
      <c r="N32" t="str">
        <f>IF(VLOOKUP(M32,Columns!A:E,5,0)=0,"",VLOOKUP(M32,Columns!A:E,5,0))</f>
        <v/>
      </c>
      <c r="O32" t="str">
        <f>IF(VLOOKUP($M32,Columns!$A:$F,6,0)=0,"",VLOOKUP($M32,Columns!$A:$F,6,0))</f>
        <v/>
      </c>
    </row>
    <row r="33" spans="1:15">
      <c r="A33" t="str">
        <f>IF(B33&lt;&gt;B32,VLOOKUP(B33,Tables!A:B,2,0),"")</f>
        <v>Прогнозные сборы (история перерасчетов)</v>
      </c>
      <c r="B33" t="s">
        <v>290</v>
      </c>
      <c r="C33" t="s">
        <v>22</v>
      </c>
      <c r="D33" t="str">
        <f>IF(VLOOKUP(M33,Columns!A:D,4,0)=0,"",VLOOKUP(M33,Columns!A:D,4,0))</f>
        <v>ID портфеля</v>
      </c>
      <c r="E33">
        <v>1</v>
      </c>
      <c r="G33" t="s">
        <v>107</v>
      </c>
      <c r="H33" t="s">
        <v>108</v>
      </c>
      <c r="I33">
        <v>32</v>
      </c>
      <c r="J33">
        <v>0</v>
      </c>
      <c r="K33">
        <v>0</v>
      </c>
      <c r="L33">
        <v>0</v>
      </c>
      <c r="M33" t="str">
        <f t="shared" si="0"/>
        <v>COLLECTIONS_PRED#ID_PORTFOLIO</v>
      </c>
      <c r="N33" t="str">
        <f>IF(VLOOKUP(M33,Columns!A:E,5,0)=0,"",VLOOKUP(M33,Columns!A:E,5,0))</f>
        <v/>
      </c>
      <c r="O33" t="str">
        <f>IF(VLOOKUP($M33,Columns!$A:$F,6,0)=0,"",VLOOKUP($M33,Columns!$A:$F,6,0))</f>
        <v/>
      </c>
    </row>
    <row r="34" spans="1:15">
      <c r="A34" t="str">
        <f>IF(B34&lt;&gt;B33,VLOOKUP(B34,Tables!A:B,2,0),"")</f>
        <v/>
      </c>
      <c r="B34" t="s">
        <v>290</v>
      </c>
      <c r="C34" t="s">
        <v>37</v>
      </c>
      <c r="D34" t="str">
        <f>IF(VLOOKUP(M34,Columns!A:D,4,0)=0,"",VLOOKUP(M34,Columns!A:D,4,0))</f>
        <v>Период</v>
      </c>
      <c r="E34">
        <v>2</v>
      </c>
      <c r="G34" t="s">
        <v>107</v>
      </c>
      <c r="H34" t="s">
        <v>109</v>
      </c>
      <c r="I34">
        <v>0</v>
      </c>
      <c r="J34">
        <v>0</v>
      </c>
      <c r="K34">
        <v>0</v>
      </c>
      <c r="L34">
        <v>0</v>
      </c>
      <c r="M34" t="str">
        <f t="shared" si="0"/>
        <v>COLLECTIONS_PRED#PERIOD</v>
      </c>
      <c r="N34" t="str">
        <f>IF(VLOOKUP(M34,Columns!A:E,5,0)=0,"",VLOOKUP(M34,Columns!A:E,5,0))</f>
        <v/>
      </c>
      <c r="O34" t="str">
        <f>IF(VLOOKUP($M34,Columns!$A:$F,6,0)=0,"",VLOOKUP($M34,Columns!$A:$F,6,0))</f>
        <v/>
      </c>
    </row>
    <row r="35" spans="1:15">
      <c r="A35" t="str">
        <f>IF(B35&lt;&gt;B34,VLOOKUP(B35,Tables!A:B,2,0),"")</f>
        <v/>
      </c>
      <c r="B35" t="s">
        <v>290</v>
      </c>
      <c r="C35" t="s">
        <v>29</v>
      </c>
      <c r="D35" t="str">
        <f>IF(VLOOKUP(M35,Columns!A:D,4,0)=0,"",VLOOKUP(M35,Columns!A:D,4,0))</f>
        <v>Категория сборов (hard, legal, soft, total)</v>
      </c>
      <c r="E35">
        <v>3</v>
      </c>
      <c r="G35" t="s">
        <v>107</v>
      </c>
      <c r="H35" t="s">
        <v>108</v>
      </c>
      <c r="I35">
        <v>32</v>
      </c>
      <c r="J35">
        <v>0</v>
      </c>
      <c r="K35">
        <v>0</v>
      </c>
      <c r="L35">
        <v>0</v>
      </c>
      <c r="M35" t="str">
        <f t="shared" si="0"/>
        <v>COLLECTIONS_PRED#CATEGORY</v>
      </c>
      <c r="N35" t="str">
        <f>IF(VLOOKUP(M35,Columns!A:E,5,0)=0,"",VLOOKUP(M35,Columns!A:E,5,0))</f>
        <v>COLLECTIONS_TYPE</v>
      </c>
      <c r="O35" t="str">
        <f>IF(VLOOKUP($M35,Columns!$A:$F,6,0)=0,"",VLOOKUP($M35,Columns!$A:$F,6,0))</f>
        <v/>
      </c>
    </row>
    <row r="36" spans="1:15">
      <c r="A36" t="str">
        <f>IF(B36&lt;&gt;B35,VLOOKUP(B36,Tables!A:B,2,0),"")</f>
        <v/>
      </c>
      <c r="B36" t="s">
        <v>290</v>
      </c>
      <c r="C36" t="s">
        <v>291</v>
      </c>
      <c r="D36" t="str">
        <f>IF(VLOOKUP(M36,Columns!A:D,4,0)=0,"",VLOOKUP(M36,Columns!A:D,4,0))</f>
        <v>Признак актуальности прогноза ("2014_01";"2014_08")</v>
      </c>
      <c r="E36">
        <v>4</v>
      </c>
      <c r="G36" t="s">
        <v>107</v>
      </c>
      <c r="H36" t="s">
        <v>108</v>
      </c>
      <c r="I36">
        <v>10</v>
      </c>
      <c r="J36">
        <v>0</v>
      </c>
      <c r="K36">
        <v>0</v>
      </c>
      <c r="L36">
        <v>0</v>
      </c>
      <c r="M36" t="str">
        <f t="shared" si="0"/>
        <v>COLLECTIONS_PRED#VERSION</v>
      </c>
      <c r="N36" t="str">
        <f>IF(VLOOKUP(M36,Columns!A:E,5,0)=0,"",VLOOKUP(M36,Columns!A:E,5,0))</f>
        <v/>
      </c>
      <c r="O36" t="str">
        <f>IF(VLOOKUP($M36,Columns!$A:$F,6,0)=0,"",VLOOKUP($M36,Columns!$A:$F,6,0))</f>
        <v/>
      </c>
    </row>
    <row r="37" spans="1:15">
      <c r="A37" t="str">
        <f>IF(B37&lt;&gt;B36,VLOOKUP(B37,Tables!A:B,2,0),"")</f>
        <v/>
      </c>
      <c r="B37" t="s">
        <v>290</v>
      </c>
      <c r="C37" t="s">
        <v>38</v>
      </c>
      <c r="D37" t="str">
        <f>IF(VLOOKUP(M37,Columns!A:D,4,0)=0,"",VLOOKUP(M37,Columns!A:D,4,0))</f>
        <v>Сумма</v>
      </c>
      <c r="E37">
        <v>5</v>
      </c>
      <c r="G37" t="s">
        <v>107</v>
      </c>
      <c r="H37" t="s">
        <v>111</v>
      </c>
      <c r="I37">
        <v>0</v>
      </c>
      <c r="J37">
        <v>18</v>
      </c>
      <c r="K37">
        <v>10</v>
      </c>
      <c r="L37">
        <v>5</v>
      </c>
      <c r="M37" t="str">
        <f t="shared" si="0"/>
        <v>COLLECTIONS_PRED#SUM</v>
      </c>
      <c r="N37" t="str">
        <f>IF(VLOOKUP(M37,Columns!A:E,5,0)=0,"",VLOOKUP(M37,Columns!A:E,5,0))</f>
        <v/>
      </c>
      <c r="O37" t="str">
        <f>IF(VLOOKUP($M37,Columns!$A:$F,6,0)=0,"",VLOOKUP($M37,Columns!$A:$F,6,0))</f>
        <v/>
      </c>
    </row>
    <row r="38" spans="1:15">
      <c r="A38" t="str">
        <f>IF(B38&lt;&gt;B37,VLOOKUP(B38,Tables!A:B,2,0),"")</f>
        <v/>
      </c>
      <c r="B38" t="s">
        <v>290</v>
      </c>
      <c r="C38" t="s">
        <v>89</v>
      </c>
      <c r="D38" t="str">
        <f>IF(VLOOKUP(M38,Columns!A:D,4,0)=0,"",VLOOKUP(M38,Columns!A:D,4,0))</f>
        <v>Дата добавления записи</v>
      </c>
      <c r="E38">
        <v>6</v>
      </c>
      <c r="F38" t="s">
        <v>112</v>
      </c>
      <c r="G38" t="s">
        <v>110</v>
      </c>
      <c r="H38" t="s">
        <v>113</v>
      </c>
      <c r="I38">
        <v>0</v>
      </c>
      <c r="J38">
        <v>0</v>
      </c>
      <c r="K38">
        <v>0</v>
      </c>
      <c r="L38">
        <v>0</v>
      </c>
      <c r="M38" t="str">
        <f t="shared" si="0"/>
        <v>COLLECTIONS_PRED#DATE_INSERTED</v>
      </c>
      <c r="N38" t="str">
        <f>IF(VLOOKUP(M38,Columns!A:E,5,0)=0,"",VLOOKUP(M38,Columns!A:E,5,0))</f>
        <v/>
      </c>
      <c r="O38" t="str">
        <f>IF(VLOOKUP($M38,Columns!$A:$F,6,0)=0,"",VLOOKUP($M38,Columns!$A:$F,6,0))</f>
        <v/>
      </c>
    </row>
    <row r="39" spans="1:15">
      <c r="A39" t="str">
        <f>IF(B39&lt;&gt;B38,VLOOKUP(B39,Tables!A:B,2,0),"")</f>
        <v/>
      </c>
      <c r="B39" t="s">
        <v>290</v>
      </c>
      <c r="C39" t="s">
        <v>90</v>
      </c>
      <c r="D39" t="str">
        <f>IF(VLOOKUP(M39,Columns!A:D,4,0)=0,"",VLOOKUP(M39,Columns!A:D,4,0))</f>
        <v>Кем добавлена запись</v>
      </c>
      <c r="E39">
        <v>7</v>
      </c>
      <c r="F39" t="s">
        <v>114</v>
      </c>
      <c r="G39" t="s">
        <v>110</v>
      </c>
      <c r="H39" t="s">
        <v>108</v>
      </c>
      <c r="I39">
        <v>100</v>
      </c>
      <c r="J39">
        <v>0</v>
      </c>
      <c r="K39">
        <v>0</v>
      </c>
      <c r="L39">
        <v>0</v>
      </c>
      <c r="M39" t="str">
        <f t="shared" si="0"/>
        <v>COLLECTIONS_PRED#INSERTED_BY</v>
      </c>
      <c r="N39" t="str">
        <f>IF(VLOOKUP(M39,Columns!A:E,5,0)=0,"",VLOOKUP(M39,Columns!A:E,5,0))</f>
        <v/>
      </c>
      <c r="O39" t="str">
        <f>IF(VLOOKUP($M39,Columns!$A:$F,6,0)=0,"",VLOOKUP($M39,Columns!$A:$F,6,0))</f>
        <v/>
      </c>
    </row>
    <row r="40" spans="1:15">
      <c r="A40" t="str">
        <f>IF(B40&lt;&gt;B39,VLOOKUP(B40,Tables!A:B,2,0),"")</f>
        <v/>
      </c>
      <c r="B40" t="s">
        <v>290</v>
      </c>
      <c r="C40" t="s">
        <v>91</v>
      </c>
      <c r="D40" t="str">
        <f>IF(VLOOKUP(M40,Columns!A:D,4,0)=0,"",VLOOKUP(M40,Columns!A:D,4,0))</f>
        <v>Дата обновления записи</v>
      </c>
      <c r="E40">
        <v>8</v>
      </c>
      <c r="G40" t="s">
        <v>110</v>
      </c>
      <c r="H40" t="s">
        <v>113</v>
      </c>
      <c r="I40">
        <v>0</v>
      </c>
      <c r="J40">
        <v>0</v>
      </c>
      <c r="K40">
        <v>0</v>
      </c>
      <c r="L40">
        <v>0</v>
      </c>
      <c r="M40" t="str">
        <f t="shared" si="0"/>
        <v>COLLECTIONS_PRED#DATE_UPDATED</v>
      </c>
      <c r="N40" t="str">
        <f>IF(VLOOKUP(M40,Columns!A:E,5,0)=0,"",VLOOKUP(M40,Columns!A:E,5,0))</f>
        <v/>
      </c>
      <c r="O40" t="str">
        <f>IF(VLOOKUP($M40,Columns!$A:$F,6,0)=0,"",VLOOKUP($M40,Columns!$A:$F,6,0))</f>
        <v/>
      </c>
    </row>
    <row r="41" spans="1:15">
      <c r="A41" t="str">
        <f>IF(B41&lt;&gt;B40,VLOOKUP(B41,Tables!A:B,2,0),"")</f>
        <v/>
      </c>
      <c r="B41" t="s">
        <v>290</v>
      </c>
      <c r="C41" t="s">
        <v>92</v>
      </c>
      <c r="D41" t="str">
        <f>IF(VLOOKUP(M41,Columns!A:D,4,0)=0,"",VLOOKUP(M41,Columns!A:D,4,0))</f>
        <v>Кем обновлена запись</v>
      </c>
      <c r="E41">
        <v>9</v>
      </c>
      <c r="G41" t="s">
        <v>110</v>
      </c>
      <c r="H41" t="s">
        <v>108</v>
      </c>
      <c r="I41">
        <v>100</v>
      </c>
      <c r="J41">
        <v>0</v>
      </c>
      <c r="K41">
        <v>0</v>
      </c>
      <c r="L41">
        <v>0</v>
      </c>
      <c r="M41" t="str">
        <f t="shared" si="0"/>
        <v>COLLECTIONS_PRED#UPDATED_BY</v>
      </c>
      <c r="N41" t="str">
        <f>IF(VLOOKUP(M41,Columns!A:E,5,0)=0,"",VLOOKUP(M41,Columns!A:E,5,0))</f>
        <v/>
      </c>
      <c r="O41" t="str">
        <f>IF(VLOOKUP($M41,Columns!$A:$F,6,0)=0,"",VLOOKUP($M41,Columns!$A:$F,6,0))</f>
        <v/>
      </c>
    </row>
    <row r="42" spans="1:15">
      <c r="A42" t="str">
        <f>IF(B42&lt;&gt;B41,VLOOKUP(B42,Tables!A:B,2,0),"")</f>
        <v/>
      </c>
      <c r="B42" t="s">
        <v>290</v>
      </c>
      <c r="C42" t="s">
        <v>206</v>
      </c>
      <c r="D42" t="str">
        <f>IF(VLOOKUP(M42,Columns!A:D,4,0)=0,"",VLOOKUP(M42,Columns!A:D,4,0))</f>
        <v>Источник данных</v>
      </c>
      <c r="E42">
        <v>10</v>
      </c>
      <c r="F42" t="s">
        <v>207</v>
      </c>
      <c r="G42" t="s">
        <v>110</v>
      </c>
      <c r="H42" t="s">
        <v>108</v>
      </c>
      <c r="I42">
        <v>200</v>
      </c>
      <c r="J42">
        <v>0</v>
      </c>
      <c r="K42">
        <v>0</v>
      </c>
      <c r="L42">
        <v>0</v>
      </c>
      <c r="M42" t="str">
        <f t="shared" si="0"/>
        <v>COLLECTIONS_PRED#DATA_SOURCE</v>
      </c>
      <c r="N42" t="str">
        <f>IF(VLOOKUP(M42,Columns!A:E,5,0)=0,"",VLOOKUP(M42,Columns!A:E,5,0))</f>
        <v/>
      </c>
      <c r="O42" t="str">
        <f>IF(VLOOKUP($M42,Columns!$A:$F,6,0)=0,"",VLOOKUP($M42,Columns!$A:$F,6,0))</f>
        <v/>
      </c>
    </row>
    <row r="43" spans="1:15">
      <c r="A43" t="str">
        <f>IF(B43&lt;&gt;B42,VLOOKUP(B43,Tables!A:B,2,0),"")</f>
        <v>Операционные расходы</v>
      </c>
      <c r="B43" t="s">
        <v>247</v>
      </c>
      <c r="C43" t="s">
        <v>22</v>
      </c>
      <c r="D43" t="str">
        <f>IF(VLOOKUP(M43,Columns!A:D,4,0)=0,"",VLOOKUP(M43,Columns!A:D,4,0))</f>
        <v>ID портфеля</v>
      </c>
      <c r="E43">
        <v>1</v>
      </c>
      <c r="G43" t="s">
        <v>107</v>
      </c>
      <c r="H43" t="s">
        <v>108</v>
      </c>
      <c r="I43">
        <v>32</v>
      </c>
      <c r="J43">
        <v>0</v>
      </c>
      <c r="K43">
        <v>0</v>
      </c>
      <c r="L43">
        <v>0</v>
      </c>
      <c r="M43" t="str">
        <f t="shared" si="0"/>
        <v>COSTS_OPER#ID_PORTFOLIO</v>
      </c>
      <c r="N43" t="str">
        <f>IF(VLOOKUP(M43,Columns!A:E,5,0)=0,"",VLOOKUP(M43,Columns!A:E,5,0))</f>
        <v/>
      </c>
      <c r="O43" t="str">
        <f>IF(VLOOKUP($M43,Columns!$A:$F,6,0)=0,"",VLOOKUP($M43,Columns!$A:$F,6,0))</f>
        <v/>
      </c>
    </row>
    <row r="44" spans="1:15">
      <c r="A44" t="str">
        <f>IF(B44&lt;&gt;B43,VLOOKUP(B44,Tables!A:B,2,0),"")</f>
        <v/>
      </c>
      <c r="B44" t="s">
        <v>247</v>
      </c>
      <c r="C44" t="s">
        <v>37</v>
      </c>
      <c r="D44" t="str">
        <f>IF(VLOOKUP(M44,Columns!A:D,4,0)=0,"",VLOOKUP(M44,Columns!A:D,4,0))</f>
        <v>Период</v>
      </c>
      <c r="E44">
        <v>2</v>
      </c>
      <c r="G44" t="s">
        <v>107</v>
      </c>
      <c r="H44" t="s">
        <v>109</v>
      </c>
      <c r="I44">
        <v>0</v>
      </c>
      <c r="J44">
        <v>0</v>
      </c>
      <c r="K44">
        <v>0</v>
      </c>
      <c r="L44">
        <v>0</v>
      </c>
      <c r="M44" t="str">
        <f t="shared" si="0"/>
        <v>COSTS_OPER#PERIOD</v>
      </c>
      <c r="N44" t="str">
        <f>IF(VLOOKUP(M44,Columns!A:E,5,0)=0,"",VLOOKUP(M44,Columns!A:E,5,0))</f>
        <v/>
      </c>
      <c r="O44" t="str">
        <f>IF(VLOOKUP($M44,Columns!$A:$F,6,0)=0,"",VLOOKUP($M44,Columns!$A:$F,6,0))</f>
        <v>Будущие периоды считаются по формуле</v>
      </c>
    </row>
    <row r="45" spans="1:15">
      <c r="A45" t="str">
        <f>IF(B45&lt;&gt;B44,VLOOKUP(B45,Tables!A:B,2,0),"")</f>
        <v/>
      </c>
      <c r="B45" t="s">
        <v>247</v>
      </c>
      <c r="C45" t="s">
        <v>29</v>
      </c>
      <c r="D45" t="str">
        <f>IF(VLOOKUP(M45,Columns!A:D,4,0)=0,"",VLOOKUP(M45,Columns!A:D,4,0))</f>
        <v>Категория операционных расходов</v>
      </c>
      <c r="E45">
        <v>3</v>
      </c>
      <c r="G45" t="s">
        <v>107</v>
      </c>
      <c r="H45" t="s">
        <v>108</v>
      </c>
      <c r="I45">
        <v>32</v>
      </c>
      <c r="J45">
        <v>0</v>
      </c>
      <c r="K45">
        <v>0</v>
      </c>
      <c r="L45">
        <v>0</v>
      </c>
      <c r="M45" t="str">
        <f t="shared" si="0"/>
        <v>COSTS_OPER#CATEGORY</v>
      </c>
      <c r="N45" t="str">
        <f>IF(VLOOKUP(M45,Columns!A:E,5,0)=0,"",VLOOKUP(M45,Columns!A:E,5,0))</f>
        <v>COSTS_OPER</v>
      </c>
      <c r="O45" t="str">
        <f>IF(VLOOKUP($M45,Columns!$A:$F,6,0)=0,"",VLOOKUP($M45,Columns!$A:$F,6,0))</f>
        <v/>
      </c>
    </row>
    <row r="46" spans="1:15">
      <c r="A46" t="str">
        <f>IF(B46&lt;&gt;B45,VLOOKUP(B46,Tables!A:B,2,0),"")</f>
        <v/>
      </c>
      <c r="B46" t="s">
        <v>247</v>
      </c>
      <c r="C46" t="s">
        <v>38</v>
      </c>
      <c r="D46" t="str">
        <f>IF(VLOOKUP(M46,Columns!A:D,4,0)=0,"",VLOOKUP(M46,Columns!A:D,4,0))</f>
        <v>Сумма</v>
      </c>
      <c r="E46">
        <v>4</v>
      </c>
      <c r="G46" t="s">
        <v>107</v>
      </c>
      <c r="H46" t="s">
        <v>111</v>
      </c>
      <c r="I46">
        <v>0</v>
      </c>
      <c r="J46">
        <v>18</v>
      </c>
      <c r="K46">
        <v>10</v>
      </c>
      <c r="L46">
        <v>5</v>
      </c>
      <c r="M46" t="str">
        <f t="shared" si="0"/>
        <v>COSTS_OPER#SUM</v>
      </c>
      <c r="N46" t="str">
        <f>IF(VLOOKUP(M46,Columns!A:E,5,0)=0,"",VLOOKUP(M46,Columns!A:E,5,0))</f>
        <v/>
      </c>
      <c r="O46" t="str">
        <f>IF(VLOOKUP($M46,Columns!$A:$F,6,0)=0,"",VLOOKUP($M46,Columns!$A:$F,6,0))</f>
        <v/>
      </c>
    </row>
    <row r="47" spans="1:15">
      <c r="A47" t="str">
        <f>IF(B47&lt;&gt;B46,VLOOKUP(B47,Tables!A:B,2,0),"")</f>
        <v/>
      </c>
      <c r="B47" t="s">
        <v>247</v>
      </c>
      <c r="C47" t="s">
        <v>89</v>
      </c>
      <c r="D47" t="str">
        <f>IF(VLOOKUP(M47,Columns!A:D,4,0)=0,"",VLOOKUP(M47,Columns!A:D,4,0))</f>
        <v>Дата добавления записи</v>
      </c>
      <c r="E47">
        <v>5</v>
      </c>
      <c r="F47" t="s">
        <v>112</v>
      </c>
      <c r="G47" t="s">
        <v>110</v>
      </c>
      <c r="H47" t="s">
        <v>113</v>
      </c>
      <c r="I47">
        <v>0</v>
      </c>
      <c r="J47">
        <v>0</v>
      </c>
      <c r="K47">
        <v>0</v>
      </c>
      <c r="L47">
        <v>0</v>
      </c>
      <c r="M47" t="str">
        <f t="shared" si="0"/>
        <v>COSTS_OPER#DATE_INSERTED</v>
      </c>
      <c r="N47" t="str">
        <f>IF(VLOOKUP(M47,Columns!A:E,5,0)=0,"",VLOOKUP(M47,Columns!A:E,5,0))</f>
        <v/>
      </c>
      <c r="O47" t="str">
        <f>IF(VLOOKUP($M47,Columns!$A:$F,6,0)=0,"",VLOOKUP($M47,Columns!$A:$F,6,0))</f>
        <v/>
      </c>
    </row>
    <row r="48" spans="1:15">
      <c r="A48" t="str">
        <f>IF(B48&lt;&gt;B47,VLOOKUP(B48,Tables!A:B,2,0),"")</f>
        <v/>
      </c>
      <c r="B48" t="s">
        <v>247</v>
      </c>
      <c r="C48" t="s">
        <v>90</v>
      </c>
      <c r="D48" t="str">
        <f>IF(VLOOKUP(M48,Columns!A:D,4,0)=0,"",VLOOKUP(M48,Columns!A:D,4,0))</f>
        <v>Кем добавлена запись</v>
      </c>
      <c r="E48">
        <v>6</v>
      </c>
      <c r="F48" t="s">
        <v>114</v>
      </c>
      <c r="G48" t="s">
        <v>110</v>
      </c>
      <c r="H48" t="s">
        <v>108</v>
      </c>
      <c r="I48">
        <v>100</v>
      </c>
      <c r="J48">
        <v>0</v>
      </c>
      <c r="K48">
        <v>0</v>
      </c>
      <c r="L48">
        <v>0</v>
      </c>
      <c r="M48" t="str">
        <f t="shared" si="0"/>
        <v>COSTS_OPER#INSERTED_BY</v>
      </c>
      <c r="N48" t="str">
        <f>IF(VLOOKUP(M48,Columns!A:E,5,0)=0,"",VLOOKUP(M48,Columns!A:E,5,0))</f>
        <v/>
      </c>
      <c r="O48" t="str">
        <f>IF(VLOOKUP($M48,Columns!$A:$F,6,0)=0,"",VLOOKUP($M48,Columns!$A:$F,6,0))</f>
        <v/>
      </c>
    </row>
    <row r="49" spans="1:15">
      <c r="A49" t="str">
        <f>IF(B49&lt;&gt;B48,VLOOKUP(B49,Tables!A:B,2,0),"")</f>
        <v/>
      </c>
      <c r="B49" t="s">
        <v>247</v>
      </c>
      <c r="C49" t="s">
        <v>91</v>
      </c>
      <c r="D49" t="str">
        <f>IF(VLOOKUP(M49,Columns!A:D,4,0)=0,"",VLOOKUP(M49,Columns!A:D,4,0))</f>
        <v>Дата обновления записи</v>
      </c>
      <c r="E49">
        <v>7</v>
      </c>
      <c r="G49" t="s">
        <v>110</v>
      </c>
      <c r="H49" t="s">
        <v>113</v>
      </c>
      <c r="I49">
        <v>0</v>
      </c>
      <c r="J49">
        <v>0</v>
      </c>
      <c r="K49">
        <v>0</v>
      </c>
      <c r="L49">
        <v>0</v>
      </c>
      <c r="M49" t="str">
        <f t="shared" si="0"/>
        <v>COSTS_OPER#DATE_UPDATED</v>
      </c>
      <c r="N49" t="str">
        <f>IF(VLOOKUP(M49,Columns!A:E,5,0)=0,"",VLOOKUP(M49,Columns!A:E,5,0))</f>
        <v/>
      </c>
      <c r="O49" t="str">
        <f>IF(VLOOKUP($M49,Columns!$A:$F,6,0)=0,"",VLOOKUP($M49,Columns!$A:$F,6,0))</f>
        <v/>
      </c>
    </row>
    <row r="50" spans="1:15">
      <c r="A50" t="str">
        <f>IF(B50&lt;&gt;B49,VLOOKUP(B50,Tables!A:B,2,0),"")</f>
        <v/>
      </c>
      <c r="B50" t="s">
        <v>247</v>
      </c>
      <c r="C50" t="s">
        <v>92</v>
      </c>
      <c r="D50" t="str">
        <f>IF(VLOOKUP(M50,Columns!A:D,4,0)=0,"",VLOOKUP(M50,Columns!A:D,4,0))</f>
        <v>Кем обновлена запись</v>
      </c>
      <c r="E50">
        <v>8</v>
      </c>
      <c r="G50" t="s">
        <v>110</v>
      </c>
      <c r="H50" t="s">
        <v>108</v>
      </c>
      <c r="I50">
        <v>100</v>
      </c>
      <c r="J50">
        <v>0</v>
      </c>
      <c r="K50">
        <v>0</v>
      </c>
      <c r="L50">
        <v>0</v>
      </c>
      <c r="M50" t="str">
        <f t="shared" si="0"/>
        <v>COSTS_OPER#UPDATED_BY</v>
      </c>
      <c r="N50" t="str">
        <f>IF(VLOOKUP(M50,Columns!A:E,5,0)=0,"",VLOOKUP(M50,Columns!A:E,5,0))</f>
        <v/>
      </c>
      <c r="O50" t="str">
        <f>IF(VLOOKUP($M50,Columns!$A:$F,6,0)=0,"",VLOOKUP($M50,Columns!$A:$F,6,0))</f>
        <v/>
      </c>
    </row>
    <row r="51" spans="1:15">
      <c r="A51" t="str">
        <f>IF(B51&lt;&gt;B50,VLOOKUP(B51,Tables!A:B,2,0),"")</f>
        <v/>
      </c>
      <c r="B51" t="s">
        <v>247</v>
      </c>
      <c r="C51" t="s">
        <v>206</v>
      </c>
      <c r="D51" t="str">
        <f>IF(VLOOKUP(M51,Columns!A:D,4,0)=0,"",VLOOKUP(M51,Columns!A:D,4,0))</f>
        <v>Источник данных</v>
      </c>
      <c r="E51">
        <v>9</v>
      </c>
      <c r="F51" t="s">
        <v>207</v>
      </c>
      <c r="G51" t="s">
        <v>110</v>
      </c>
      <c r="H51" t="s">
        <v>108</v>
      </c>
      <c r="I51">
        <v>200</v>
      </c>
      <c r="J51">
        <v>0</v>
      </c>
      <c r="K51">
        <v>0</v>
      </c>
      <c r="L51">
        <v>0</v>
      </c>
      <c r="M51" t="str">
        <f t="shared" si="0"/>
        <v>COSTS_OPER#DATA_SOURCE</v>
      </c>
      <c r="N51" t="str">
        <f>IF(VLOOKUP(M51,Columns!A:E,5,0)=0,"",VLOOKUP(M51,Columns!A:E,5,0))</f>
        <v/>
      </c>
      <c r="O51" t="str">
        <f>IF(VLOOKUP($M51,Columns!$A:$F,6,0)=0,"",VLOOKUP($M51,Columns!$A:$F,6,0))</f>
        <v/>
      </c>
    </row>
    <row r="52" spans="1:15">
      <c r="A52" t="str">
        <f>IF(B52&lt;&gt;B51,VLOOKUP(B52,Tables!A:B,2,0),"")</f>
        <v>Плановые операционные расходы</v>
      </c>
      <c r="B52" t="s">
        <v>248</v>
      </c>
      <c r="C52" t="s">
        <v>22</v>
      </c>
      <c r="D52" t="str">
        <f>IF(VLOOKUP(M52,Columns!A:D,4,0)=0,"",VLOOKUP(M52,Columns!A:D,4,0))</f>
        <v>ID портфеля</v>
      </c>
      <c r="E52">
        <v>1</v>
      </c>
      <c r="G52" t="s">
        <v>107</v>
      </c>
      <c r="H52" t="s">
        <v>108</v>
      </c>
      <c r="I52">
        <v>32</v>
      </c>
      <c r="J52">
        <v>0</v>
      </c>
      <c r="K52">
        <v>0</v>
      </c>
      <c r="L52">
        <v>0</v>
      </c>
      <c r="M52" t="str">
        <f t="shared" si="0"/>
        <v>COSTS_OPER_PLAN#ID_PORTFOLIO</v>
      </c>
      <c r="N52" t="str">
        <f>IF(VLOOKUP(M52,Columns!A:E,5,0)=0,"",VLOOKUP(M52,Columns!A:E,5,0))</f>
        <v/>
      </c>
      <c r="O52" t="str">
        <f>IF(VLOOKUP($M52,Columns!$A:$F,6,0)=0,"",VLOOKUP($M52,Columns!$A:$F,6,0))</f>
        <v/>
      </c>
    </row>
    <row r="53" spans="1:15">
      <c r="A53" t="str">
        <f>IF(B53&lt;&gt;B52,VLOOKUP(B53,Tables!A:B,2,0),"")</f>
        <v/>
      </c>
      <c r="B53" t="s">
        <v>248</v>
      </c>
      <c r="C53" t="s">
        <v>37</v>
      </c>
      <c r="D53" t="str">
        <f>IF(VLOOKUP(M53,Columns!A:D,4,0)=0,"",VLOOKUP(M53,Columns!A:D,4,0))</f>
        <v>Период</v>
      </c>
      <c r="E53">
        <v>2</v>
      </c>
      <c r="G53" t="s">
        <v>107</v>
      </c>
      <c r="H53" t="s">
        <v>109</v>
      </c>
      <c r="I53">
        <v>0</v>
      </c>
      <c r="J53">
        <v>0</v>
      </c>
      <c r="K53">
        <v>0</v>
      </c>
      <c r="L53">
        <v>0</v>
      </c>
      <c r="M53" t="str">
        <f t="shared" si="0"/>
        <v>COSTS_OPER_PLAN#PERIOD</v>
      </c>
      <c r="N53" t="str">
        <f>IF(VLOOKUP(M53,Columns!A:E,5,0)=0,"",VLOOKUP(M53,Columns!A:E,5,0))</f>
        <v/>
      </c>
      <c r="O53" t="str">
        <f>IF(VLOOKUP($M53,Columns!$A:$F,6,0)=0,"",VLOOKUP($M53,Columns!$A:$F,6,0))</f>
        <v/>
      </c>
    </row>
    <row r="54" spans="1:15">
      <c r="A54" t="str">
        <f>IF(B54&lt;&gt;B53,VLOOKUP(B54,Tables!A:B,2,0),"")</f>
        <v/>
      </c>
      <c r="B54" t="s">
        <v>248</v>
      </c>
      <c r="C54" t="s">
        <v>29</v>
      </c>
      <c r="D54" t="str">
        <f>IF(VLOOKUP(M54,Columns!A:D,4,0)=0,"",VLOOKUP(M54,Columns!A:D,4,0))</f>
        <v>Категория операционных расходов</v>
      </c>
      <c r="E54">
        <v>3</v>
      </c>
      <c r="G54" t="s">
        <v>107</v>
      </c>
      <c r="H54" t="s">
        <v>108</v>
      </c>
      <c r="I54">
        <v>32</v>
      </c>
      <c r="J54">
        <v>0</v>
      </c>
      <c r="K54">
        <v>0</v>
      </c>
      <c r="L54">
        <v>0</v>
      </c>
      <c r="M54" t="str">
        <f t="shared" si="0"/>
        <v>COSTS_OPER_PLAN#CATEGORY</v>
      </c>
      <c r="N54" t="str">
        <f>IF(VLOOKUP(M54,Columns!A:E,5,0)=0,"",VLOOKUP(M54,Columns!A:E,5,0))</f>
        <v>COSTS_OPER_PLAN</v>
      </c>
      <c r="O54" t="str">
        <f>IF(VLOOKUP($M54,Columns!$A:$F,6,0)=0,"",VLOOKUP($M54,Columns!$A:$F,6,0))</f>
        <v/>
      </c>
    </row>
    <row r="55" spans="1:15">
      <c r="A55" t="str">
        <f>IF(B55&lt;&gt;B54,VLOOKUP(B55,Tables!A:B,2,0),"")</f>
        <v/>
      </c>
      <c r="B55" t="s">
        <v>248</v>
      </c>
      <c r="C55" t="s">
        <v>38</v>
      </c>
      <c r="D55" t="str">
        <f>IF(VLOOKUP(M55,Columns!A:D,4,0)=0,"",VLOOKUP(M55,Columns!A:D,4,0))</f>
        <v>Сумма</v>
      </c>
      <c r="E55">
        <v>4</v>
      </c>
      <c r="G55" t="s">
        <v>107</v>
      </c>
      <c r="H55" t="s">
        <v>111</v>
      </c>
      <c r="I55">
        <v>0</v>
      </c>
      <c r="J55">
        <v>18</v>
      </c>
      <c r="K55">
        <v>10</v>
      </c>
      <c r="L55">
        <v>5</v>
      </c>
      <c r="M55" t="str">
        <f t="shared" si="0"/>
        <v>COSTS_OPER_PLAN#SUM</v>
      </c>
      <c r="N55" t="str">
        <f>IF(VLOOKUP(M55,Columns!A:E,5,0)=0,"",VLOOKUP(M55,Columns!A:E,5,0))</f>
        <v/>
      </c>
      <c r="O55" t="str">
        <f>IF(VLOOKUP($M55,Columns!$A:$F,6,0)=0,"",VLOOKUP($M55,Columns!$A:$F,6,0))</f>
        <v/>
      </c>
    </row>
    <row r="56" spans="1:15">
      <c r="A56" t="str">
        <f>IF(B56&lt;&gt;B55,VLOOKUP(B56,Tables!A:B,2,0),"")</f>
        <v/>
      </c>
      <c r="B56" t="s">
        <v>248</v>
      </c>
      <c r="C56" t="s">
        <v>89</v>
      </c>
      <c r="D56" t="str">
        <f>IF(VLOOKUP(M56,Columns!A:D,4,0)=0,"",VLOOKUP(M56,Columns!A:D,4,0))</f>
        <v>Дата добавления записи</v>
      </c>
      <c r="E56">
        <v>5</v>
      </c>
      <c r="F56" t="s">
        <v>112</v>
      </c>
      <c r="G56" t="s">
        <v>110</v>
      </c>
      <c r="H56" t="s">
        <v>113</v>
      </c>
      <c r="I56">
        <v>0</v>
      </c>
      <c r="J56">
        <v>0</v>
      </c>
      <c r="K56">
        <v>0</v>
      </c>
      <c r="L56">
        <v>0</v>
      </c>
      <c r="M56" t="str">
        <f t="shared" si="0"/>
        <v>COSTS_OPER_PLAN#DATE_INSERTED</v>
      </c>
      <c r="N56" t="str">
        <f>IF(VLOOKUP(M56,Columns!A:E,5,0)=0,"",VLOOKUP(M56,Columns!A:E,5,0))</f>
        <v/>
      </c>
      <c r="O56" t="str">
        <f>IF(VLOOKUP($M56,Columns!$A:$F,6,0)=0,"",VLOOKUP($M56,Columns!$A:$F,6,0))</f>
        <v/>
      </c>
    </row>
    <row r="57" spans="1:15">
      <c r="A57" t="str">
        <f>IF(B57&lt;&gt;B56,VLOOKUP(B57,Tables!A:B,2,0),"")</f>
        <v/>
      </c>
      <c r="B57" t="s">
        <v>248</v>
      </c>
      <c r="C57" t="s">
        <v>90</v>
      </c>
      <c r="D57" t="str">
        <f>IF(VLOOKUP(M57,Columns!A:D,4,0)=0,"",VLOOKUP(M57,Columns!A:D,4,0))</f>
        <v>Кем добавлена запись</v>
      </c>
      <c r="E57">
        <v>6</v>
      </c>
      <c r="F57" t="s">
        <v>114</v>
      </c>
      <c r="G57" t="s">
        <v>110</v>
      </c>
      <c r="H57" t="s">
        <v>108</v>
      </c>
      <c r="I57">
        <v>100</v>
      </c>
      <c r="J57">
        <v>0</v>
      </c>
      <c r="K57">
        <v>0</v>
      </c>
      <c r="L57">
        <v>0</v>
      </c>
      <c r="M57" t="str">
        <f t="shared" si="0"/>
        <v>COSTS_OPER_PLAN#INSERTED_BY</v>
      </c>
      <c r="N57" t="str">
        <f>IF(VLOOKUP(M57,Columns!A:E,5,0)=0,"",VLOOKUP(M57,Columns!A:E,5,0))</f>
        <v/>
      </c>
      <c r="O57" t="str">
        <f>IF(VLOOKUP($M57,Columns!$A:$F,6,0)=0,"",VLOOKUP($M57,Columns!$A:$F,6,0))</f>
        <v/>
      </c>
    </row>
    <row r="58" spans="1:15">
      <c r="A58" t="str">
        <f>IF(B58&lt;&gt;B57,VLOOKUP(B58,Tables!A:B,2,0),"")</f>
        <v/>
      </c>
      <c r="B58" t="s">
        <v>248</v>
      </c>
      <c r="C58" t="s">
        <v>91</v>
      </c>
      <c r="D58" t="str">
        <f>IF(VLOOKUP(M58,Columns!A:D,4,0)=0,"",VLOOKUP(M58,Columns!A:D,4,0))</f>
        <v>Дата обновления записи</v>
      </c>
      <c r="E58">
        <v>7</v>
      </c>
      <c r="G58" t="s">
        <v>110</v>
      </c>
      <c r="H58" t="s">
        <v>113</v>
      </c>
      <c r="I58">
        <v>0</v>
      </c>
      <c r="J58">
        <v>0</v>
      </c>
      <c r="K58">
        <v>0</v>
      </c>
      <c r="L58">
        <v>0</v>
      </c>
      <c r="M58" t="str">
        <f t="shared" si="0"/>
        <v>COSTS_OPER_PLAN#DATE_UPDATED</v>
      </c>
      <c r="N58" t="str">
        <f>IF(VLOOKUP(M58,Columns!A:E,5,0)=0,"",VLOOKUP(M58,Columns!A:E,5,0))</f>
        <v/>
      </c>
      <c r="O58" t="str">
        <f>IF(VLOOKUP($M58,Columns!$A:$F,6,0)=0,"",VLOOKUP($M58,Columns!$A:$F,6,0))</f>
        <v/>
      </c>
    </row>
    <row r="59" spans="1:15">
      <c r="A59" t="str">
        <f>IF(B59&lt;&gt;B58,VLOOKUP(B59,Tables!A:B,2,0),"")</f>
        <v/>
      </c>
      <c r="B59" t="s">
        <v>248</v>
      </c>
      <c r="C59" t="s">
        <v>92</v>
      </c>
      <c r="D59" t="str">
        <f>IF(VLOOKUP(M59,Columns!A:D,4,0)=0,"",VLOOKUP(M59,Columns!A:D,4,0))</f>
        <v>Кем обновлена запись</v>
      </c>
      <c r="E59">
        <v>8</v>
      </c>
      <c r="G59" t="s">
        <v>110</v>
      </c>
      <c r="H59" t="s">
        <v>108</v>
      </c>
      <c r="I59">
        <v>100</v>
      </c>
      <c r="J59">
        <v>0</v>
      </c>
      <c r="K59">
        <v>0</v>
      </c>
      <c r="L59">
        <v>0</v>
      </c>
      <c r="M59" t="str">
        <f t="shared" si="0"/>
        <v>COSTS_OPER_PLAN#UPDATED_BY</v>
      </c>
      <c r="N59" t="str">
        <f>IF(VLOOKUP(M59,Columns!A:E,5,0)=0,"",VLOOKUP(M59,Columns!A:E,5,0))</f>
        <v/>
      </c>
      <c r="O59" t="str">
        <f>IF(VLOOKUP($M59,Columns!$A:$F,6,0)=0,"",VLOOKUP($M59,Columns!$A:$F,6,0))</f>
        <v/>
      </c>
    </row>
    <row r="60" spans="1:15">
      <c r="A60" t="str">
        <f>IF(B60&lt;&gt;B59,VLOOKUP(B60,Tables!A:B,2,0),"")</f>
        <v/>
      </c>
      <c r="B60" t="s">
        <v>248</v>
      </c>
      <c r="C60" t="s">
        <v>206</v>
      </c>
      <c r="D60" t="str">
        <f>IF(VLOOKUP(M60,Columns!A:D,4,0)=0,"",VLOOKUP(M60,Columns!A:D,4,0))</f>
        <v>Источник данных</v>
      </c>
      <c r="E60">
        <v>9</v>
      </c>
      <c r="F60" t="s">
        <v>207</v>
      </c>
      <c r="G60" t="s">
        <v>110</v>
      </c>
      <c r="H60" t="s">
        <v>108</v>
      </c>
      <c r="I60">
        <v>200</v>
      </c>
      <c r="J60">
        <v>0</v>
      </c>
      <c r="K60">
        <v>0</v>
      </c>
      <c r="L60">
        <v>0</v>
      </c>
      <c r="M60" t="str">
        <f t="shared" si="0"/>
        <v>COSTS_OPER_PLAN#DATA_SOURCE</v>
      </c>
      <c r="N60" t="str">
        <f>IF(VLOOKUP(M60,Columns!A:E,5,0)=0,"",VLOOKUP(M60,Columns!A:E,5,0))</f>
        <v/>
      </c>
      <c r="O60" t="str">
        <f>IF(VLOOKUP($M60,Columns!$A:$F,6,0)=0,"",VLOOKUP($M60,Columns!$A:$F,6,0))</f>
        <v/>
      </c>
    </row>
    <row r="61" spans="1:15">
      <c r="A61" t="str">
        <f>IF(B61&lt;&gt;B60,VLOOKUP(B61,Tables!A:B,2,0),"")</f>
        <v>Плановая маржа операционных расходов (для старых портфелей, где рассчитывалась приблизительно. Все новые портфели считаются универсальной формулой)</v>
      </c>
      <c r="B61" t="s">
        <v>249</v>
      </c>
      <c r="C61" t="s">
        <v>22</v>
      </c>
      <c r="D61" t="str">
        <f>IF(VLOOKUP(M61,Columns!A:D,4,0)=0,"",VLOOKUP(M61,Columns!A:D,4,0))</f>
        <v>ID портфеля</v>
      </c>
      <c r="E61">
        <v>1</v>
      </c>
      <c r="G61" t="s">
        <v>107</v>
      </c>
      <c r="H61" t="s">
        <v>108</v>
      </c>
      <c r="I61">
        <v>32</v>
      </c>
      <c r="J61">
        <v>0</v>
      </c>
      <c r="K61">
        <v>0</v>
      </c>
      <c r="L61">
        <v>0</v>
      </c>
      <c r="M61" t="str">
        <f t="shared" si="0"/>
        <v>COSTS_OPER_PLAN_MARGIN#ID_PORTFOLIO</v>
      </c>
      <c r="N61" t="str">
        <f>IF(VLOOKUP(M61,Columns!A:E,5,0)=0,"",VLOOKUP(M61,Columns!A:E,5,0))</f>
        <v/>
      </c>
      <c r="O61" t="str">
        <f>IF(VLOOKUP($M61,Columns!$A:$F,6,0)=0,"",VLOOKUP($M61,Columns!$A:$F,6,0))</f>
        <v/>
      </c>
    </row>
    <row r="62" spans="1:15">
      <c r="A62" t="str">
        <f>IF(B62&lt;&gt;B61,VLOOKUP(B62,Tables!A:B,2,0),"")</f>
        <v/>
      </c>
      <c r="B62" t="s">
        <v>249</v>
      </c>
      <c r="C62" t="s">
        <v>37</v>
      </c>
      <c r="D62" t="str">
        <f>IF(VLOOKUP(M62,Columns!A:D,4,0)=0,"",VLOOKUP(M62,Columns!A:D,4,0))</f>
        <v>Период</v>
      </c>
      <c r="E62">
        <v>2</v>
      </c>
      <c r="G62" t="s">
        <v>107</v>
      </c>
      <c r="H62" t="s">
        <v>109</v>
      </c>
      <c r="I62">
        <v>0</v>
      </c>
      <c r="J62">
        <v>0</v>
      </c>
      <c r="K62">
        <v>0</v>
      </c>
      <c r="L62">
        <v>0</v>
      </c>
      <c r="M62" t="str">
        <f t="shared" si="0"/>
        <v>COSTS_OPER_PLAN_MARGIN#PERIOD</v>
      </c>
      <c r="N62" t="str">
        <f>IF(VLOOKUP(M62,Columns!A:E,5,0)=0,"",VLOOKUP(M62,Columns!A:E,5,0))</f>
        <v/>
      </c>
      <c r="O62" t="str">
        <f>IF(VLOOKUP($M62,Columns!$A:$F,6,0)=0,"",VLOOKUP($M62,Columns!$A:$F,6,0))</f>
        <v/>
      </c>
    </row>
    <row r="63" spans="1:15">
      <c r="A63" t="str">
        <f>IF(B63&lt;&gt;B62,VLOOKUP(B63,Tables!A:B,2,0),"")</f>
        <v/>
      </c>
      <c r="B63" t="s">
        <v>249</v>
      </c>
      <c r="C63" t="s">
        <v>408</v>
      </c>
      <c r="D63" t="str">
        <f>IF(VLOOKUP(M63,Columns!A:D,4,0)=0,"",VLOOKUP(M63,Columns!A:D,4,0))</f>
        <v>Значение</v>
      </c>
      <c r="E63">
        <v>3</v>
      </c>
      <c r="G63" t="s">
        <v>107</v>
      </c>
      <c r="H63" t="s">
        <v>111</v>
      </c>
      <c r="I63">
        <v>0</v>
      </c>
      <c r="J63">
        <v>18</v>
      </c>
      <c r="K63">
        <v>10</v>
      </c>
      <c r="L63">
        <v>10</v>
      </c>
      <c r="M63" t="str">
        <f t="shared" si="0"/>
        <v>COSTS_OPER_PLAN_MARGIN#VALUE</v>
      </c>
      <c r="N63" t="str">
        <f>IF(VLOOKUP(M63,Columns!A:E,5,0)=0,"",VLOOKUP(M63,Columns!A:E,5,0))</f>
        <v/>
      </c>
      <c r="O63" t="str">
        <f>IF(VLOOKUP($M63,Columns!$A:$F,6,0)=0,"",VLOOKUP($M63,Columns!$A:$F,6,0))</f>
        <v/>
      </c>
    </row>
    <row r="64" spans="1:15">
      <c r="A64" t="str">
        <f>IF(B64&lt;&gt;B63,VLOOKUP(B64,Tables!A:B,2,0),"")</f>
        <v/>
      </c>
      <c r="B64" t="s">
        <v>249</v>
      </c>
      <c r="C64" t="s">
        <v>89</v>
      </c>
      <c r="D64" t="str">
        <f>IF(VLOOKUP(M64,Columns!A:D,4,0)=0,"",VLOOKUP(M64,Columns!A:D,4,0))</f>
        <v>Дата добавления записи</v>
      </c>
      <c r="E64">
        <v>4</v>
      </c>
      <c r="F64" t="s">
        <v>112</v>
      </c>
      <c r="G64" t="s">
        <v>110</v>
      </c>
      <c r="H64" t="s">
        <v>113</v>
      </c>
      <c r="I64">
        <v>0</v>
      </c>
      <c r="J64">
        <v>0</v>
      </c>
      <c r="K64">
        <v>0</v>
      </c>
      <c r="L64">
        <v>0</v>
      </c>
      <c r="M64" t="str">
        <f t="shared" si="0"/>
        <v>COSTS_OPER_PLAN_MARGIN#DATE_INSERTED</v>
      </c>
      <c r="N64" t="str">
        <f>IF(VLOOKUP(M64,Columns!A:E,5,0)=0,"",VLOOKUP(M64,Columns!A:E,5,0))</f>
        <v/>
      </c>
      <c r="O64" t="str">
        <f>IF(VLOOKUP($M64,Columns!$A:$F,6,0)=0,"",VLOOKUP($M64,Columns!$A:$F,6,0))</f>
        <v/>
      </c>
    </row>
    <row r="65" spans="1:15">
      <c r="A65" t="str">
        <f>IF(B65&lt;&gt;B64,VLOOKUP(B65,Tables!A:B,2,0),"")</f>
        <v/>
      </c>
      <c r="B65" t="s">
        <v>249</v>
      </c>
      <c r="C65" t="s">
        <v>90</v>
      </c>
      <c r="D65" t="str">
        <f>IF(VLOOKUP(M65,Columns!A:D,4,0)=0,"",VLOOKUP(M65,Columns!A:D,4,0))</f>
        <v>Кем добавлена запись</v>
      </c>
      <c r="E65">
        <v>5</v>
      </c>
      <c r="F65" t="s">
        <v>114</v>
      </c>
      <c r="G65" t="s">
        <v>110</v>
      </c>
      <c r="H65" t="s">
        <v>108</v>
      </c>
      <c r="I65">
        <v>100</v>
      </c>
      <c r="J65">
        <v>0</v>
      </c>
      <c r="K65">
        <v>0</v>
      </c>
      <c r="L65">
        <v>0</v>
      </c>
      <c r="M65" t="str">
        <f t="shared" si="0"/>
        <v>COSTS_OPER_PLAN_MARGIN#INSERTED_BY</v>
      </c>
      <c r="N65" t="str">
        <f>IF(VLOOKUP(M65,Columns!A:E,5,0)=0,"",VLOOKUP(M65,Columns!A:E,5,0))</f>
        <v/>
      </c>
      <c r="O65" t="str">
        <f>IF(VLOOKUP($M65,Columns!$A:$F,6,0)=0,"",VLOOKUP($M65,Columns!$A:$F,6,0))</f>
        <v/>
      </c>
    </row>
    <row r="66" spans="1:15">
      <c r="A66" t="str">
        <f>IF(B66&lt;&gt;B65,VLOOKUP(B66,Tables!A:B,2,0),"")</f>
        <v/>
      </c>
      <c r="B66" t="s">
        <v>249</v>
      </c>
      <c r="C66" t="s">
        <v>91</v>
      </c>
      <c r="D66" t="str">
        <f>IF(VLOOKUP(M66,Columns!A:D,4,0)=0,"",VLOOKUP(M66,Columns!A:D,4,0))</f>
        <v>Дата обновления записи</v>
      </c>
      <c r="E66">
        <v>6</v>
      </c>
      <c r="G66" t="s">
        <v>110</v>
      </c>
      <c r="H66" t="s">
        <v>113</v>
      </c>
      <c r="I66">
        <v>0</v>
      </c>
      <c r="J66">
        <v>0</v>
      </c>
      <c r="K66">
        <v>0</v>
      </c>
      <c r="L66">
        <v>0</v>
      </c>
      <c r="M66" t="str">
        <f t="shared" si="0"/>
        <v>COSTS_OPER_PLAN_MARGIN#DATE_UPDATED</v>
      </c>
      <c r="N66" t="str">
        <f>IF(VLOOKUP(M66,Columns!A:E,5,0)=0,"",VLOOKUP(M66,Columns!A:E,5,0))</f>
        <v/>
      </c>
      <c r="O66" t="str">
        <f>IF(VLOOKUP($M66,Columns!$A:$F,6,0)=0,"",VLOOKUP($M66,Columns!$A:$F,6,0))</f>
        <v/>
      </c>
    </row>
    <row r="67" spans="1:15">
      <c r="A67" t="str">
        <f>IF(B67&lt;&gt;B66,VLOOKUP(B67,Tables!A:B,2,0),"")</f>
        <v/>
      </c>
      <c r="B67" t="s">
        <v>249</v>
      </c>
      <c r="C67" t="s">
        <v>92</v>
      </c>
      <c r="D67" t="str">
        <f>IF(VLOOKUP(M67,Columns!A:D,4,0)=0,"",VLOOKUP(M67,Columns!A:D,4,0))</f>
        <v>Кем обновлена запись</v>
      </c>
      <c r="E67">
        <v>7</v>
      </c>
      <c r="G67" t="s">
        <v>110</v>
      </c>
      <c r="H67" t="s">
        <v>108</v>
      </c>
      <c r="I67">
        <v>100</v>
      </c>
      <c r="J67">
        <v>0</v>
      </c>
      <c r="K67">
        <v>0</v>
      </c>
      <c r="L67">
        <v>0</v>
      </c>
      <c r="M67" t="str">
        <f t="shared" si="0"/>
        <v>COSTS_OPER_PLAN_MARGIN#UPDATED_BY</v>
      </c>
      <c r="N67" t="str">
        <f>IF(VLOOKUP(M67,Columns!A:E,5,0)=0,"",VLOOKUP(M67,Columns!A:E,5,0))</f>
        <v/>
      </c>
      <c r="O67" t="str">
        <f>IF(VLOOKUP($M67,Columns!$A:$F,6,0)=0,"",VLOOKUP($M67,Columns!$A:$F,6,0))</f>
        <v/>
      </c>
    </row>
    <row r="68" spans="1:15">
      <c r="A68" t="str">
        <f>IF(B68&lt;&gt;B67,VLOOKUP(B68,Tables!A:B,2,0),"")</f>
        <v/>
      </c>
      <c r="B68" t="s">
        <v>249</v>
      </c>
      <c r="C68" t="s">
        <v>206</v>
      </c>
      <c r="D68" t="str">
        <f>IF(VLOOKUP(M68,Columns!A:D,4,0)=0,"",VLOOKUP(M68,Columns!A:D,4,0))</f>
        <v>Источник данных</v>
      </c>
      <c r="E68">
        <v>8</v>
      </c>
      <c r="F68" t="s">
        <v>207</v>
      </c>
      <c r="G68" t="s">
        <v>110</v>
      </c>
      <c r="H68" t="s">
        <v>108</v>
      </c>
      <c r="I68">
        <v>200</v>
      </c>
      <c r="J68">
        <v>0</v>
      </c>
      <c r="K68">
        <v>0</v>
      </c>
      <c r="L68">
        <v>0</v>
      </c>
      <c r="M68" t="str">
        <f t="shared" si="0"/>
        <v>COSTS_OPER_PLAN_MARGIN#DATA_SOURCE</v>
      </c>
      <c r="N68" t="str">
        <f>IF(VLOOKUP(M68,Columns!A:E,5,0)=0,"",VLOOKUP(M68,Columns!A:E,5,0))</f>
        <v/>
      </c>
      <c r="O68" t="str">
        <f>IF(VLOOKUP($M68,Columns!$A:$F,6,0)=0,"",VLOOKUP($M68,Columns!$A:$F,6,0))</f>
        <v/>
      </c>
    </row>
    <row r="69" spans="1:15">
      <c r="A69" t="str">
        <f>IF(B69&lt;&gt;B68,VLOOKUP(B69,Tables!A:B,2,0),"")</f>
        <v/>
      </c>
      <c r="B69" t="s">
        <v>249</v>
      </c>
      <c r="C69" t="s">
        <v>195</v>
      </c>
      <c r="D69" t="str">
        <f>IF(VLOOKUP(M69,Columns!A:D,4,0)=0,"",VLOOKUP(M69,Columns!A:D,4,0))</f>
        <v>Дата подгрузки</v>
      </c>
      <c r="E69">
        <v>9</v>
      </c>
      <c r="G69" t="s">
        <v>107</v>
      </c>
      <c r="H69" t="s">
        <v>109</v>
      </c>
      <c r="I69">
        <v>0</v>
      </c>
      <c r="J69">
        <v>0</v>
      </c>
      <c r="K69">
        <v>0</v>
      </c>
      <c r="L69">
        <v>0</v>
      </c>
      <c r="M69" t="str">
        <f t="shared" si="0"/>
        <v>COSTS_OPER_PLAN_MARGIN#DATE_LOAD</v>
      </c>
      <c r="N69" t="str">
        <f>IF(VLOOKUP(M69,Columns!A:E,5,0)=0,"",VLOOKUP(M69,Columns!A:E,5,0))</f>
        <v/>
      </c>
      <c r="O69" t="str">
        <f>IF(VLOOKUP($M69,Columns!$A:$F,6,0)=0,"",VLOOKUP($M69,Columns!$A:$F,6,0))</f>
        <v/>
      </c>
    </row>
    <row r="70" spans="1:15">
      <c r="A70" t="str">
        <f>IF(B70&lt;&gt;B69,VLOOKUP(B70,Tables!A:B,2,0),"")</f>
        <v>Прочие расходы</v>
      </c>
      <c r="B70" t="s">
        <v>59</v>
      </c>
      <c r="C70" t="s">
        <v>22</v>
      </c>
      <c r="D70" t="str">
        <f>IF(VLOOKUP(M70,Columns!A:D,4,0)=0,"",VLOOKUP(M70,Columns!A:D,4,0))</f>
        <v>ID портфеля</v>
      </c>
      <c r="E70">
        <v>1</v>
      </c>
      <c r="G70" t="s">
        <v>107</v>
      </c>
      <c r="H70" t="s">
        <v>108</v>
      </c>
      <c r="I70">
        <v>32</v>
      </c>
      <c r="J70">
        <v>0</v>
      </c>
      <c r="K70">
        <v>0</v>
      </c>
      <c r="L70">
        <v>0</v>
      </c>
      <c r="M70" t="str">
        <f t="shared" ref="M70:M133" si="1">CONCATENATE(B70,"#",C70)</f>
        <v>COSTS_OTHER#ID_PORTFOLIO</v>
      </c>
      <c r="N70" t="str">
        <f>IF(VLOOKUP(M70,Columns!A:E,5,0)=0,"",VLOOKUP(M70,Columns!A:E,5,0))</f>
        <v/>
      </c>
      <c r="O70" t="str">
        <f>IF(VLOOKUP($M70,Columns!$A:$F,6,0)=0,"",VLOOKUP($M70,Columns!$A:$F,6,0))</f>
        <v/>
      </c>
    </row>
    <row r="71" spans="1:15">
      <c r="A71" t="str">
        <f>IF(B71&lt;&gt;B70,VLOOKUP(B71,Tables!A:B,2,0),"")</f>
        <v/>
      </c>
      <c r="B71" t="s">
        <v>59</v>
      </c>
      <c r="C71" t="s">
        <v>37</v>
      </c>
      <c r="D71" t="str">
        <f>IF(VLOOKUP(M71,Columns!A:D,4,0)=0,"",VLOOKUP(M71,Columns!A:D,4,0))</f>
        <v>Период</v>
      </c>
      <c r="E71">
        <v>2</v>
      </c>
      <c r="G71" t="s">
        <v>107</v>
      </c>
      <c r="H71" t="s">
        <v>109</v>
      </c>
      <c r="I71">
        <v>0</v>
      </c>
      <c r="J71">
        <v>0</v>
      </c>
      <c r="K71">
        <v>0</v>
      </c>
      <c r="L71">
        <v>0</v>
      </c>
      <c r="M71" t="str">
        <f t="shared" si="1"/>
        <v>COSTS_OTHER#PERIOD</v>
      </c>
      <c r="N71" t="str">
        <f>IF(VLOOKUP(M71,Columns!A:E,5,0)=0,"",VLOOKUP(M71,Columns!A:E,5,0))</f>
        <v/>
      </c>
      <c r="O71" t="str">
        <f>IF(VLOOKUP($M71,Columns!$A:$F,6,0)=0,"",VLOOKUP($M71,Columns!$A:$F,6,0))</f>
        <v/>
      </c>
    </row>
    <row r="72" spans="1:15">
      <c r="A72" t="str">
        <f>IF(B72&lt;&gt;B71,VLOOKUP(B72,Tables!A:B,2,0),"")</f>
        <v/>
      </c>
      <c r="B72" t="s">
        <v>59</v>
      </c>
      <c r="C72" t="s">
        <v>29</v>
      </c>
      <c r="D72" t="str">
        <f>IF(VLOOKUP(M72,Columns!A:D,4,0)=0,"",VLOOKUP(M72,Columns!A:D,4,0))</f>
        <v>Категория расходов</v>
      </c>
      <c r="E72">
        <v>3</v>
      </c>
      <c r="G72" t="s">
        <v>107</v>
      </c>
      <c r="H72" t="s">
        <v>108</v>
      </c>
      <c r="I72">
        <v>32</v>
      </c>
      <c r="J72">
        <v>0</v>
      </c>
      <c r="K72">
        <v>0</v>
      </c>
      <c r="L72">
        <v>0</v>
      </c>
      <c r="M72" t="str">
        <f t="shared" si="1"/>
        <v>COSTS_OTHER#CATEGORY</v>
      </c>
      <c r="N72" t="str">
        <f>IF(VLOOKUP(M72,Columns!A:E,5,0)=0,"",VLOOKUP(M72,Columns!A:E,5,0))</f>
        <v>COSTS_OTHER</v>
      </c>
      <c r="O72" t="str">
        <f>IF(VLOOKUP($M72,Columns!$A:$F,6,0)=0,"",VLOOKUP($M72,Columns!$A:$F,6,0))</f>
        <v/>
      </c>
    </row>
    <row r="73" spans="1:15">
      <c r="A73" t="str">
        <f>IF(B73&lt;&gt;B72,VLOOKUP(B73,Tables!A:B,2,0),"")</f>
        <v/>
      </c>
      <c r="B73" t="s">
        <v>59</v>
      </c>
      <c r="C73" t="s">
        <v>38</v>
      </c>
      <c r="D73" t="str">
        <f>IF(VLOOKUP(M73,Columns!A:D,4,0)=0,"",VLOOKUP(M73,Columns!A:D,4,0))</f>
        <v>Сумма</v>
      </c>
      <c r="E73">
        <v>4</v>
      </c>
      <c r="G73" t="s">
        <v>107</v>
      </c>
      <c r="H73" t="s">
        <v>111</v>
      </c>
      <c r="I73">
        <v>0</v>
      </c>
      <c r="J73">
        <v>18</v>
      </c>
      <c r="K73">
        <v>10</v>
      </c>
      <c r="L73">
        <v>5</v>
      </c>
      <c r="M73" t="str">
        <f t="shared" si="1"/>
        <v>COSTS_OTHER#SUM</v>
      </c>
      <c r="N73" t="str">
        <f>IF(VLOOKUP(M73,Columns!A:E,5,0)=0,"",VLOOKUP(M73,Columns!A:E,5,0))</f>
        <v/>
      </c>
      <c r="O73" t="str">
        <f>IF(VLOOKUP($M73,Columns!$A:$F,6,0)=0,"",VLOOKUP($M73,Columns!$A:$F,6,0))</f>
        <v/>
      </c>
    </row>
    <row r="74" spans="1:15">
      <c r="A74" t="str">
        <f>IF(B74&lt;&gt;B73,VLOOKUP(B74,Tables!A:B,2,0),"")</f>
        <v/>
      </c>
      <c r="B74" t="s">
        <v>59</v>
      </c>
      <c r="C74" t="s">
        <v>89</v>
      </c>
      <c r="D74" t="str">
        <f>IF(VLOOKUP(M74,Columns!A:D,4,0)=0,"",VLOOKUP(M74,Columns!A:D,4,0))</f>
        <v>Дата добавления записи</v>
      </c>
      <c r="E74">
        <v>5</v>
      </c>
      <c r="F74" t="s">
        <v>112</v>
      </c>
      <c r="G74" t="s">
        <v>110</v>
      </c>
      <c r="H74" t="s">
        <v>113</v>
      </c>
      <c r="I74">
        <v>0</v>
      </c>
      <c r="J74">
        <v>0</v>
      </c>
      <c r="K74">
        <v>0</v>
      </c>
      <c r="L74">
        <v>0</v>
      </c>
      <c r="M74" t="str">
        <f t="shared" si="1"/>
        <v>COSTS_OTHER#DATE_INSERTED</v>
      </c>
      <c r="N74" t="str">
        <f>IF(VLOOKUP(M74,Columns!A:E,5,0)=0,"",VLOOKUP(M74,Columns!A:E,5,0))</f>
        <v/>
      </c>
      <c r="O74" t="str">
        <f>IF(VLOOKUP($M74,Columns!$A:$F,6,0)=0,"",VLOOKUP($M74,Columns!$A:$F,6,0))</f>
        <v/>
      </c>
    </row>
    <row r="75" spans="1:15">
      <c r="A75" t="str">
        <f>IF(B75&lt;&gt;B74,VLOOKUP(B75,Tables!A:B,2,0),"")</f>
        <v/>
      </c>
      <c r="B75" t="s">
        <v>59</v>
      </c>
      <c r="C75" t="s">
        <v>90</v>
      </c>
      <c r="D75" t="str">
        <f>IF(VLOOKUP(M75,Columns!A:D,4,0)=0,"",VLOOKUP(M75,Columns!A:D,4,0))</f>
        <v>Кем добавлена запись</v>
      </c>
      <c r="E75">
        <v>6</v>
      </c>
      <c r="F75" t="s">
        <v>114</v>
      </c>
      <c r="G75" t="s">
        <v>110</v>
      </c>
      <c r="H75" t="s">
        <v>108</v>
      </c>
      <c r="I75">
        <v>100</v>
      </c>
      <c r="J75">
        <v>0</v>
      </c>
      <c r="K75">
        <v>0</v>
      </c>
      <c r="L75">
        <v>0</v>
      </c>
      <c r="M75" t="str">
        <f t="shared" si="1"/>
        <v>COSTS_OTHER#INSERTED_BY</v>
      </c>
      <c r="N75" t="str">
        <f>IF(VLOOKUP(M75,Columns!A:E,5,0)=0,"",VLOOKUP(M75,Columns!A:E,5,0))</f>
        <v/>
      </c>
      <c r="O75" t="str">
        <f>IF(VLOOKUP($M75,Columns!$A:$F,6,0)=0,"",VLOOKUP($M75,Columns!$A:$F,6,0))</f>
        <v/>
      </c>
    </row>
    <row r="76" spans="1:15">
      <c r="A76" t="str">
        <f>IF(B76&lt;&gt;B75,VLOOKUP(B76,Tables!A:B,2,0),"")</f>
        <v/>
      </c>
      <c r="B76" t="s">
        <v>59</v>
      </c>
      <c r="C76" t="s">
        <v>91</v>
      </c>
      <c r="D76" t="str">
        <f>IF(VLOOKUP(M76,Columns!A:D,4,0)=0,"",VLOOKUP(M76,Columns!A:D,4,0))</f>
        <v>Дата обновления записи</v>
      </c>
      <c r="E76">
        <v>7</v>
      </c>
      <c r="G76" t="s">
        <v>110</v>
      </c>
      <c r="H76" t="s">
        <v>113</v>
      </c>
      <c r="I76">
        <v>0</v>
      </c>
      <c r="J76">
        <v>0</v>
      </c>
      <c r="K76">
        <v>0</v>
      </c>
      <c r="L76">
        <v>0</v>
      </c>
      <c r="M76" t="str">
        <f t="shared" si="1"/>
        <v>COSTS_OTHER#DATE_UPDATED</v>
      </c>
      <c r="N76" t="str">
        <f>IF(VLOOKUP(M76,Columns!A:E,5,0)=0,"",VLOOKUP(M76,Columns!A:E,5,0))</f>
        <v/>
      </c>
      <c r="O76" t="str">
        <f>IF(VLOOKUP($M76,Columns!$A:$F,6,0)=0,"",VLOOKUP($M76,Columns!$A:$F,6,0))</f>
        <v/>
      </c>
    </row>
    <row r="77" spans="1:15">
      <c r="A77" t="str">
        <f>IF(B77&lt;&gt;B76,VLOOKUP(B77,Tables!A:B,2,0),"")</f>
        <v/>
      </c>
      <c r="B77" t="s">
        <v>59</v>
      </c>
      <c r="C77" t="s">
        <v>92</v>
      </c>
      <c r="D77" t="str">
        <f>IF(VLOOKUP(M77,Columns!A:D,4,0)=0,"",VLOOKUP(M77,Columns!A:D,4,0))</f>
        <v>Кем обновлена запись</v>
      </c>
      <c r="E77">
        <v>8</v>
      </c>
      <c r="G77" t="s">
        <v>110</v>
      </c>
      <c r="H77" t="s">
        <v>108</v>
      </c>
      <c r="I77">
        <v>100</v>
      </c>
      <c r="J77">
        <v>0</v>
      </c>
      <c r="K77">
        <v>0</v>
      </c>
      <c r="L77">
        <v>0</v>
      </c>
      <c r="M77" t="str">
        <f t="shared" si="1"/>
        <v>COSTS_OTHER#UPDATED_BY</v>
      </c>
      <c r="N77" t="str">
        <f>IF(VLOOKUP(M77,Columns!A:E,5,0)=0,"",VLOOKUP(M77,Columns!A:E,5,0))</f>
        <v/>
      </c>
      <c r="O77" t="str">
        <f>IF(VLOOKUP($M77,Columns!$A:$F,6,0)=0,"",VLOOKUP($M77,Columns!$A:$F,6,0))</f>
        <v/>
      </c>
    </row>
    <row r="78" spans="1:15">
      <c r="A78" t="str">
        <f>IF(B78&lt;&gt;B77,VLOOKUP(B78,Tables!A:B,2,0),"")</f>
        <v/>
      </c>
      <c r="B78" t="s">
        <v>59</v>
      </c>
      <c r="C78" t="s">
        <v>206</v>
      </c>
      <c r="D78" t="str">
        <f>IF(VLOOKUP(M78,Columns!A:D,4,0)=0,"",VLOOKUP(M78,Columns!A:D,4,0))</f>
        <v>Источник данных</v>
      </c>
      <c r="E78">
        <v>9</v>
      </c>
      <c r="F78" t="s">
        <v>207</v>
      </c>
      <c r="G78" t="s">
        <v>110</v>
      </c>
      <c r="H78" t="s">
        <v>108</v>
      </c>
      <c r="I78">
        <v>200</v>
      </c>
      <c r="J78">
        <v>0</v>
      </c>
      <c r="K78">
        <v>0</v>
      </c>
      <c r="L78">
        <v>0</v>
      </c>
      <c r="M78" t="str">
        <f t="shared" si="1"/>
        <v>COSTS_OTHER#DATA_SOURCE</v>
      </c>
      <c r="N78" t="str">
        <f>IF(VLOOKUP(M78,Columns!A:E,5,0)=0,"",VLOOKUP(M78,Columns!A:E,5,0))</f>
        <v/>
      </c>
      <c r="O78" t="str">
        <f>IF(VLOOKUP($M78,Columns!$A:$F,6,0)=0,"",VLOOKUP($M78,Columns!$A:$F,6,0))</f>
        <v/>
      </c>
    </row>
    <row r="79" spans="1:15">
      <c r="A79" t="str">
        <f>IF(B79&lt;&gt;B78,VLOOKUP(B79,Tables!A:B,2,0),"")</f>
        <v>Процентные расходы</v>
      </c>
      <c r="B79" t="s">
        <v>245</v>
      </c>
      <c r="C79" t="s">
        <v>22</v>
      </c>
      <c r="D79" t="str">
        <f>IF(VLOOKUP(M79,Columns!A:D,4,0)=0,"",VLOOKUP(M79,Columns!A:D,4,0))</f>
        <v>ID портфеля</v>
      </c>
      <c r="E79">
        <v>1</v>
      </c>
      <c r="G79" t="s">
        <v>107</v>
      </c>
      <c r="H79" t="s">
        <v>108</v>
      </c>
      <c r="I79">
        <v>32</v>
      </c>
      <c r="J79">
        <v>0</v>
      </c>
      <c r="K79">
        <v>0</v>
      </c>
      <c r="L79">
        <v>0</v>
      </c>
      <c r="M79" t="str">
        <f t="shared" si="1"/>
        <v>COSTS_PCT#ID_PORTFOLIO</v>
      </c>
      <c r="N79" t="str">
        <f>IF(VLOOKUP(M79,Columns!A:E,5,0)=0,"",VLOOKUP(M79,Columns!A:E,5,0))</f>
        <v/>
      </c>
      <c r="O79" t="str">
        <f>IF(VLOOKUP($M79,Columns!$A:$F,6,0)=0,"",VLOOKUP($M79,Columns!$A:$F,6,0))</f>
        <v/>
      </c>
    </row>
    <row r="80" spans="1:15">
      <c r="A80" t="str">
        <f>IF(B80&lt;&gt;B79,VLOOKUP(B80,Tables!A:B,2,0),"")</f>
        <v/>
      </c>
      <c r="B80" t="s">
        <v>245</v>
      </c>
      <c r="C80" t="s">
        <v>37</v>
      </c>
      <c r="D80" t="str">
        <f>IF(VLOOKUP(M80,Columns!A:D,4,0)=0,"",VLOOKUP(M80,Columns!A:D,4,0))</f>
        <v>Период</v>
      </c>
      <c r="E80">
        <v>2</v>
      </c>
      <c r="G80" t="s">
        <v>107</v>
      </c>
      <c r="H80" t="s">
        <v>109</v>
      </c>
      <c r="I80">
        <v>0</v>
      </c>
      <c r="J80">
        <v>0</v>
      </c>
      <c r="K80">
        <v>0</v>
      </c>
      <c r="L80">
        <v>0</v>
      </c>
      <c r="M80" t="str">
        <f t="shared" si="1"/>
        <v>COSTS_PCT#PERIOD</v>
      </c>
      <c r="N80" t="str">
        <f>IF(VLOOKUP(M80,Columns!A:E,5,0)=0,"",VLOOKUP(M80,Columns!A:E,5,0))</f>
        <v/>
      </c>
      <c r="O80" t="str">
        <f>IF(VLOOKUP($M80,Columns!$A:$F,6,0)=0,"",VLOOKUP($M80,Columns!$A:$F,6,0))</f>
        <v/>
      </c>
    </row>
    <row r="81" spans="1:15">
      <c r="A81" t="str">
        <f>IF(B81&lt;&gt;B80,VLOOKUP(B81,Tables!A:B,2,0),"")</f>
        <v/>
      </c>
      <c r="B81" t="s">
        <v>245</v>
      </c>
      <c r="C81" t="s">
        <v>38</v>
      </c>
      <c r="D81" t="str">
        <f>IF(VLOOKUP(M81,Columns!A:D,4,0)=0,"",VLOOKUP(M81,Columns!A:D,4,0))</f>
        <v>Сумма</v>
      </c>
      <c r="E81">
        <v>3</v>
      </c>
      <c r="G81" t="s">
        <v>107</v>
      </c>
      <c r="H81" t="s">
        <v>111</v>
      </c>
      <c r="I81">
        <v>0</v>
      </c>
      <c r="J81">
        <v>18</v>
      </c>
      <c r="K81">
        <v>10</v>
      </c>
      <c r="L81">
        <v>5</v>
      </c>
      <c r="M81" t="str">
        <f t="shared" si="1"/>
        <v>COSTS_PCT#SUM</v>
      </c>
      <c r="N81" t="str">
        <f>IF(VLOOKUP(M81,Columns!A:E,5,0)=0,"",VLOOKUP(M81,Columns!A:E,5,0))</f>
        <v/>
      </c>
      <c r="O81" t="str">
        <f>IF(VLOOKUP($M81,Columns!$A:$F,6,0)=0,"",VLOOKUP($M81,Columns!$A:$F,6,0))</f>
        <v/>
      </c>
    </row>
    <row r="82" spans="1:15">
      <c r="A82" t="str">
        <f>IF(B82&lt;&gt;B81,VLOOKUP(B82,Tables!A:B,2,0),"")</f>
        <v/>
      </c>
      <c r="B82" t="s">
        <v>245</v>
      </c>
      <c r="C82" t="s">
        <v>89</v>
      </c>
      <c r="D82" t="str">
        <f>IF(VLOOKUP(M82,Columns!A:D,4,0)=0,"",VLOOKUP(M82,Columns!A:D,4,0))</f>
        <v>Дата добавления записи</v>
      </c>
      <c r="E82">
        <v>4</v>
      </c>
      <c r="F82" t="s">
        <v>112</v>
      </c>
      <c r="G82" t="s">
        <v>110</v>
      </c>
      <c r="H82" t="s">
        <v>113</v>
      </c>
      <c r="I82">
        <v>0</v>
      </c>
      <c r="J82">
        <v>0</v>
      </c>
      <c r="K82">
        <v>0</v>
      </c>
      <c r="L82">
        <v>0</v>
      </c>
      <c r="M82" t="str">
        <f t="shared" si="1"/>
        <v>COSTS_PCT#DATE_INSERTED</v>
      </c>
      <c r="N82" t="str">
        <f>IF(VLOOKUP(M82,Columns!A:E,5,0)=0,"",VLOOKUP(M82,Columns!A:E,5,0))</f>
        <v/>
      </c>
      <c r="O82" t="str">
        <f>IF(VLOOKUP($M82,Columns!$A:$F,6,0)=0,"",VLOOKUP($M82,Columns!$A:$F,6,0))</f>
        <v/>
      </c>
    </row>
    <row r="83" spans="1:15">
      <c r="A83" t="str">
        <f>IF(B83&lt;&gt;B82,VLOOKUP(B83,Tables!A:B,2,0),"")</f>
        <v/>
      </c>
      <c r="B83" s="10" t="s">
        <v>245</v>
      </c>
      <c r="C83" s="10" t="s">
        <v>90</v>
      </c>
      <c r="D83" s="10" t="str">
        <f>IF(VLOOKUP(M83,Columns!A:D,4,0)=0,"",VLOOKUP(M83,Columns!A:D,4,0))</f>
        <v>Кем добавлена запись</v>
      </c>
      <c r="E83" s="10">
        <v>5</v>
      </c>
      <c r="F83" s="10" t="s">
        <v>114</v>
      </c>
      <c r="G83" s="10" t="s">
        <v>110</v>
      </c>
      <c r="H83" s="10" t="s">
        <v>108</v>
      </c>
      <c r="I83" s="10">
        <v>100</v>
      </c>
      <c r="J83" s="10">
        <v>0</v>
      </c>
      <c r="K83" s="10">
        <v>0</v>
      </c>
      <c r="L83" s="10">
        <v>0</v>
      </c>
      <c r="M83" s="10" t="str">
        <f t="shared" si="1"/>
        <v>COSTS_PCT#INSERTED_BY</v>
      </c>
      <c r="N83" t="str">
        <f>IF(VLOOKUP(M83,Columns!A:E,5,0)=0,"",VLOOKUP(M83,Columns!A:E,5,0))</f>
        <v/>
      </c>
      <c r="O83" t="str">
        <f>IF(VLOOKUP($M83,Columns!$A:$F,6,0)=0,"",VLOOKUP($M83,Columns!$A:$F,6,0))</f>
        <v/>
      </c>
    </row>
    <row r="84" spans="1:15">
      <c r="A84" t="str">
        <f>IF(B84&lt;&gt;B83,VLOOKUP(B84,Tables!A:B,2,0),"")</f>
        <v/>
      </c>
      <c r="B84" s="10" t="s">
        <v>245</v>
      </c>
      <c r="C84" s="10" t="s">
        <v>91</v>
      </c>
      <c r="D84" s="10" t="str">
        <f>IF(VLOOKUP(M84,Columns!A:D,4,0)=0,"",VLOOKUP(M84,Columns!A:D,4,0))</f>
        <v>Дата обновления записи</v>
      </c>
      <c r="E84" s="10">
        <v>6</v>
      </c>
      <c r="F84" s="10"/>
      <c r="G84" s="10" t="s">
        <v>110</v>
      </c>
      <c r="H84" s="10" t="s">
        <v>113</v>
      </c>
      <c r="I84" s="10">
        <v>0</v>
      </c>
      <c r="J84" s="10">
        <v>0</v>
      </c>
      <c r="K84" s="10">
        <v>0</v>
      </c>
      <c r="L84" s="10">
        <v>0</v>
      </c>
      <c r="M84" s="10" t="str">
        <f t="shared" si="1"/>
        <v>COSTS_PCT#DATE_UPDATED</v>
      </c>
      <c r="N84" t="str">
        <f>IF(VLOOKUP(M84,Columns!A:E,5,0)=0,"",VLOOKUP(M84,Columns!A:E,5,0))</f>
        <v/>
      </c>
      <c r="O84" t="str">
        <f>IF(VLOOKUP($M84,Columns!$A:$F,6,0)=0,"",VLOOKUP($M84,Columns!$A:$F,6,0))</f>
        <v/>
      </c>
    </row>
    <row r="85" spans="1:15">
      <c r="A85" t="str">
        <f>IF(B85&lt;&gt;B84,VLOOKUP(B85,Tables!A:B,2,0),"")</f>
        <v/>
      </c>
      <c r="B85" s="10" t="s">
        <v>245</v>
      </c>
      <c r="C85" s="10" t="s">
        <v>92</v>
      </c>
      <c r="D85" s="10" t="str">
        <f>IF(VLOOKUP(M85,Columns!A:D,4,0)=0,"",VLOOKUP(M85,Columns!A:D,4,0))</f>
        <v>Кем обновлена запись</v>
      </c>
      <c r="E85" s="10">
        <v>7</v>
      </c>
      <c r="F85" s="10"/>
      <c r="G85" s="10" t="s">
        <v>110</v>
      </c>
      <c r="H85" s="10" t="s">
        <v>108</v>
      </c>
      <c r="I85" s="10">
        <v>100</v>
      </c>
      <c r="J85" s="10">
        <v>0</v>
      </c>
      <c r="K85" s="10">
        <v>0</v>
      </c>
      <c r="L85" s="10">
        <v>0</v>
      </c>
      <c r="M85" s="10" t="str">
        <f t="shared" si="1"/>
        <v>COSTS_PCT#UPDATED_BY</v>
      </c>
      <c r="N85" t="str">
        <f>IF(VLOOKUP(M85,Columns!A:E,5,0)=0,"",VLOOKUP(M85,Columns!A:E,5,0))</f>
        <v/>
      </c>
      <c r="O85" t="str">
        <f>IF(VLOOKUP($M85,Columns!$A:$F,6,0)=0,"",VLOOKUP($M85,Columns!$A:$F,6,0))</f>
        <v/>
      </c>
    </row>
    <row r="86" spans="1:15">
      <c r="A86" t="str">
        <f>IF(B86&lt;&gt;B85,VLOOKUP(B86,Tables!A:B,2,0),"")</f>
        <v/>
      </c>
      <c r="B86" s="10" t="s">
        <v>245</v>
      </c>
      <c r="C86" s="10" t="s">
        <v>206</v>
      </c>
      <c r="D86" s="10" t="str">
        <f>IF(VLOOKUP(M86,Columns!A:D,4,0)=0,"",VLOOKUP(M86,Columns!A:D,4,0))</f>
        <v>Источник данных</v>
      </c>
      <c r="E86" s="10">
        <v>8</v>
      </c>
      <c r="F86" s="10" t="s">
        <v>207</v>
      </c>
      <c r="G86" s="10" t="s">
        <v>110</v>
      </c>
      <c r="H86" s="10" t="s">
        <v>108</v>
      </c>
      <c r="I86" s="10">
        <v>200</v>
      </c>
      <c r="J86" s="10">
        <v>0</v>
      </c>
      <c r="K86" s="10">
        <v>0</v>
      </c>
      <c r="L86" s="10">
        <v>0</v>
      </c>
      <c r="M86" s="10" t="str">
        <f t="shared" si="1"/>
        <v>COSTS_PCT#DATA_SOURCE</v>
      </c>
      <c r="N86" t="str">
        <f>IF(VLOOKUP(M86,Columns!A:E,5,0)=0,"",VLOOKUP(M86,Columns!A:E,5,0))</f>
        <v/>
      </c>
      <c r="O86" t="str">
        <f>IF(VLOOKUP($M86,Columns!$A:$F,6,0)=0,"",VLOOKUP($M86,Columns!$A:$F,6,0))</f>
        <v/>
      </c>
    </row>
    <row r="87" spans="1:15">
      <c r="A87" t="str">
        <f>IF(B87&lt;&gt;B86,VLOOKUP(B87,Tables!A:B,2,0),"")</f>
        <v>Изначальный план EBITDA</v>
      </c>
      <c r="B87" s="10" t="s">
        <v>358</v>
      </c>
      <c r="C87" s="10" t="s">
        <v>22</v>
      </c>
      <c r="D87" s="10" t="str">
        <f>IF(VLOOKUP(M87,Columns!A:D,4,0)=0,"",VLOOKUP(M87,Columns!A:D,4,0))</f>
        <v>ID портфеля</v>
      </c>
      <c r="E87" s="10">
        <v>1</v>
      </c>
      <c r="F87" s="10"/>
      <c r="G87" s="10" t="s">
        <v>107</v>
      </c>
      <c r="H87" s="10" t="s">
        <v>108</v>
      </c>
      <c r="I87" s="10">
        <v>32</v>
      </c>
      <c r="J87" s="10">
        <v>0</v>
      </c>
      <c r="K87" s="10">
        <v>0</v>
      </c>
      <c r="L87" s="10">
        <v>0</v>
      </c>
      <c r="M87" s="10" t="str">
        <f t="shared" si="1"/>
        <v>EBITDA_PLAN#ID_PORTFOLIO</v>
      </c>
      <c r="N87" t="str">
        <f>IF(VLOOKUP(M87,Columns!A:E,5,0)=0,"",VLOOKUP(M87,Columns!A:E,5,0))</f>
        <v/>
      </c>
      <c r="O87" t="str">
        <f>IF(VLOOKUP($M87,Columns!$A:$F,6,0)=0,"",VLOOKUP($M87,Columns!$A:$F,6,0))</f>
        <v/>
      </c>
    </row>
    <row r="88" spans="1:15">
      <c r="A88" t="str">
        <f>IF(B88&lt;&gt;B87,VLOOKUP(B88,Tables!A:B,2,0),"")</f>
        <v/>
      </c>
      <c r="B88" s="10" t="s">
        <v>358</v>
      </c>
      <c r="C88" s="10" t="s">
        <v>37</v>
      </c>
      <c r="D88" s="10" t="str">
        <f>IF(VLOOKUP(M88,Columns!A:D,4,0)=0,"",VLOOKUP(M88,Columns!A:D,4,0))</f>
        <v>Период</v>
      </c>
      <c r="E88" s="10">
        <v>2</v>
      </c>
      <c r="F88" s="10"/>
      <c r="G88" s="10" t="s">
        <v>107</v>
      </c>
      <c r="H88" s="10" t="s">
        <v>109</v>
      </c>
      <c r="I88" s="10">
        <v>0</v>
      </c>
      <c r="J88" s="10">
        <v>0</v>
      </c>
      <c r="K88" s="10">
        <v>0</v>
      </c>
      <c r="L88" s="10">
        <v>0</v>
      </c>
      <c r="M88" s="10" t="str">
        <f t="shared" si="1"/>
        <v>EBITDA_PLAN#PERIOD</v>
      </c>
      <c r="N88" t="str">
        <f>IF(VLOOKUP(M88,Columns!A:E,5,0)=0,"",VLOOKUP(M88,Columns!A:E,5,0))</f>
        <v/>
      </c>
      <c r="O88" t="str">
        <f>IF(VLOOKUP($M88,Columns!$A:$F,6,0)=0,"",VLOOKUP($M88,Columns!$A:$F,6,0))</f>
        <v/>
      </c>
    </row>
    <row r="89" spans="1:15">
      <c r="A89" t="str">
        <f>IF(B89&lt;&gt;B88,VLOOKUP(B89,Tables!A:B,2,0),"")</f>
        <v/>
      </c>
      <c r="B89" s="10" t="s">
        <v>358</v>
      </c>
      <c r="C89" s="10" t="s">
        <v>38</v>
      </c>
      <c r="D89" s="10" t="str">
        <f>IF(VLOOKUP(M89,Columns!A:D,4,0)=0,"",VLOOKUP(M89,Columns!A:D,4,0))</f>
        <v>Сумма</v>
      </c>
      <c r="E89" s="10">
        <v>3</v>
      </c>
      <c r="F89" s="10"/>
      <c r="G89" s="10" t="s">
        <v>110</v>
      </c>
      <c r="H89" s="10" t="s">
        <v>111</v>
      </c>
      <c r="I89" s="10">
        <v>0</v>
      </c>
      <c r="J89" s="10">
        <v>18</v>
      </c>
      <c r="K89" s="10">
        <v>10</v>
      </c>
      <c r="L89" s="10">
        <v>5</v>
      </c>
      <c r="M89" s="10" t="str">
        <f t="shared" si="1"/>
        <v>EBITDA_PLAN#SUM</v>
      </c>
      <c r="N89" t="str">
        <f>IF(VLOOKUP(M89,Columns!A:E,5,0)=0,"",VLOOKUP(M89,Columns!A:E,5,0))</f>
        <v/>
      </c>
      <c r="O89" t="str">
        <f>IF(VLOOKUP($M89,Columns!$A:$F,6,0)=0,"",VLOOKUP($M89,Columns!$A:$F,6,0))</f>
        <v/>
      </c>
    </row>
    <row r="90" spans="1:15">
      <c r="A90" t="str">
        <f>IF(B90&lt;&gt;B89,VLOOKUP(B90,Tables!A:B,2,0),"")</f>
        <v/>
      </c>
      <c r="B90" s="10" t="s">
        <v>358</v>
      </c>
      <c r="C90" s="10" t="s">
        <v>89</v>
      </c>
      <c r="D90" s="10" t="str">
        <f>IF(VLOOKUP(M90,Columns!A:D,4,0)=0,"",VLOOKUP(M90,Columns!A:D,4,0))</f>
        <v>Дата добавления записи</v>
      </c>
      <c r="E90" s="10">
        <v>4</v>
      </c>
      <c r="F90" s="10" t="s">
        <v>112</v>
      </c>
      <c r="G90" s="10" t="s">
        <v>110</v>
      </c>
      <c r="H90" s="10" t="s">
        <v>113</v>
      </c>
      <c r="I90" s="10">
        <v>0</v>
      </c>
      <c r="J90" s="10">
        <v>0</v>
      </c>
      <c r="K90" s="10">
        <v>0</v>
      </c>
      <c r="L90" s="10">
        <v>0</v>
      </c>
      <c r="M90" s="10" t="str">
        <f t="shared" si="1"/>
        <v>EBITDA_PLAN#DATE_INSERTED</v>
      </c>
      <c r="N90" t="str">
        <f>IF(VLOOKUP(M90,Columns!A:E,5,0)=0,"",VLOOKUP(M90,Columns!A:E,5,0))</f>
        <v/>
      </c>
      <c r="O90" t="str">
        <f>IF(VLOOKUP($M90,Columns!$A:$F,6,0)=0,"",VLOOKUP($M90,Columns!$A:$F,6,0))</f>
        <v/>
      </c>
    </row>
    <row r="91" spans="1:15">
      <c r="A91" t="str">
        <f>IF(B91&lt;&gt;B90,VLOOKUP(B91,Tables!A:B,2,0),"")</f>
        <v/>
      </c>
      <c r="B91" s="10" t="s">
        <v>358</v>
      </c>
      <c r="C91" s="10" t="s">
        <v>90</v>
      </c>
      <c r="D91" s="10" t="str">
        <f>IF(VLOOKUP(M91,Columns!A:D,4,0)=0,"",VLOOKUP(M91,Columns!A:D,4,0))</f>
        <v>Кем добавлена запись</v>
      </c>
      <c r="E91" s="10">
        <v>5</v>
      </c>
      <c r="F91" s="10" t="s">
        <v>114</v>
      </c>
      <c r="G91" s="10" t="s">
        <v>110</v>
      </c>
      <c r="H91" s="10" t="s">
        <v>108</v>
      </c>
      <c r="I91" s="10">
        <v>100</v>
      </c>
      <c r="J91" s="10">
        <v>0</v>
      </c>
      <c r="K91" s="10">
        <v>0</v>
      </c>
      <c r="L91" s="10">
        <v>0</v>
      </c>
      <c r="M91" s="10" t="str">
        <f t="shared" si="1"/>
        <v>EBITDA_PLAN#INSERTED_BY</v>
      </c>
      <c r="N91" t="str">
        <f>IF(VLOOKUP(M91,Columns!A:E,5,0)=0,"",VLOOKUP(M91,Columns!A:E,5,0))</f>
        <v/>
      </c>
      <c r="O91" t="str">
        <f>IF(VLOOKUP($M91,Columns!$A:$F,6,0)=0,"",VLOOKUP($M91,Columns!$A:$F,6,0))</f>
        <v/>
      </c>
    </row>
    <row r="92" spans="1:15">
      <c r="A92" t="str">
        <f>IF(B92&lt;&gt;B91,VLOOKUP(B92,Tables!A:B,2,0),"")</f>
        <v/>
      </c>
      <c r="B92" s="10" t="s">
        <v>358</v>
      </c>
      <c r="C92" s="10" t="s">
        <v>91</v>
      </c>
      <c r="D92" s="10" t="str">
        <f>IF(VLOOKUP(M92,Columns!A:D,4,0)=0,"",VLOOKUP(M92,Columns!A:D,4,0))</f>
        <v>Дата обновления записи</v>
      </c>
      <c r="E92" s="10">
        <v>6</v>
      </c>
      <c r="F92" s="10"/>
      <c r="G92" s="10" t="s">
        <v>110</v>
      </c>
      <c r="H92" s="10" t="s">
        <v>113</v>
      </c>
      <c r="I92" s="10">
        <v>0</v>
      </c>
      <c r="J92" s="10">
        <v>0</v>
      </c>
      <c r="K92" s="10">
        <v>0</v>
      </c>
      <c r="L92" s="10">
        <v>0</v>
      </c>
      <c r="M92" s="10" t="str">
        <f t="shared" si="1"/>
        <v>EBITDA_PLAN#DATE_UPDATED</v>
      </c>
      <c r="N92" t="str">
        <f>IF(VLOOKUP(M92,Columns!A:E,5,0)=0,"",VLOOKUP(M92,Columns!A:E,5,0))</f>
        <v/>
      </c>
      <c r="O92" t="str">
        <f>IF(VLOOKUP($M92,Columns!$A:$F,6,0)=0,"",VLOOKUP($M92,Columns!$A:$F,6,0))</f>
        <v/>
      </c>
    </row>
    <row r="93" spans="1:15">
      <c r="A93" t="str">
        <f>IF(B93&lt;&gt;B92,VLOOKUP(B93,Tables!A:B,2,0),"")</f>
        <v/>
      </c>
      <c r="B93" s="10" t="s">
        <v>358</v>
      </c>
      <c r="C93" s="10" t="s">
        <v>92</v>
      </c>
      <c r="D93" s="10" t="str">
        <f>IF(VLOOKUP(M93,Columns!A:D,4,0)=0,"",VLOOKUP(M93,Columns!A:D,4,0))</f>
        <v>Кем обновлена запись</v>
      </c>
      <c r="E93" s="10">
        <v>7</v>
      </c>
      <c r="F93" s="10"/>
      <c r="G93" s="10" t="s">
        <v>110</v>
      </c>
      <c r="H93" s="10" t="s">
        <v>108</v>
      </c>
      <c r="I93" s="10">
        <v>100</v>
      </c>
      <c r="J93" s="10">
        <v>0</v>
      </c>
      <c r="K93" s="10">
        <v>0</v>
      </c>
      <c r="L93" s="10">
        <v>0</v>
      </c>
      <c r="M93" s="10" t="str">
        <f t="shared" si="1"/>
        <v>EBITDA_PLAN#UPDATED_BY</v>
      </c>
      <c r="N93" t="str">
        <f>IF(VLOOKUP(M93,Columns!A:E,5,0)=0,"",VLOOKUP(M93,Columns!A:E,5,0))</f>
        <v/>
      </c>
      <c r="O93" t="str">
        <f>IF(VLOOKUP($M93,Columns!$A:$F,6,0)=0,"",VLOOKUP($M93,Columns!$A:$F,6,0))</f>
        <v/>
      </c>
    </row>
    <row r="94" spans="1:15">
      <c r="A94" t="str">
        <f>IF(B94&lt;&gt;B93,VLOOKUP(B94,Tables!A:B,2,0),"")</f>
        <v/>
      </c>
      <c r="B94" s="10" t="s">
        <v>358</v>
      </c>
      <c r="C94" s="10" t="s">
        <v>206</v>
      </c>
      <c r="D94" s="10" t="str">
        <f>IF(VLOOKUP(M94,Columns!A:D,4,0)=0,"",VLOOKUP(M94,Columns!A:D,4,0))</f>
        <v>Источник данных</v>
      </c>
      <c r="E94" s="10">
        <v>8</v>
      </c>
      <c r="F94" s="10" t="s">
        <v>207</v>
      </c>
      <c r="G94" s="10" t="s">
        <v>110</v>
      </c>
      <c r="H94" s="10" t="s">
        <v>108</v>
      </c>
      <c r="I94" s="10">
        <v>200</v>
      </c>
      <c r="J94" s="10">
        <v>0</v>
      </c>
      <c r="K94" s="10">
        <v>0</v>
      </c>
      <c r="L94" s="10">
        <v>0</v>
      </c>
      <c r="M94" s="10" t="str">
        <f t="shared" si="1"/>
        <v>EBITDA_PLAN#DATA_SOURCE</v>
      </c>
      <c r="N94" t="str">
        <f>IF(VLOOKUP(M94,Columns!A:E,5,0)=0,"",VLOOKUP(M94,Columns!A:E,5,0))</f>
        <v/>
      </c>
      <c r="O94" t="str">
        <f>IF(VLOOKUP($M94,Columns!$A:$F,6,0)=0,"",VLOOKUP($M94,Columns!$A:$F,6,0))</f>
        <v/>
      </c>
    </row>
    <row r="95" spans="1:15">
      <c r="A95" t="str">
        <f>IF(B95&lt;&gt;B94,VLOOKUP(B95,Tables!A:B,2,0),"")</f>
        <v>NPV для расчета амортизации</v>
      </c>
      <c r="B95" t="s">
        <v>343</v>
      </c>
      <c r="C95" t="s">
        <v>22</v>
      </c>
      <c r="D95" t="str">
        <f>IF(VLOOKUP(M95,Columns!A:D,4,0)=0,"",VLOOKUP(M95,Columns!A:D,4,0))</f>
        <v>ID портфеля</v>
      </c>
      <c r="E95">
        <v>1</v>
      </c>
      <c r="G95" t="s">
        <v>107</v>
      </c>
      <c r="H95" t="s">
        <v>108</v>
      </c>
      <c r="I95">
        <v>32</v>
      </c>
      <c r="J95">
        <v>0</v>
      </c>
      <c r="K95">
        <v>0</v>
      </c>
      <c r="L95">
        <v>0</v>
      </c>
      <c r="M95" t="str">
        <f t="shared" si="1"/>
        <v>NPV_FACT#ID_PORTFOLIO</v>
      </c>
      <c r="N95" t="str">
        <f>IF(VLOOKUP(M95,Columns!A:E,5,0)=0,"",VLOOKUP(M95,Columns!A:E,5,0))</f>
        <v/>
      </c>
      <c r="O95" t="str">
        <f>IF(VLOOKUP($M95,Columns!$A:$F,6,0)=0,"",VLOOKUP($M95,Columns!$A:$F,6,0))</f>
        <v/>
      </c>
    </row>
    <row r="96" spans="1:15">
      <c r="A96" t="str">
        <f>IF(B96&lt;&gt;B95,VLOOKUP(B96,Tables!A:B,2,0),"")</f>
        <v/>
      </c>
      <c r="B96" t="s">
        <v>343</v>
      </c>
      <c r="C96" t="s">
        <v>37</v>
      </c>
      <c r="D96" t="str">
        <f>IF(VLOOKUP(M96,Columns!A:D,4,0)=0,"",VLOOKUP(M96,Columns!A:D,4,0))</f>
        <v>Период</v>
      </c>
      <c r="E96">
        <v>2</v>
      </c>
      <c r="G96" t="s">
        <v>107</v>
      </c>
      <c r="H96" t="s">
        <v>109</v>
      </c>
      <c r="I96">
        <v>0</v>
      </c>
      <c r="J96">
        <v>0</v>
      </c>
      <c r="K96">
        <v>0</v>
      </c>
      <c r="L96">
        <v>0</v>
      </c>
      <c r="M96" t="str">
        <f t="shared" si="1"/>
        <v>NPV_FACT#PERIOD</v>
      </c>
      <c r="N96" t="str">
        <f>IF(VLOOKUP(M96,Columns!A:E,5,0)=0,"",VLOOKUP(M96,Columns!A:E,5,0))</f>
        <v/>
      </c>
      <c r="O96" t="str">
        <f>IF(VLOOKUP($M96,Columns!$A:$F,6,0)=0,"",VLOOKUP($M96,Columns!$A:$F,6,0))</f>
        <v/>
      </c>
    </row>
    <row r="97" spans="1:15">
      <c r="A97" t="str">
        <f>IF(B97&lt;&gt;B96,VLOOKUP(B97,Tables!A:B,2,0),"")</f>
        <v/>
      </c>
      <c r="B97" t="s">
        <v>343</v>
      </c>
      <c r="C97" t="s">
        <v>38</v>
      </c>
      <c r="D97" t="str">
        <f>IF(VLOOKUP(M97,Columns!A:D,4,0)=0,"",VLOOKUP(M97,Columns!A:D,4,0))</f>
        <v>Сумма</v>
      </c>
      <c r="E97">
        <v>3</v>
      </c>
      <c r="G97" t="s">
        <v>110</v>
      </c>
      <c r="H97" t="s">
        <v>111</v>
      </c>
      <c r="I97">
        <v>0</v>
      </c>
      <c r="J97">
        <v>18</v>
      </c>
      <c r="K97">
        <v>10</v>
      </c>
      <c r="L97">
        <v>5</v>
      </c>
      <c r="M97" t="str">
        <f t="shared" si="1"/>
        <v>NPV_FACT#SUM</v>
      </c>
      <c r="N97" t="str">
        <f>IF(VLOOKUP(M97,Columns!A:E,5,0)=0,"",VLOOKUP(M97,Columns!A:E,5,0))</f>
        <v/>
      </c>
      <c r="O97" t="str">
        <f>IF(VLOOKUP($M97,Columns!$A:$F,6,0)=0,"",VLOOKUP($M97,Columns!$A:$F,6,0))</f>
        <v/>
      </c>
    </row>
    <row r="98" spans="1:15">
      <c r="A98" t="str">
        <f>IF(B98&lt;&gt;B97,VLOOKUP(B98,Tables!A:B,2,0),"")</f>
        <v/>
      </c>
      <c r="B98" t="s">
        <v>343</v>
      </c>
      <c r="C98" t="s">
        <v>195</v>
      </c>
      <c r="D98" t="str">
        <f>IF(VLOOKUP(M98,Columns!A:D,4,0)=0,"",VLOOKUP(M98,Columns!A:D,4,0))</f>
        <v>Дата заливки/пересчета суммы (актуальная самая свежая)</v>
      </c>
      <c r="E98">
        <v>4</v>
      </c>
      <c r="G98" t="s">
        <v>107</v>
      </c>
      <c r="H98" t="s">
        <v>109</v>
      </c>
      <c r="I98">
        <v>0</v>
      </c>
      <c r="J98">
        <v>0</v>
      </c>
      <c r="K98">
        <v>0</v>
      </c>
      <c r="L98">
        <v>0</v>
      </c>
      <c r="M98" t="str">
        <f t="shared" si="1"/>
        <v>NPV_FACT#DATE_LOAD</v>
      </c>
      <c r="N98" t="str">
        <f>IF(VLOOKUP(M98,Columns!A:E,5,0)=0,"",VLOOKUP(M98,Columns!A:E,5,0))</f>
        <v/>
      </c>
      <c r="O98" t="str">
        <f>IF(VLOOKUP($M98,Columns!$A:$F,6,0)=0,"",VLOOKUP($M98,Columns!$A:$F,6,0))</f>
        <v>В случае пересчета NPV мы подливаем в эту таблицу новый пакет строк, выставляя DATE_LOAD на дату заливки. Во всех производных расчетах используем выборку по самой актуальной дате. План не меняется</v>
      </c>
    </row>
    <row r="99" spans="1:15">
      <c r="A99" t="str">
        <f>IF(B99&lt;&gt;B98,VLOOKUP(B99,Tables!A:B,2,0),"")</f>
        <v/>
      </c>
      <c r="B99" t="s">
        <v>343</v>
      </c>
      <c r="C99" t="s">
        <v>89</v>
      </c>
      <c r="D99" t="str">
        <f>IF(VLOOKUP(M99,Columns!A:D,4,0)=0,"",VLOOKUP(M99,Columns!A:D,4,0))</f>
        <v>Дата добавления записи</v>
      </c>
      <c r="E99">
        <v>5</v>
      </c>
      <c r="F99" t="s">
        <v>112</v>
      </c>
      <c r="G99" t="s">
        <v>110</v>
      </c>
      <c r="H99" t="s">
        <v>113</v>
      </c>
      <c r="I99">
        <v>0</v>
      </c>
      <c r="J99">
        <v>0</v>
      </c>
      <c r="K99">
        <v>0</v>
      </c>
      <c r="L99">
        <v>0</v>
      </c>
      <c r="M99" t="str">
        <f t="shared" si="1"/>
        <v>NPV_FACT#DATE_INSERTED</v>
      </c>
      <c r="N99" t="str">
        <f>IF(VLOOKUP(M99,Columns!A:E,5,0)=0,"",VLOOKUP(M99,Columns!A:E,5,0))</f>
        <v/>
      </c>
      <c r="O99" t="str">
        <f>IF(VLOOKUP($M99,Columns!$A:$F,6,0)=0,"",VLOOKUP($M99,Columns!$A:$F,6,0))</f>
        <v/>
      </c>
    </row>
    <row r="100" spans="1:15">
      <c r="A100" t="str">
        <f>IF(B100&lt;&gt;B99,VLOOKUP(B100,Tables!A:B,2,0),"")</f>
        <v/>
      </c>
      <c r="B100" t="s">
        <v>343</v>
      </c>
      <c r="C100" t="s">
        <v>90</v>
      </c>
      <c r="D100" t="str">
        <f>IF(VLOOKUP(M100,Columns!A:D,4,0)=0,"",VLOOKUP(M100,Columns!A:D,4,0))</f>
        <v>Кем добавлена запись</v>
      </c>
      <c r="E100">
        <v>6</v>
      </c>
      <c r="F100" t="s">
        <v>114</v>
      </c>
      <c r="G100" t="s">
        <v>110</v>
      </c>
      <c r="H100" t="s">
        <v>108</v>
      </c>
      <c r="I100">
        <v>100</v>
      </c>
      <c r="J100">
        <v>0</v>
      </c>
      <c r="K100">
        <v>0</v>
      </c>
      <c r="L100">
        <v>0</v>
      </c>
      <c r="M100" t="str">
        <f t="shared" si="1"/>
        <v>NPV_FACT#INSERTED_BY</v>
      </c>
      <c r="N100" t="str">
        <f>IF(VLOOKUP(M100,Columns!A:E,5,0)=0,"",VLOOKUP(M100,Columns!A:E,5,0))</f>
        <v/>
      </c>
      <c r="O100" t="str">
        <f>IF(VLOOKUP($M100,Columns!$A:$F,6,0)=0,"",VLOOKUP($M100,Columns!$A:$F,6,0))</f>
        <v/>
      </c>
    </row>
    <row r="101" spans="1:15">
      <c r="A101" t="str">
        <f>IF(B101&lt;&gt;B100,VLOOKUP(B101,Tables!A:B,2,0),"")</f>
        <v/>
      </c>
      <c r="B101" t="s">
        <v>343</v>
      </c>
      <c r="C101" t="s">
        <v>91</v>
      </c>
      <c r="D101" t="str">
        <f>IF(VLOOKUP(M101,Columns!A:D,4,0)=0,"",VLOOKUP(M101,Columns!A:D,4,0))</f>
        <v>Дата обновления записи</v>
      </c>
      <c r="E101">
        <v>7</v>
      </c>
      <c r="G101" t="s">
        <v>110</v>
      </c>
      <c r="H101" t="s">
        <v>113</v>
      </c>
      <c r="I101">
        <v>0</v>
      </c>
      <c r="J101">
        <v>0</v>
      </c>
      <c r="K101">
        <v>0</v>
      </c>
      <c r="L101">
        <v>0</v>
      </c>
      <c r="M101" t="str">
        <f t="shared" si="1"/>
        <v>NPV_FACT#DATE_UPDATED</v>
      </c>
      <c r="N101" t="str">
        <f>IF(VLOOKUP(M101,Columns!A:E,5,0)=0,"",VLOOKUP(M101,Columns!A:E,5,0))</f>
        <v/>
      </c>
      <c r="O101" t="str">
        <f>IF(VLOOKUP($M101,Columns!$A:$F,6,0)=0,"",VLOOKUP($M101,Columns!$A:$F,6,0))</f>
        <v/>
      </c>
    </row>
    <row r="102" spans="1:15">
      <c r="A102" t="str">
        <f>IF(B102&lt;&gt;B101,VLOOKUP(B102,Tables!A:B,2,0),"")</f>
        <v/>
      </c>
      <c r="B102" t="s">
        <v>343</v>
      </c>
      <c r="C102" t="s">
        <v>92</v>
      </c>
      <c r="D102" t="str">
        <f>IF(VLOOKUP(M102,Columns!A:D,4,0)=0,"",VLOOKUP(M102,Columns!A:D,4,0))</f>
        <v>Кем обновлена запись</v>
      </c>
      <c r="E102">
        <v>8</v>
      </c>
      <c r="G102" t="s">
        <v>110</v>
      </c>
      <c r="H102" t="s">
        <v>108</v>
      </c>
      <c r="I102">
        <v>100</v>
      </c>
      <c r="J102">
        <v>0</v>
      </c>
      <c r="K102">
        <v>0</v>
      </c>
      <c r="L102">
        <v>0</v>
      </c>
      <c r="M102" t="str">
        <f t="shared" si="1"/>
        <v>NPV_FACT#UPDATED_BY</v>
      </c>
      <c r="N102" t="str">
        <f>IF(VLOOKUP(M102,Columns!A:E,5,0)=0,"",VLOOKUP(M102,Columns!A:E,5,0))</f>
        <v/>
      </c>
      <c r="O102" t="str">
        <f>IF(VLOOKUP($M102,Columns!$A:$F,6,0)=0,"",VLOOKUP($M102,Columns!$A:$F,6,0))</f>
        <v/>
      </c>
    </row>
    <row r="103" spans="1:15">
      <c r="A103" t="str">
        <f>IF(B103&lt;&gt;B102,VLOOKUP(B103,Tables!A:B,2,0),"")</f>
        <v/>
      </c>
      <c r="B103" t="s">
        <v>343</v>
      </c>
      <c r="C103" t="s">
        <v>206</v>
      </c>
      <c r="D103" t="str">
        <f>IF(VLOOKUP(M103,Columns!A:D,4,0)=0,"",VLOOKUP(M103,Columns!A:D,4,0))</f>
        <v>Источник данных</v>
      </c>
      <c r="E103">
        <v>9</v>
      </c>
      <c r="F103" t="s">
        <v>207</v>
      </c>
      <c r="G103" t="s">
        <v>110</v>
      </c>
      <c r="H103" t="s">
        <v>108</v>
      </c>
      <c r="I103">
        <v>200</v>
      </c>
      <c r="J103">
        <v>0</v>
      </c>
      <c r="K103">
        <v>0</v>
      </c>
      <c r="L103">
        <v>0</v>
      </c>
      <c r="M103" t="str">
        <f t="shared" si="1"/>
        <v>NPV_FACT#DATA_SOURCE</v>
      </c>
      <c r="N103" t="str">
        <f>IF(VLOOKUP(M103,Columns!A:E,5,0)=0,"",VLOOKUP(M103,Columns!A:E,5,0))</f>
        <v/>
      </c>
      <c r="O103" t="str">
        <f>IF(VLOOKUP($M103,Columns!$A:$F,6,0)=0,"",VLOOKUP($M103,Columns!$A:$F,6,0))</f>
        <v/>
      </c>
    </row>
    <row r="104" spans="1:15">
      <c r="A104" t="str">
        <f>IF(B104&lt;&gt;B103,VLOOKUP(B104,Tables!A:B,2,0),"")</f>
        <v>NPV для расчета амортизации (план)</v>
      </c>
      <c r="B104" t="s">
        <v>344</v>
      </c>
      <c r="C104" t="s">
        <v>22</v>
      </c>
      <c r="D104" t="str">
        <f>IF(VLOOKUP(M104,Columns!A:D,4,0)=0,"",VLOOKUP(M104,Columns!A:D,4,0))</f>
        <v>ID портфеля</v>
      </c>
      <c r="E104">
        <v>1</v>
      </c>
      <c r="G104" t="s">
        <v>107</v>
      </c>
      <c r="H104" t="s">
        <v>108</v>
      </c>
      <c r="I104">
        <v>32</v>
      </c>
      <c r="J104">
        <v>0</v>
      </c>
      <c r="K104">
        <v>0</v>
      </c>
      <c r="L104">
        <v>0</v>
      </c>
      <c r="M104" t="str">
        <f t="shared" si="1"/>
        <v>NPV_PLAN#ID_PORTFOLIO</v>
      </c>
      <c r="N104" t="str">
        <f>IF(VLOOKUP(M104,Columns!A:E,5,0)=0,"",VLOOKUP(M104,Columns!A:E,5,0))</f>
        <v/>
      </c>
      <c r="O104" t="str">
        <f>IF(VLOOKUP($M104,Columns!$A:$F,6,0)=0,"",VLOOKUP($M104,Columns!$A:$F,6,0))</f>
        <v/>
      </c>
    </row>
    <row r="105" spans="1:15">
      <c r="A105" t="str">
        <f>IF(B105&lt;&gt;B104,VLOOKUP(B105,Tables!A:B,2,0),"")</f>
        <v/>
      </c>
      <c r="B105" t="s">
        <v>344</v>
      </c>
      <c r="C105" t="s">
        <v>37</v>
      </c>
      <c r="D105" t="str">
        <f>IF(VLOOKUP(M105,Columns!A:D,4,0)=0,"",VLOOKUP(M105,Columns!A:D,4,0))</f>
        <v>Период</v>
      </c>
      <c r="E105">
        <v>2</v>
      </c>
      <c r="G105" t="s">
        <v>107</v>
      </c>
      <c r="H105" t="s">
        <v>109</v>
      </c>
      <c r="I105">
        <v>0</v>
      </c>
      <c r="J105">
        <v>0</v>
      </c>
      <c r="K105">
        <v>0</v>
      </c>
      <c r="L105">
        <v>0</v>
      </c>
      <c r="M105" t="str">
        <f t="shared" si="1"/>
        <v>NPV_PLAN#PERIOD</v>
      </c>
      <c r="N105" t="str">
        <f>IF(VLOOKUP(M105,Columns!A:E,5,0)=0,"",VLOOKUP(M105,Columns!A:E,5,0))</f>
        <v/>
      </c>
      <c r="O105" t="str">
        <f>IF(VLOOKUP($M105,Columns!$A:$F,6,0)=0,"",VLOOKUP($M105,Columns!$A:$F,6,0))</f>
        <v/>
      </c>
    </row>
    <row r="106" spans="1:15">
      <c r="A106" t="str">
        <f>IF(B106&lt;&gt;B105,VLOOKUP(B106,Tables!A:B,2,0),"")</f>
        <v/>
      </c>
      <c r="B106" t="s">
        <v>344</v>
      </c>
      <c r="C106" t="s">
        <v>38</v>
      </c>
      <c r="D106" t="str">
        <f>IF(VLOOKUP(M106,Columns!A:D,4,0)=0,"",VLOOKUP(M106,Columns!A:D,4,0))</f>
        <v>Сумма</v>
      </c>
      <c r="E106">
        <v>3</v>
      </c>
      <c r="G106" t="s">
        <v>110</v>
      </c>
      <c r="H106" t="s">
        <v>111</v>
      </c>
      <c r="I106">
        <v>0</v>
      </c>
      <c r="J106">
        <v>18</v>
      </c>
      <c r="K106">
        <v>10</v>
      </c>
      <c r="L106">
        <v>5</v>
      </c>
      <c r="M106" t="str">
        <f t="shared" si="1"/>
        <v>NPV_PLAN#SUM</v>
      </c>
      <c r="N106" t="str">
        <f>IF(VLOOKUP(M106,Columns!A:E,5,0)=0,"",VLOOKUP(M106,Columns!A:E,5,0))</f>
        <v/>
      </c>
      <c r="O106" t="str">
        <f>IF(VLOOKUP($M106,Columns!$A:$F,6,0)=0,"",VLOOKUP($M106,Columns!$A:$F,6,0))</f>
        <v/>
      </c>
    </row>
    <row r="107" spans="1:15">
      <c r="A107" t="str">
        <f>IF(B107&lt;&gt;B106,VLOOKUP(B107,Tables!A:B,2,0),"")</f>
        <v/>
      </c>
      <c r="B107" t="s">
        <v>344</v>
      </c>
      <c r="C107" t="s">
        <v>89</v>
      </c>
      <c r="D107" t="str">
        <f>IF(VLOOKUP(M107,Columns!A:D,4,0)=0,"",VLOOKUP(M107,Columns!A:D,4,0))</f>
        <v>Дата добавления записи</v>
      </c>
      <c r="E107">
        <v>4</v>
      </c>
      <c r="F107" t="s">
        <v>112</v>
      </c>
      <c r="G107" t="s">
        <v>110</v>
      </c>
      <c r="H107" t="s">
        <v>113</v>
      </c>
      <c r="I107">
        <v>0</v>
      </c>
      <c r="J107">
        <v>0</v>
      </c>
      <c r="K107">
        <v>0</v>
      </c>
      <c r="L107">
        <v>0</v>
      </c>
      <c r="M107" t="str">
        <f t="shared" si="1"/>
        <v>NPV_PLAN#DATE_INSERTED</v>
      </c>
      <c r="N107" t="str">
        <f>IF(VLOOKUP(M107,Columns!A:E,5,0)=0,"",VLOOKUP(M107,Columns!A:E,5,0))</f>
        <v/>
      </c>
      <c r="O107" t="str">
        <f>IF(VLOOKUP($M107,Columns!$A:$F,6,0)=0,"",VLOOKUP($M107,Columns!$A:$F,6,0))</f>
        <v/>
      </c>
    </row>
    <row r="108" spans="1:15">
      <c r="A108" t="str">
        <f>IF(B108&lt;&gt;B107,VLOOKUP(B108,Tables!A:B,2,0),"")</f>
        <v/>
      </c>
      <c r="B108" t="s">
        <v>344</v>
      </c>
      <c r="C108" t="s">
        <v>90</v>
      </c>
      <c r="D108" t="str">
        <f>IF(VLOOKUP(M108,Columns!A:D,4,0)=0,"",VLOOKUP(M108,Columns!A:D,4,0))</f>
        <v>Кем добавлена запись</v>
      </c>
      <c r="E108">
        <v>5</v>
      </c>
      <c r="F108" t="s">
        <v>114</v>
      </c>
      <c r="G108" t="s">
        <v>110</v>
      </c>
      <c r="H108" t="s">
        <v>108</v>
      </c>
      <c r="I108">
        <v>100</v>
      </c>
      <c r="J108">
        <v>0</v>
      </c>
      <c r="K108">
        <v>0</v>
      </c>
      <c r="L108">
        <v>0</v>
      </c>
      <c r="M108" t="str">
        <f t="shared" si="1"/>
        <v>NPV_PLAN#INSERTED_BY</v>
      </c>
      <c r="N108" t="str">
        <f>IF(VLOOKUP(M108,Columns!A:E,5,0)=0,"",VLOOKUP(M108,Columns!A:E,5,0))</f>
        <v/>
      </c>
      <c r="O108" t="str">
        <f>IF(VLOOKUP($M108,Columns!$A:$F,6,0)=0,"",VLOOKUP($M108,Columns!$A:$F,6,0))</f>
        <v/>
      </c>
    </row>
    <row r="109" spans="1:15">
      <c r="A109" t="str">
        <f>IF(B109&lt;&gt;B108,VLOOKUP(B109,Tables!A:B,2,0),"")</f>
        <v/>
      </c>
      <c r="B109" t="s">
        <v>344</v>
      </c>
      <c r="C109" t="s">
        <v>91</v>
      </c>
      <c r="D109" t="str">
        <f>IF(VLOOKUP(M109,Columns!A:D,4,0)=0,"",VLOOKUP(M109,Columns!A:D,4,0))</f>
        <v>Дата обновления записи</v>
      </c>
      <c r="E109">
        <v>6</v>
      </c>
      <c r="G109" t="s">
        <v>110</v>
      </c>
      <c r="H109" t="s">
        <v>113</v>
      </c>
      <c r="I109">
        <v>0</v>
      </c>
      <c r="J109">
        <v>0</v>
      </c>
      <c r="K109">
        <v>0</v>
      </c>
      <c r="L109">
        <v>0</v>
      </c>
      <c r="M109" t="str">
        <f t="shared" si="1"/>
        <v>NPV_PLAN#DATE_UPDATED</v>
      </c>
      <c r="N109" t="str">
        <f>IF(VLOOKUP(M109,Columns!A:E,5,0)=0,"",VLOOKUP(M109,Columns!A:E,5,0))</f>
        <v/>
      </c>
      <c r="O109" t="str">
        <f>IF(VLOOKUP($M109,Columns!$A:$F,6,0)=0,"",VLOOKUP($M109,Columns!$A:$F,6,0))</f>
        <v/>
      </c>
    </row>
    <row r="110" spans="1:15">
      <c r="A110" t="str">
        <f>IF(B110&lt;&gt;B109,VLOOKUP(B110,Tables!A:B,2,0),"")</f>
        <v/>
      </c>
      <c r="B110" t="s">
        <v>344</v>
      </c>
      <c r="C110" t="s">
        <v>92</v>
      </c>
      <c r="D110" t="str">
        <f>IF(VLOOKUP(M110,Columns!A:D,4,0)=0,"",VLOOKUP(M110,Columns!A:D,4,0))</f>
        <v>Кем обновлена запись</v>
      </c>
      <c r="E110">
        <v>7</v>
      </c>
      <c r="G110" t="s">
        <v>110</v>
      </c>
      <c r="H110" t="s">
        <v>108</v>
      </c>
      <c r="I110">
        <v>100</v>
      </c>
      <c r="J110">
        <v>0</v>
      </c>
      <c r="K110">
        <v>0</v>
      </c>
      <c r="L110">
        <v>0</v>
      </c>
      <c r="M110" t="str">
        <f t="shared" si="1"/>
        <v>NPV_PLAN#UPDATED_BY</v>
      </c>
      <c r="N110" t="str">
        <f>IF(VLOOKUP(M110,Columns!A:E,5,0)=0,"",VLOOKUP(M110,Columns!A:E,5,0))</f>
        <v/>
      </c>
      <c r="O110" t="str">
        <f>IF(VLOOKUP($M110,Columns!$A:$F,6,0)=0,"",VLOOKUP($M110,Columns!$A:$F,6,0))</f>
        <v/>
      </c>
    </row>
    <row r="111" spans="1:15">
      <c r="A111" t="str">
        <f>IF(B111&lt;&gt;B110,VLOOKUP(B111,Tables!A:B,2,0),"")</f>
        <v/>
      </c>
      <c r="B111" t="s">
        <v>344</v>
      </c>
      <c r="C111" t="s">
        <v>206</v>
      </c>
      <c r="D111" t="str">
        <f>IF(VLOOKUP(M111,Columns!A:D,4,0)=0,"",VLOOKUP(M111,Columns!A:D,4,0))</f>
        <v>Источник данных</v>
      </c>
      <c r="E111">
        <v>8</v>
      </c>
      <c r="F111" t="s">
        <v>207</v>
      </c>
      <c r="G111" t="s">
        <v>110</v>
      </c>
      <c r="H111" t="s">
        <v>108</v>
      </c>
      <c r="I111">
        <v>200</v>
      </c>
      <c r="J111">
        <v>0</v>
      </c>
      <c r="K111">
        <v>0</v>
      </c>
      <c r="L111">
        <v>0</v>
      </c>
      <c r="M111" t="str">
        <f t="shared" si="1"/>
        <v>NPV_PLAN#DATA_SOURCE</v>
      </c>
      <c r="N111" t="str">
        <f>IF(VLOOKUP(M111,Columns!A:E,5,0)=0,"",VLOOKUP(M111,Columns!A:E,5,0))</f>
        <v/>
      </c>
      <c r="O111" t="str">
        <f>IF(VLOOKUP($M111,Columns!$A:$F,6,0)=0,"",VLOOKUP($M111,Columns!$A:$F,6,0))</f>
        <v/>
      </c>
    </row>
    <row r="112" spans="1:15">
      <c r="A112" t="str">
        <f>IF(B112&lt;&gt;B111,VLOOKUP(B112,Tables!A:B,2,0),"")</f>
        <v>Портфель в работе</v>
      </c>
      <c r="B112" t="s">
        <v>60</v>
      </c>
      <c r="C112" t="s">
        <v>22</v>
      </c>
      <c r="D112" t="str">
        <f>IF(VLOOKUP(M112,Columns!A:D,4,0)=0,"",VLOOKUP(M112,Columns!A:D,4,0))</f>
        <v>ID портфеля</v>
      </c>
      <c r="E112">
        <v>1</v>
      </c>
      <c r="G112" t="s">
        <v>107</v>
      </c>
      <c r="H112" t="s">
        <v>108</v>
      </c>
      <c r="I112">
        <v>32</v>
      </c>
      <c r="J112">
        <v>0</v>
      </c>
      <c r="K112">
        <v>0</v>
      </c>
      <c r="L112">
        <v>0</v>
      </c>
      <c r="M112" t="str">
        <f t="shared" si="1"/>
        <v>PORTFOLIOS#ID_PORTFOLIO</v>
      </c>
      <c r="N112" t="str">
        <f>IF(VLOOKUP(M112,Columns!A:E,5,0)=0,"",VLOOKUP(M112,Columns!A:E,5,0))</f>
        <v/>
      </c>
      <c r="O112" t="str">
        <f>IF(VLOOKUP($M112,Columns!$A:$F,6,0)=0,"",VLOOKUP($M112,Columns!$A:$F,6,0))</f>
        <v/>
      </c>
    </row>
    <row r="113" spans="1:15">
      <c r="A113" t="str">
        <f>IF(B113&lt;&gt;B112,VLOOKUP(B113,Tables!A:B,2,0),"")</f>
        <v/>
      </c>
      <c r="B113" t="s">
        <v>60</v>
      </c>
      <c r="C113" t="s">
        <v>23</v>
      </c>
      <c r="D113" t="str">
        <f>IF(VLOOKUP(M113,Columns!A:D,4,0)=0,"",VLOOKUP(M113,Columns!A:D,4,0))</f>
        <v>Название портфеля</v>
      </c>
      <c r="E113">
        <v>2</v>
      </c>
      <c r="G113" t="s">
        <v>107</v>
      </c>
      <c r="H113" t="s">
        <v>108</v>
      </c>
      <c r="I113">
        <v>64</v>
      </c>
      <c r="J113">
        <v>0</v>
      </c>
      <c r="K113">
        <v>0</v>
      </c>
      <c r="L113">
        <v>0</v>
      </c>
      <c r="M113" t="str">
        <f t="shared" si="1"/>
        <v>PORTFOLIOS#NAME</v>
      </c>
      <c r="N113" t="str">
        <f>IF(VLOOKUP(M113,Columns!A:E,5,0)=0,"",VLOOKUP(M113,Columns!A:E,5,0))</f>
        <v/>
      </c>
      <c r="O113" t="str">
        <f>IF(VLOOKUP($M113,Columns!$A:$F,6,0)=0,"",VLOOKUP($M113,Columns!$A:$F,6,0))</f>
        <v/>
      </c>
    </row>
    <row r="114" spans="1:15">
      <c r="A114" t="str">
        <f>IF(B114&lt;&gt;B113,VLOOKUP(B114,Tables!A:B,2,0),"")</f>
        <v/>
      </c>
      <c r="B114" t="s">
        <v>60</v>
      </c>
      <c r="C114" t="s">
        <v>24</v>
      </c>
      <c r="D114" t="str">
        <f>IF(VLOOKUP(M114,Columns!A:D,4,0)=0,"",VLOOKUP(M114,Columns!A:D,4,0))</f>
        <v>Стоимость покупки</v>
      </c>
      <c r="E114">
        <v>3</v>
      </c>
      <c r="G114" t="s">
        <v>110</v>
      </c>
      <c r="H114" t="s">
        <v>111</v>
      </c>
      <c r="I114">
        <v>0</v>
      </c>
      <c r="J114">
        <v>18</v>
      </c>
      <c r="K114">
        <v>10</v>
      </c>
      <c r="L114">
        <v>5</v>
      </c>
      <c r="M114" t="str">
        <f t="shared" si="1"/>
        <v>PORTFOLIOS#PURCHASE_PRICE</v>
      </c>
      <c r="N114" t="str">
        <f>IF(VLOOKUP(M114,Columns!A:E,5,0)=0,"",VLOOKUP(M114,Columns!A:E,5,0))</f>
        <v/>
      </c>
      <c r="O114" t="str">
        <f>IF(VLOOKUP($M114,Columns!$A:$F,6,0)=0,"",VLOOKUP($M114,Columns!$A:$F,6,0))</f>
        <v>Первичная цена</v>
      </c>
    </row>
    <row r="115" spans="1:15">
      <c r="A115" t="str">
        <f>IF(B115&lt;&gt;B114,VLOOKUP(B115,Tables!A:B,2,0),"")</f>
        <v/>
      </c>
      <c r="B115" t="s">
        <v>60</v>
      </c>
      <c r="C115" t="s">
        <v>187</v>
      </c>
      <c r="D115" t="str">
        <f>IF(VLOOKUP(M115,Columns!A:D,4,0)=0,"",VLOOKUP(M115,Columns!A:D,4,0))</f>
        <v>Цена покупки скорректированная</v>
      </c>
      <c r="E115">
        <v>4</v>
      </c>
      <c r="G115" t="s">
        <v>110</v>
      </c>
      <c r="H115" t="s">
        <v>111</v>
      </c>
      <c r="I115">
        <v>0</v>
      </c>
      <c r="J115">
        <v>18</v>
      </c>
      <c r="K115">
        <v>10</v>
      </c>
      <c r="L115">
        <v>5</v>
      </c>
      <c r="M115" t="str">
        <f t="shared" si="1"/>
        <v>PORTFOLIOS#PURCHASE_PRICE2</v>
      </c>
      <c r="N115" t="str">
        <f>IF(VLOOKUP(M115,Columns!A:E,5,0)=0,"",VLOOKUP(M115,Columns!A:E,5,0))</f>
        <v/>
      </c>
      <c r="O115" t="str">
        <f>IF(VLOOKUP($M115,Columns!$A:$F,6,0)=0,"",VLOOKUP($M115,Columns!$A:$F,6,0))</f>
        <v>Изначально при покупке портфеля и заливке в хранилища это поля не заполняем. В случае если цена в дальнейшем скорректируется - льем ее в это поле</v>
      </c>
    </row>
    <row r="116" spans="1:15">
      <c r="A116" t="str">
        <f>IF(B116&lt;&gt;B115,VLOOKUP(B116,Tables!A:B,2,0),"")</f>
        <v/>
      </c>
      <c r="B116" t="s">
        <v>60</v>
      </c>
      <c r="C116" t="s">
        <v>25</v>
      </c>
      <c r="D116" t="str">
        <f>IF(VLOOKUP(M116,Columns!A:D,4,0)=0,"",VLOOKUP(M116,Columns!A:D,4,0))</f>
        <v>Дата покупки</v>
      </c>
      <c r="E116">
        <v>5</v>
      </c>
      <c r="G116" t="s">
        <v>110</v>
      </c>
      <c r="H116" t="s">
        <v>109</v>
      </c>
      <c r="I116">
        <v>0</v>
      </c>
      <c r="J116">
        <v>0</v>
      </c>
      <c r="K116">
        <v>0</v>
      </c>
      <c r="L116">
        <v>0</v>
      </c>
      <c r="M116" t="str">
        <f t="shared" si="1"/>
        <v>PORTFOLIOS#PURCHASE_DATE</v>
      </c>
      <c r="N116" t="str">
        <f>IF(VLOOKUP(M116,Columns!A:E,5,0)=0,"",VLOOKUP(M116,Columns!A:E,5,0))</f>
        <v/>
      </c>
      <c r="O116" t="str">
        <f>IF(VLOOKUP($M116,Columns!$A:$F,6,0)=0,"",VLOOKUP($M116,Columns!$A:$F,6,0))</f>
        <v/>
      </c>
    </row>
    <row r="117" spans="1:15">
      <c r="A117" t="str">
        <f>IF(B117&lt;&gt;B116,VLOOKUP(B117,Tables!A:B,2,0),"")</f>
        <v/>
      </c>
      <c r="B117" t="s">
        <v>60</v>
      </c>
      <c r="C117" t="s">
        <v>26</v>
      </c>
      <c r="D117" t="str">
        <f>IF(VLOOKUP(M117,Columns!A:D,4,0)=0,"",VLOOKUP(M117,Columns!A:D,4,0))</f>
        <v>Дата окончания - предполагаемая дата окончания срока жизни портфеля</v>
      </c>
      <c r="E117">
        <v>6</v>
      </c>
      <c r="G117" t="s">
        <v>110</v>
      </c>
      <c r="H117" t="s">
        <v>109</v>
      </c>
      <c r="I117">
        <v>0</v>
      </c>
      <c r="J117">
        <v>0</v>
      </c>
      <c r="K117">
        <v>0</v>
      </c>
      <c r="L117">
        <v>0</v>
      </c>
      <c r="M117" t="str">
        <f t="shared" si="1"/>
        <v>PORTFOLIOS#ENDLIFE_DATE</v>
      </c>
      <c r="N117" t="str">
        <f>IF(VLOOKUP(M117,Columns!A:E,5,0)=0,"",VLOOKUP(M117,Columns!A:E,5,0))</f>
        <v/>
      </c>
      <c r="O117" t="str">
        <f>IF(VLOOKUP($M117,Columns!$A:$F,6,0)=0,"",VLOOKUP($M117,Columns!$A:$F,6,0))</f>
        <v/>
      </c>
    </row>
    <row r="118" spans="1:15">
      <c r="A118" t="str">
        <f>IF(B118&lt;&gt;B117,VLOOKUP(B118,Tables!A:B,2,0),"")</f>
        <v/>
      </c>
      <c r="B118" t="s">
        <v>60</v>
      </c>
      <c r="C118" t="s">
        <v>36</v>
      </c>
      <c r="D118" t="str">
        <f>IF(VLOOKUP(M118,Columns!A:D,4,0)=0,"",VLOOKUP(M118,Columns!A:D,4,0))</f>
        <v>Величина портфеля, руб</v>
      </c>
      <c r="E118">
        <v>7</v>
      </c>
      <c r="G118" t="s">
        <v>110</v>
      </c>
      <c r="H118" t="s">
        <v>111</v>
      </c>
      <c r="I118">
        <v>0</v>
      </c>
      <c r="J118">
        <v>18</v>
      </c>
      <c r="K118">
        <v>10</v>
      </c>
      <c r="L118">
        <v>5</v>
      </c>
      <c r="M118" t="str">
        <f t="shared" si="1"/>
        <v>PORTFOLIOS#TOTAL_VALUE</v>
      </c>
      <c r="N118" t="str">
        <f>IF(VLOOKUP(M118,Columns!A:E,5,0)=0,"",VLOOKUP(M118,Columns!A:E,5,0))</f>
        <v/>
      </c>
      <c r="O118" t="str">
        <f>IF(VLOOKUP($M118,Columns!$A:$F,6,0)=0,"",VLOOKUP($M118,Columns!$A:$F,6,0))</f>
        <v/>
      </c>
    </row>
    <row r="119" spans="1:15">
      <c r="A119" t="str">
        <f>IF(B119&lt;&gt;B118,VLOOKUP(B119,Tables!A:B,2,0),"")</f>
        <v/>
      </c>
      <c r="B119" t="s">
        <v>60</v>
      </c>
      <c r="C119" t="s">
        <v>27</v>
      </c>
      <c r="D119" t="str">
        <f>IF(VLOOKUP(M119,Columns!A:D,4,0)=0,"",VLOOKUP(M119,Columns!A:D,4,0))</f>
        <v>Плановый пик сборов</v>
      </c>
      <c r="E119">
        <v>8</v>
      </c>
      <c r="G119" t="s">
        <v>110</v>
      </c>
      <c r="H119" t="s">
        <v>109</v>
      </c>
      <c r="I119">
        <v>0</v>
      </c>
      <c r="J119">
        <v>0</v>
      </c>
      <c r="K119">
        <v>0</v>
      </c>
      <c r="L119">
        <v>0</v>
      </c>
      <c r="M119" t="str">
        <f t="shared" si="1"/>
        <v>PORTFOLIOS#TOP_MONTH</v>
      </c>
      <c r="N119" t="str">
        <f>IF(VLOOKUP(M119,Columns!A:E,5,0)=0,"",VLOOKUP(M119,Columns!A:E,5,0))</f>
        <v/>
      </c>
      <c r="O119" t="str">
        <f>IF(VLOOKUP($M119,Columns!$A:$F,6,0)=0,"",VLOOKUP($M119,Columns!$A:$F,6,0))</f>
        <v/>
      </c>
    </row>
    <row r="120" spans="1:15">
      <c r="A120" t="str">
        <f>IF(B120&lt;&gt;B119,VLOOKUP(B120,Tables!A:B,2,0),"")</f>
        <v/>
      </c>
      <c r="B120" t="s">
        <v>60</v>
      </c>
      <c r="C120" t="s">
        <v>89</v>
      </c>
      <c r="D120" t="str">
        <f>IF(VLOOKUP(M120,Columns!A:D,4,0)=0,"",VLOOKUP(M120,Columns!A:D,4,0))</f>
        <v>Дата добавления записи</v>
      </c>
      <c r="E120">
        <v>9</v>
      </c>
      <c r="F120" t="s">
        <v>112</v>
      </c>
      <c r="G120" t="s">
        <v>110</v>
      </c>
      <c r="H120" t="s">
        <v>113</v>
      </c>
      <c r="I120">
        <v>0</v>
      </c>
      <c r="J120">
        <v>0</v>
      </c>
      <c r="K120">
        <v>0</v>
      </c>
      <c r="L120">
        <v>0</v>
      </c>
      <c r="M120" t="str">
        <f t="shared" si="1"/>
        <v>PORTFOLIOS#DATE_INSERTED</v>
      </c>
      <c r="N120" t="str">
        <f>IF(VLOOKUP(M120,Columns!A:E,5,0)=0,"",VLOOKUP(M120,Columns!A:E,5,0))</f>
        <v/>
      </c>
      <c r="O120" t="str">
        <f>IF(VLOOKUP($M120,Columns!$A:$F,6,0)=0,"",VLOOKUP($M120,Columns!$A:$F,6,0))</f>
        <v/>
      </c>
    </row>
    <row r="121" spans="1:15">
      <c r="A121" t="str">
        <f>IF(B121&lt;&gt;B120,VLOOKUP(B121,Tables!A:B,2,0),"")</f>
        <v/>
      </c>
      <c r="B121" t="s">
        <v>60</v>
      </c>
      <c r="C121" t="s">
        <v>90</v>
      </c>
      <c r="D121" t="str">
        <f>IF(VLOOKUP(M121,Columns!A:D,4,0)=0,"",VLOOKUP(M121,Columns!A:D,4,0))</f>
        <v>Кем добавлена запись</v>
      </c>
      <c r="E121">
        <v>10</v>
      </c>
      <c r="F121" t="s">
        <v>114</v>
      </c>
      <c r="G121" t="s">
        <v>110</v>
      </c>
      <c r="H121" t="s">
        <v>108</v>
      </c>
      <c r="I121">
        <v>100</v>
      </c>
      <c r="J121">
        <v>0</v>
      </c>
      <c r="K121">
        <v>0</v>
      </c>
      <c r="L121">
        <v>0</v>
      </c>
      <c r="M121" t="str">
        <f t="shared" si="1"/>
        <v>PORTFOLIOS#INSERTED_BY</v>
      </c>
      <c r="N121" t="str">
        <f>IF(VLOOKUP(M121,Columns!A:E,5,0)=0,"",VLOOKUP(M121,Columns!A:E,5,0))</f>
        <v/>
      </c>
      <c r="O121" t="str">
        <f>IF(VLOOKUP($M121,Columns!$A:$F,6,0)=0,"",VLOOKUP($M121,Columns!$A:$F,6,0))</f>
        <v/>
      </c>
    </row>
    <row r="122" spans="1:15">
      <c r="A122" t="str">
        <f>IF(B122&lt;&gt;B121,VLOOKUP(B122,Tables!A:B,2,0),"")</f>
        <v/>
      </c>
      <c r="B122" t="s">
        <v>60</v>
      </c>
      <c r="C122" t="s">
        <v>91</v>
      </c>
      <c r="D122" t="str">
        <f>IF(VLOOKUP(M122,Columns!A:D,4,0)=0,"",VLOOKUP(M122,Columns!A:D,4,0))</f>
        <v>Дата обновления записи</v>
      </c>
      <c r="E122">
        <v>11</v>
      </c>
      <c r="G122" t="s">
        <v>110</v>
      </c>
      <c r="H122" t="s">
        <v>113</v>
      </c>
      <c r="I122">
        <v>0</v>
      </c>
      <c r="J122">
        <v>0</v>
      </c>
      <c r="K122">
        <v>0</v>
      </c>
      <c r="L122">
        <v>0</v>
      </c>
      <c r="M122" t="str">
        <f t="shared" si="1"/>
        <v>PORTFOLIOS#DATE_UPDATED</v>
      </c>
      <c r="N122" t="str">
        <f>IF(VLOOKUP(M122,Columns!A:E,5,0)=0,"",VLOOKUP(M122,Columns!A:E,5,0))</f>
        <v/>
      </c>
      <c r="O122" t="str">
        <f>IF(VLOOKUP($M122,Columns!$A:$F,6,0)=0,"",VLOOKUP($M122,Columns!$A:$F,6,0))</f>
        <v/>
      </c>
    </row>
    <row r="123" spans="1:15">
      <c r="A123" t="str">
        <f>IF(B123&lt;&gt;B122,VLOOKUP(B123,Tables!A:B,2,0),"")</f>
        <v/>
      </c>
      <c r="B123" t="s">
        <v>60</v>
      </c>
      <c r="C123" t="s">
        <v>92</v>
      </c>
      <c r="D123" t="str">
        <f>IF(VLOOKUP(M123,Columns!A:D,4,0)=0,"",VLOOKUP(M123,Columns!A:D,4,0))</f>
        <v>Кем обновлена запись</v>
      </c>
      <c r="E123">
        <v>12</v>
      </c>
      <c r="G123" t="s">
        <v>110</v>
      </c>
      <c r="H123" t="s">
        <v>108</v>
      </c>
      <c r="I123">
        <v>100</v>
      </c>
      <c r="J123">
        <v>0</v>
      </c>
      <c r="K123">
        <v>0</v>
      </c>
      <c r="L123">
        <v>0</v>
      </c>
      <c r="M123" t="str">
        <f t="shared" si="1"/>
        <v>PORTFOLIOS#UPDATED_BY</v>
      </c>
      <c r="N123" t="str">
        <f>IF(VLOOKUP(M123,Columns!A:E,5,0)=0,"",VLOOKUP(M123,Columns!A:E,5,0))</f>
        <v/>
      </c>
      <c r="O123" t="str">
        <f>IF(VLOOKUP($M123,Columns!$A:$F,6,0)=0,"",VLOOKUP($M123,Columns!$A:$F,6,0))</f>
        <v/>
      </c>
    </row>
    <row r="124" spans="1:15">
      <c r="A124" t="str">
        <f>IF(B124&lt;&gt;B123,VLOOKUP(B124,Tables!A:B,2,0),"")</f>
        <v/>
      </c>
      <c r="B124" t="s">
        <v>60</v>
      </c>
      <c r="C124" t="s">
        <v>206</v>
      </c>
      <c r="D124" t="str">
        <f>IF(VLOOKUP(M124,Columns!A:D,4,0)=0,"",VLOOKUP(M124,Columns!A:D,4,0))</f>
        <v>Источник данных</v>
      </c>
      <c r="E124">
        <v>13</v>
      </c>
      <c r="F124" t="s">
        <v>207</v>
      </c>
      <c r="G124" t="s">
        <v>110</v>
      </c>
      <c r="H124" t="s">
        <v>108</v>
      </c>
      <c r="I124">
        <v>200</v>
      </c>
      <c r="J124">
        <v>0</v>
      </c>
      <c r="K124">
        <v>0</v>
      </c>
      <c r="L124">
        <v>0</v>
      </c>
      <c r="M124" t="str">
        <f t="shared" si="1"/>
        <v>PORTFOLIOS#DATA_SOURCE</v>
      </c>
      <c r="N124" t="str">
        <f>IF(VLOOKUP(M124,Columns!A:E,5,0)=0,"",VLOOKUP(M124,Columns!A:E,5,0))</f>
        <v/>
      </c>
      <c r="O124" t="str">
        <f>IF(VLOOKUP($M124,Columns!$A:$F,6,0)=0,"",VLOOKUP($M124,Columns!$A:$F,6,0))</f>
        <v/>
      </c>
    </row>
    <row r="125" spans="1:15">
      <c r="A125" t="str">
        <f>IF(B125&lt;&gt;B124,VLOOKUP(B125,Tables!A:B,2,0),"")</f>
        <v/>
      </c>
      <c r="B125" t="s">
        <v>60</v>
      </c>
      <c r="C125" t="s">
        <v>509</v>
      </c>
      <c r="D125" t="str">
        <f>IF(VLOOKUP(M125,Columns!A:D,4,0)=0,"",VLOOKUP(M125,Columns!A:D,4,0))</f>
        <v>Для расчета CASH_FLOW без%</v>
      </c>
      <c r="E125">
        <v>14</v>
      </c>
      <c r="G125" t="s">
        <v>110</v>
      </c>
      <c r="H125" t="s">
        <v>111</v>
      </c>
      <c r="I125">
        <v>0</v>
      </c>
      <c r="J125">
        <v>18</v>
      </c>
      <c r="K125">
        <v>10</v>
      </c>
      <c r="L125">
        <v>5</v>
      </c>
      <c r="M125" t="str">
        <f t="shared" si="1"/>
        <v>PORTFOLIOS#IRR_BRUTTO</v>
      </c>
      <c r="N125" t="str">
        <f>IF(VLOOKUP(M125,Columns!A:E,5,0)=0,"",VLOOKUP(M125,Columns!A:E,5,0))</f>
        <v/>
      </c>
      <c r="O125" t="str">
        <f>IF(VLOOKUP($M125,Columns!$A:$F,6,0)=0,"",VLOOKUP($M125,Columns!$A:$F,6,0))</f>
        <v/>
      </c>
    </row>
    <row r="126" spans="1:15">
      <c r="A126" t="str">
        <f>IF(B126&lt;&gt;B125,VLOOKUP(B126,Tables!A:B,2,0),"")</f>
        <v/>
      </c>
      <c r="B126" t="s">
        <v>60</v>
      </c>
      <c r="C126" t="s">
        <v>510</v>
      </c>
      <c r="D126" t="str">
        <f>IF(VLOOKUP(M126,Columns!A:D,4,0)=0,"",VLOOKUP(M126,Columns!A:D,4,0))</f>
        <v>Для расчета CASH_FLOW с%</v>
      </c>
      <c r="E126">
        <v>15</v>
      </c>
      <c r="G126" t="s">
        <v>110</v>
      </c>
      <c r="H126" t="s">
        <v>111</v>
      </c>
      <c r="I126">
        <v>0</v>
      </c>
      <c r="J126">
        <v>18</v>
      </c>
      <c r="K126">
        <v>10</v>
      </c>
      <c r="L126">
        <v>5</v>
      </c>
      <c r="M126" t="str">
        <f t="shared" si="1"/>
        <v>PORTFOLIOS#IRR_NET</v>
      </c>
      <c r="N126" t="str">
        <f>IF(VLOOKUP(M126,Columns!A:E,5,0)=0,"",VLOOKUP(M126,Columns!A:E,5,0))</f>
        <v/>
      </c>
      <c r="O126" t="str">
        <f>IF(VLOOKUP($M126,Columns!$A:$F,6,0)=0,"",VLOOKUP($M126,Columns!$A:$F,6,0))</f>
        <v/>
      </c>
    </row>
    <row r="127" spans="1:15">
      <c r="A127" t="str">
        <f>IF(B127&lt;&gt;B126,VLOOKUP(B127,Tables!A:B,2,0),"")</f>
        <v>Плановая операционная прибыль</v>
      </c>
      <c r="B127" t="s">
        <v>285</v>
      </c>
      <c r="C127" t="s">
        <v>22</v>
      </c>
      <c r="D127" t="str">
        <f>IF(VLOOKUP(M127,Columns!A:D,4,0)=0,"",VLOOKUP(M127,Columns!A:D,4,0))</f>
        <v>ID портфеля</v>
      </c>
      <c r="E127">
        <v>1</v>
      </c>
      <c r="G127" t="s">
        <v>107</v>
      </c>
      <c r="H127" t="s">
        <v>108</v>
      </c>
      <c r="I127">
        <v>32</v>
      </c>
      <c r="J127">
        <v>0</v>
      </c>
      <c r="K127">
        <v>0</v>
      </c>
      <c r="L127">
        <v>0</v>
      </c>
      <c r="M127" t="str">
        <f t="shared" si="1"/>
        <v>PROFIT_OPER_PLAN#ID_PORTFOLIO</v>
      </c>
      <c r="N127" t="str">
        <f>IF(VLOOKUP(M127,Columns!A:E,5,0)=0,"",VLOOKUP(M127,Columns!A:E,5,0))</f>
        <v/>
      </c>
      <c r="O127" t="str">
        <f>IF(VLOOKUP($M127,Columns!$A:$F,6,0)=0,"",VLOOKUP($M127,Columns!$A:$F,6,0))</f>
        <v/>
      </c>
    </row>
    <row r="128" spans="1:15">
      <c r="A128" t="str">
        <f>IF(B128&lt;&gt;B127,VLOOKUP(B128,Tables!A:B,2,0),"")</f>
        <v/>
      </c>
      <c r="B128" t="s">
        <v>285</v>
      </c>
      <c r="C128" t="s">
        <v>37</v>
      </c>
      <c r="D128" t="str">
        <f>IF(VLOOKUP(M128,Columns!A:D,4,0)=0,"",VLOOKUP(M128,Columns!A:D,4,0))</f>
        <v>Период</v>
      </c>
      <c r="E128">
        <v>2</v>
      </c>
      <c r="G128" t="s">
        <v>107</v>
      </c>
      <c r="H128" t="s">
        <v>109</v>
      </c>
      <c r="I128">
        <v>0</v>
      </c>
      <c r="J128">
        <v>0</v>
      </c>
      <c r="K128">
        <v>0</v>
      </c>
      <c r="L128">
        <v>0</v>
      </c>
      <c r="M128" t="str">
        <f t="shared" si="1"/>
        <v>PROFIT_OPER_PLAN#PERIOD</v>
      </c>
      <c r="N128" t="str">
        <f>IF(VLOOKUP(M128,Columns!A:E,5,0)=0,"",VLOOKUP(M128,Columns!A:E,5,0))</f>
        <v/>
      </c>
      <c r="O128" t="str">
        <f>IF(VLOOKUP($M128,Columns!$A:$F,6,0)=0,"",VLOOKUP($M128,Columns!$A:$F,6,0))</f>
        <v/>
      </c>
    </row>
    <row r="129" spans="1:15">
      <c r="A129" t="str">
        <f>IF(B129&lt;&gt;B128,VLOOKUP(B129,Tables!A:B,2,0),"")</f>
        <v/>
      </c>
      <c r="B129" t="s">
        <v>285</v>
      </c>
      <c r="C129" t="s">
        <v>38</v>
      </c>
      <c r="D129" t="str">
        <f>IF(VLOOKUP(M129,Columns!A:D,4,0)=0,"",VLOOKUP(M129,Columns!A:D,4,0))</f>
        <v>Сумма</v>
      </c>
      <c r="E129">
        <v>3</v>
      </c>
      <c r="G129" t="s">
        <v>107</v>
      </c>
      <c r="H129" t="s">
        <v>111</v>
      </c>
      <c r="I129">
        <v>0</v>
      </c>
      <c r="J129">
        <v>18</v>
      </c>
      <c r="K129">
        <v>10</v>
      </c>
      <c r="L129">
        <v>5</v>
      </c>
      <c r="M129" t="str">
        <f t="shared" si="1"/>
        <v>PROFIT_OPER_PLAN#SUM</v>
      </c>
      <c r="N129" t="str">
        <f>IF(VLOOKUP(M129,Columns!A:E,5,0)=0,"",VLOOKUP(M129,Columns!A:E,5,0))</f>
        <v/>
      </c>
      <c r="O129" t="str">
        <f>IF(VLOOKUP($M129,Columns!$A:$F,6,0)=0,"",VLOOKUP($M129,Columns!$A:$F,6,0))</f>
        <v/>
      </c>
    </row>
    <row r="130" spans="1:15">
      <c r="A130" t="str">
        <f>IF(B130&lt;&gt;B129,VLOOKUP(B130,Tables!A:B,2,0),"")</f>
        <v/>
      </c>
      <c r="B130" t="s">
        <v>285</v>
      </c>
      <c r="C130" t="s">
        <v>89</v>
      </c>
      <c r="D130" t="str">
        <f>IF(VLOOKUP(M130,Columns!A:D,4,0)=0,"",VLOOKUP(M130,Columns!A:D,4,0))</f>
        <v>Дата добавления записи</v>
      </c>
      <c r="E130">
        <v>4</v>
      </c>
      <c r="F130" t="s">
        <v>112</v>
      </c>
      <c r="G130" t="s">
        <v>110</v>
      </c>
      <c r="H130" t="s">
        <v>113</v>
      </c>
      <c r="I130">
        <v>0</v>
      </c>
      <c r="J130">
        <v>0</v>
      </c>
      <c r="K130">
        <v>0</v>
      </c>
      <c r="L130">
        <v>0</v>
      </c>
      <c r="M130" t="str">
        <f t="shared" si="1"/>
        <v>PROFIT_OPER_PLAN#DATE_INSERTED</v>
      </c>
      <c r="N130" t="str">
        <f>IF(VLOOKUP(M130,Columns!A:E,5,0)=0,"",VLOOKUP(M130,Columns!A:E,5,0))</f>
        <v/>
      </c>
      <c r="O130" t="str">
        <f>IF(VLOOKUP($M130,Columns!$A:$F,6,0)=0,"",VLOOKUP($M130,Columns!$A:$F,6,0))</f>
        <v/>
      </c>
    </row>
    <row r="131" spans="1:15">
      <c r="A131" t="str">
        <f>IF(B131&lt;&gt;B130,VLOOKUP(B131,Tables!A:B,2,0),"")</f>
        <v/>
      </c>
      <c r="B131" t="s">
        <v>285</v>
      </c>
      <c r="C131" t="s">
        <v>90</v>
      </c>
      <c r="D131" t="str">
        <f>IF(VLOOKUP(M131,Columns!A:D,4,0)=0,"",VLOOKUP(M131,Columns!A:D,4,0))</f>
        <v>Кем добавлена запись</v>
      </c>
      <c r="E131">
        <v>5</v>
      </c>
      <c r="F131" t="s">
        <v>114</v>
      </c>
      <c r="G131" t="s">
        <v>110</v>
      </c>
      <c r="H131" t="s">
        <v>108</v>
      </c>
      <c r="I131">
        <v>100</v>
      </c>
      <c r="J131">
        <v>0</v>
      </c>
      <c r="K131">
        <v>0</v>
      </c>
      <c r="L131">
        <v>0</v>
      </c>
      <c r="M131" t="str">
        <f t="shared" si="1"/>
        <v>PROFIT_OPER_PLAN#INSERTED_BY</v>
      </c>
      <c r="N131" t="str">
        <f>IF(VLOOKUP(M131,Columns!A:E,5,0)=0,"",VLOOKUP(M131,Columns!A:E,5,0))</f>
        <v/>
      </c>
      <c r="O131" t="str">
        <f>IF(VLOOKUP($M131,Columns!$A:$F,6,0)=0,"",VLOOKUP($M131,Columns!$A:$F,6,0))</f>
        <v/>
      </c>
    </row>
    <row r="132" spans="1:15">
      <c r="A132" t="str">
        <f>IF(B132&lt;&gt;B131,VLOOKUP(B132,Tables!A:B,2,0),"")</f>
        <v/>
      </c>
      <c r="B132" t="s">
        <v>285</v>
      </c>
      <c r="C132" t="s">
        <v>91</v>
      </c>
      <c r="D132" t="str">
        <f>IF(VLOOKUP(M132,Columns!A:D,4,0)=0,"",VLOOKUP(M132,Columns!A:D,4,0))</f>
        <v>Дата обновления записи</v>
      </c>
      <c r="E132">
        <v>6</v>
      </c>
      <c r="G132" t="s">
        <v>110</v>
      </c>
      <c r="H132" t="s">
        <v>113</v>
      </c>
      <c r="I132">
        <v>0</v>
      </c>
      <c r="J132">
        <v>0</v>
      </c>
      <c r="K132">
        <v>0</v>
      </c>
      <c r="L132">
        <v>0</v>
      </c>
      <c r="M132" t="str">
        <f t="shared" si="1"/>
        <v>PROFIT_OPER_PLAN#DATE_UPDATED</v>
      </c>
      <c r="N132" t="str">
        <f>IF(VLOOKUP(M132,Columns!A:E,5,0)=0,"",VLOOKUP(M132,Columns!A:E,5,0))</f>
        <v/>
      </c>
      <c r="O132" t="str">
        <f>IF(VLOOKUP($M132,Columns!$A:$F,6,0)=0,"",VLOOKUP($M132,Columns!$A:$F,6,0))</f>
        <v/>
      </c>
    </row>
    <row r="133" spans="1:15">
      <c r="A133" t="str">
        <f>IF(B133&lt;&gt;B132,VLOOKUP(B133,Tables!A:B,2,0),"")</f>
        <v/>
      </c>
      <c r="B133" t="s">
        <v>285</v>
      </c>
      <c r="C133" t="s">
        <v>92</v>
      </c>
      <c r="D133" t="str">
        <f>IF(VLOOKUP(M133,Columns!A:D,4,0)=0,"",VLOOKUP(M133,Columns!A:D,4,0))</f>
        <v>Кем обновлена запись</v>
      </c>
      <c r="E133">
        <v>7</v>
      </c>
      <c r="G133" t="s">
        <v>110</v>
      </c>
      <c r="H133" t="s">
        <v>108</v>
      </c>
      <c r="I133">
        <v>100</v>
      </c>
      <c r="J133">
        <v>0</v>
      </c>
      <c r="K133">
        <v>0</v>
      </c>
      <c r="L133">
        <v>0</v>
      </c>
      <c r="M133" t="str">
        <f t="shared" si="1"/>
        <v>PROFIT_OPER_PLAN#UPDATED_BY</v>
      </c>
      <c r="N133" t="str">
        <f>IF(VLOOKUP(M133,Columns!A:E,5,0)=0,"",VLOOKUP(M133,Columns!A:E,5,0))</f>
        <v/>
      </c>
      <c r="O133" t="str">
        <f>IF(VLOOKUP($M133,Columns!$A:$F,6,0)=0,"",VLOOKUP($M133,Columns!$A:$F,6,0))</f>
        <v/>
      </c>
    </row>
    <row r="134" spans="1:15">
      <c r="A134" t="str">
        <f>IF(B134&lt;&gt;B133,VLOOKUP(B134,Tables!A:B,2,0),"")</f>
        <v/>
      </c>
      <c r="B134" t="s">
        <v>285</v>
      </c>
      <c r="C134" t="s">
        <v>206</v>
      </c>
      <c r="D134" t="str">
        <f>IF(VLOOKUP(M134,Columns!A:D,4,0)=0,"",VLOOKUP(M134,Columns!A:D,4,0))</f>
        <v>Источник данных</v>
      </c>
      <c r="E134">
        <v>8</v>
      </c>
      <c r="F134" t="s">
        <v>207</v>
      </c>
      <c r="G134" t="s">
        <v>110</v>
      </c>
      <c r="H134" t="s">
        <v>108</v>
      </c>
      <c r="I134">
        <v>200</v>
      </c>
      <c r="J134">
        <v>0</v>
      </c>
      <c r="K134">
        <v>0</v>
      </c>
      <c r="L134">
        <v>0</v>
      </c>
      <c r="M134" t="str">
        <f t="shared" ref="M134:M182" si="2">CONCATENATE(B134,"#",C134)</f>
        <v>PROFIT_OPER_PLAN#DATA_SOURCE</v>
      </c>
      <c r="N134" t="str">
        <f>IF(VLOOKUP(M134,Columns!A:E,5,0)=0,"",VLOOKUP(M134,Columns!A:E,5,0))</f>
        <v/>
      </c>
      <c r="O134" t="str">
        <f>IF(VLOOKUP($M134,Columns!$A:$F,6,0)=0,"",VLOOKUP($M134,Columns!$A:$F,6,0))</f>
        <v/>
      </c>
    </row>
    <row r="135" spans="1:15">
      <c r="A135" t="str">
        <f>IF(B135&lt;&gt;B134,VLOOKUP(B135,Tables!A:B,2,0),"")</f>
        <v>Категории справочника</v>
      </c>
      <c r="B135" t="s">
        <v>73</v>
      </c>
      <c r="C135" t="s">
        <v>29</v>
      </c>
      <c r="D135" t="str">
        <f>IF(VLOOKUP(M135,Columns!A:D,4,0)=0,"",VLOOKUP(M135,Columns!A:D,4,0))</f>
        <v>Категория кодов справочника</v>
      </c>
      <c r="E135">
        <v>1</v>
      </c>
      <c r="G135" t="s">
        <v>107</v>
      </c>
      <c r="H135" t="s">
        <v>108</v>
      </c>
      <c r="I135">
        <v>32</v>
      </c>
      <c r="J135">
        <v>0</v>
      </c>
      <c r="K135">
        <v>0</v>
      </c>
      <c r="L135">
        <v>0</v>
      </c>
      <c r="M135" t="str">
        <f t="shared" si="2"/>
        <v>SYS_LKP_CATEGORY#CATEGORY</v>
      </c>
      <c r="N135" t="str">
        <f>IF(VLOOKUP(M135,Columns!A:E,5,0)=0,"",VLOOKUP(M135,Columns!A:E,5,0))</f>
        <v/>
      </c>
      <c r="O135" t="str">
        <f>IF(VLOOKUP($M135,Columns!$A:$F,6,0)=0,"",VLOOKUP($M135,Columns!$A:$F,6,0))</f>
        <v/>
      </c>
    </row>
    <row r="136" spans="1:15">
      <c r="A136" t="str">
        <f>IF(B136&lt;&gt;B135,VLOOKUP(B136,Tables!A:B,2,0),"")</f>
        <v/>
      </c>
      <c r="B136" t="s">
        <v>73</v>
      </c>
      <c r="C136" t="s">
        <v>30</v>
      </c>
      <c r="D136" t="str">
        <f>IF(VLOOKUP(M136,Columns!A:D,4,0)=0,"",VLOOKUP(M136,Columns!A:D,4,0))</f>
        <v>Описание категории</v>
      </c>
      <c r="E136">
        <v>2</v>
      </c>
      <c r="G136" t="s">
        <v>107</v>
      </c>
      <c r="H136" t="s">
        <v>108</v>
      </c>
      <c r="I136">
        <v>64</v>
      </c>
      <c r="J136">
        <v>0</v>
      </c>
      <c r="K136">
        <v>0</v>
      </c>
      <c r="L136">
        <v>0</v>
      </c>
      <c r="M136" t="str">
        <f t="shared" si="2"/>
        <v>SYS_LKP_CATEGORY#DESCRIPTION</v>
      </c>
      <c r="N136" t="str">
        <f>IF(VLOOKUP(M136,Columns!A:E,5,0)=0,"",VLOOKUP(M136,Columns!A:E,5,0))</f>
        <v/>
      </c>
      <c r="O136" t="str">
        <f>IF(VLOOKUP($M136,Columns!$A:$F,6,0)=0,"",VLOOKUP($M136,Columns!$A:$F,6,0))</f>
        <v/>
      </c>
    </row>
    <row r="137" spans="1:15">
      <c r="A137" t="str">
        <f>IF(B137&lt;&gt;B136,VLOOKUP(B137,Tables!A:B,2,0),"")</f>
        <v>Коды справочника</v>
      </c>
      <c r="B137" t="s">
        <v>77</v>
      </c>
      <c r="C137" t="s">
        <v>29</v>
      </c>
      <c r="D137" t="str">
        <f>IF(VLOOKUP(M137,Columns!A:D,4,0)=0,"",VLOOKUP(M137,Columns!A:D,4,0))</f>
        <v>Категория кодов справочника</v>
      </c>
      <c r="E137">
        <v>1</v>
      </c>
      <c r="G137" t="s">
        <v>107</v>
      </c>
      <c r="H137" t="s">
        <v>108</v>
      </c>
      <c r="I137">
        <v>32</v>
      </c>
      <c r="J137">
        <v>0</v>
      </c>
      <c r="K137">
        <v>0</v>
      </c>
      <c r="L137">
        <v>0</v>
      </c>
      <c r="M137" t="str">
        <f t="shared" si="2"/>
        <v>SYS_LKP_CODE#CATEGORY</v>
      </c>
      <c r="N137" t="str">
        <f>IF(VLOOKUP(M137,Columns!A:E,5,0)=0,"",VLOOKUP(M137,Columns!A:E,5,0))</f>
        <v/>
      </c>
      <c r="O137" t="str">
        <f>IF(VLOOKUP($M137,Columns!$A:$F,6,0)=0,"",VLOOKUP($M137,Columns!$A:$F,6,0))</f>
        <v/>
      </c>
    </row>
    <row r="138" spans="1:15">
      <c r="A138" t="str">
        <f>IF(B138&lt;&gt;B137,VLOOKUP(B138,Tables!A:B,2,0),"")</f>
        <v/>
      </c>
      <c r="B138" t="s">
        <v>77</v>
      </c>
      <c r="C138" t="s">
        <v>31</v>
      </c>
      <c r="D138" t="str">
        <f>IF(VLOOKUP(M138,Columns!A:D,4,0)=0,"",VLOOKUP(M138,Columns!A:D,4,0))</f>
        <v>Код</v>
      </c>
      <c r="E138">
        <v>2</v>
      </c>
      <c r="G138" t="s">
        <v>107</v>
      </c>
      <c r="H138" t="s">
        <v>108</v>
      </c>
      <c r="I138">
        <v>32</v>
      </c>
      <c r="J138">
        <v>0</v>
      </c>
      <c r="K138">
        <v>0</v>
      </c>
      <c r="L138">
        <v>0</v>
      </c>
      <c r="M138" t="str">
        <f t="shared" si="2"/>
        <v>SYS_LKP_CODE#CODE</v>
      </c>
      <c r="N138" t="str">
        <f>IF(VLOOKUP(M138,Columns!A:E,5,0)=0,"",VLOOKUP(M138,Columns!A:E,5,0))</f>
        <v/>
      </c>
      <c r="O138" t="str">
        <f>IF(VLOOKUP($M138,Columns!$A:$F,6,0)=0,"",VLOOKUP($M138,Columns!$A:$F,6,0))</f>
        <v/>
      </c>
    </row>
    <row r="139" spans="1:15">
      <c r="A139" t="str">
        <f>IF(B139&lt;&gt;B138,VLOOKUP(B139,Tables!A:B,2,0),"")</f>
        <v/>
      </c>
      <c r="B139" t="s">
        <v>77</v>
      </c>
      <c r="C139" t="s">
        <v>30</v>
      </c>
      <c r="D139" t="str">
        <f>IF(VLOOKUP(M139,Columns!A:D,4,0)=0,"",VLOOKUP(M139,Columns!A:D,4,0))</f>
        <v>Описание кода</v>
      </c>
      <c r="E139">
        <v>3</v>
      </c>
      <c r="G139" t="s">
        <v>110</v>
      </c>
      <c r="H139" t="s">
        <v>108</v>
      </c>
      <c r="I139">
        <v>128</v>
      </c>
      <c r="J139">
        <v>0</v>
      </c>
      <c r="K139">
        <v>0</v>
      </c>
      <c r="L139">
        <v>0</v>
      </c>
      <c r="M139" t="str">
        <f t="shared" si="2"/>
        <v>SYS_LKP_CODE#DESCRIPTION</v>
      </c>
      <c r="N139" t="str">
        <f>IF(VLOOKUP(M139,Columns!A:E,5,0)=0,"",VLOOKUP(M139,Columns!A:E,5,0))</f>
        <v/>
      </c>
      <c r="O139" t="str">
        <f>IF(VLOOKUP($M139,Columns!$A:$F,6,0)=0,"",VLOOKUP($M139,Columns!$A:$F,6,0))</f>
        <v/>
      </c>
    </row>
    <row r="140" spans="1:15">
      <c r="A140" t="str">
        <f>IF(B140&lt;&gt;B139,VLOOKUP(B140,Tables!A:B,2,0),"")</f>
        <v/>
      </c>
      <c r="B140" t="s">
        <v>77</v>
      </c>
      <c r="C140" t="s">
        <v>79</v>
      </c>
      <c r="D140" t="str">
        <f>IF(VLOOKUP(M140,Columns!A:D,4,0)=0,"",VLOOKUP(M140,Columns!A:D,4,0))</f>
        <v>Ранк</v>
      </c>
      <c r="E140">
        <v>4</v>
      </c>
      <c r="G140" t="s">
        <v>110</v>
      </c>
      <c r="H140" t="s">
        <v>115</v>
      </c>
      <c r="I140">
        <v>0</v>
      </c>
      <c r="J140">
        <v>10</v>
      </c>
      <c r="K140">
        <v>10</v>
      </c>
      <c r="L140">
        <v>0</v>
      </c>
      <c r="M140" t="str">
        <f t="shared" si="2"/>
        <v>SYS_LKP_CODE#RANKING</v>
      </c>
      <c r="N140" t="str">
        <f>IF(VLOOKUP(M140,Columns!A:E,5,0)=0,"",VLOOKUP(M140,Columns!A:E,5,0))</f>
        <v/>
      </c>
      <c r="O140" t="str">
        <f>IF(VLOOKUP($M140,Columns!$A:$F,6,0)=0,"",VLOOKUP($M140,Columns!$A:$F,6,0))</f>
        <v/>
      </c>
    </row>
    <row r="141" spans="1:15">
      <c r="A141" t="str">
        <f>IF(B141&lt;&gt;B140,VLOOKUP(B141,Tables!A:B,2,0),"")</f>
        <v/>
      </c>
      <c r="B141" t="s">
        <v>77</v>
      </c>
      <c r="C141" t="s">
        <v>80</v>
      </c>
      <c r="D141" t="str">
        <f>IF(VLOOKUP(M141,Columns!A:D,4,0)=0,"",VLOOKUP(M141,Columns!A:D,4,0))</f>
        <v>Расширенное описание</v>
      </c>
      <c r="E141">
        <v>5</v>
      </c>
      <c r="G141" t="s">
        <v>110</v>
      </c>
      <c r="H141" t="s">
        <v>108</v>
      </c>
      <c r="I141">
        <v>256</v>
      </c>
      <c r="J141">
        <v>0</v>
      </c>
      <c r="K141">
        <v>0</v>
      </c>
      <c r="L141">
        <v>0</v>
      </c>
      <c r="M141" t="str">
        <f t="shared" si="2"/>
        <v>SYS_LKP_CODE#EXT_DESCRIPTION</v>
      </c>
      <c r="N141" t="str">
        <f>IF(VLOOKUP(M141,Columns!A:E,5,0)=0,"",VLOOKUP(M141,Columns!A:E,5,0))</f>
        <v/>
      </c>
      <c r="O141" t="str">
        <f>IF(VLOOKUP($M141,Columns!$A:$F,6,0)=0,"",VLOOKUP($M141,Columns!$A:$F,6,0))</f>
        <v/>
      </c>
    </row>
    <row r="142" spans="1:15">
      <c r="A142" t="str">
        <f>IF(B142&lt;&gt;B141,VLOOKUP(B142,Tables!A:B,2,0),"")</f>
        <v/>
      </c>
      <c r="B142" t="s">
        <v>77</v>
      </c>
      <c r="C142" t="s">
        <v>81</v>
      </c>
      <c r="D142" t="str">
        <f>IF(VLOOKUP(M142,Columns!A:D,4,0)=0,"",VLOOKUP(M142,Columns!A:D,4,0))</f>
        <v>Кодовая группа</v>
      </c>
      <c r="E142">
        <v>6</v>
      </c>
      <c r="G142" t="s">
        <v>110</v>
      </c>
      <c r="H142" t="s">
        <v>108</v>
      </c>
      <c r="I142">
        <v>32</v>
      </c>
      <c r="J142">
        <v>0</v>
      </c>
      <c r="K142">
        <v>0</v>
      </c>
      <c r="L142">
        <v>0</v>
      </c>
      <c r="M142" t="str">
        <f t="shared" si="2"/>
        <v>SYS_LKP_CODE#CODE_GROUP</v>
      </c>
      <c r="N142" t="str">
        <f>IF(VLOOKUP(M142,Columns!A:E,5,0)=0,"",VLOOKUP(M142,Columns!A:E,5,0))</f>
        <v/>
      </c>
      <c r="O142" t="str">
        <f>IF(VLOOKUP($M142,Columns!$A:$F,6,0)=0,"",VLOOKUP($M142,Columns!$A:$F,6,0))</f>
        <v/>
      </c>
    </row>
    <row r="143" spans="1:15">
      <c r="A143" t="str">
        <f>IF(B143&lt;&gt;B142,VLOOKUP(B143,Tables!A:B,2,0),"")</f>
        <v/>
      </c>
      <c r="B143" t="s">
        <v>77</v>
      </c>
      <c r="C143" t="s">
        <v>82</v>
      </c>
      <c r="D143" t="str">
        <f>IF(VLOOKUP(M143,Columns!A:D,4,0)=0,"",VLOOKUP(M143,Columns!A:D,4,0))</f>
        <v>Признак исторического кода</v>
      </c>
      <c r="E143">
        <v>7</v>
      </c>
      <c r="G143" t="s">
        <v>110</v>
      </c>
      <c r="H143" t="s">
        <v>116</v>
      </c>
      <c r="I143">
        <v>1</v>
      </c>
      <c r="J143">
        <v>0</v>
      </c>
      <c r="K143">
        <v>0</v>
      </c>
      <c r="L143">
        <v>0</v>
      </c>
      <c r="M143" t="str">
        <f t="shared" si="2"/>
        <v>SYS_LKP_CODE#HISTORIC</v>
      </c>
      <c r="N143" t="str">
        <f>IF(VLOOKUP(M143,Columns!A:E,5,0)=0,"",VLOOKUP(M143,Columns!A:E,5,0))</f>
        <v/>
      </c>
      <c r="O143" t="str">
        <f>IF(VLOOKUP($M143,Columns!$A:$F,6,0)=0,"",VLOOKUP($M143,Columns!$A:$F,6,0))</f>
        <v/>
      </c>
    </row>
    <row r="144" spans="1:15">
      <c r="A144" t="str">
        <f>IF(B144&lt;&gt;B143,VLOOKUP(B144,Tables!A:B,2,0),"")</f>
        <v>Налоги фактически уплаченные</v>
      </c>
      <c r="B144" t="s">
        <v>297</v>
      </c>
      <c r="C144" t="s">
        <v>22</v>
      </c>
      <c r="D144" t="str">
        <f>IF(VLOOKUP(M144,Columns!A:D,4,0)=0,"",VLOOKUP(M144,Columns!A:D,4,0))</f>
        <v>ID портфеля</v>
      </c>
      <c r="E144">
        <v>1</v>
      </c>
      <c r="G144" t="s">
        <v>107</v>
      </c>
      <c r="H144" t="s">
        <v>108</v>
      </c>
      <c r="I144">
        <v>32</v>
      </c>
      <c r="J144">
        <v>0</v>
      </c>
      <c r="K144">
        <v>0</v>
      </c>
      <c r="L144">
        <v>0</v>
      </c>
      <c r="M144" t="str">
        <f t="shared" si="2"/>
        <v>TAXES_FACT#ID_PORTFOLIO</v>
      </c>
      <c r="N144" t="str">
        <f>IF(VLOOKUP(M144,Columns!A:E,5,0)=0,"",VLOOKUP(M144,Columns!A:E,5,0))</f>
        <v/>
      </c>
      <c r="O144" t="str">
        <f>IF(VLOOKUP($M144,Columns!$A:$F,6,0)=0,"",VLOOKUP($M144,Columns!$A:$F,6,0))</f>
        <v/>
      </c>
    </row>
    <row r="145" spans="1:15">
      <c r="A145" t="str">
        <f>IF(B145&lt;&gt;B144,VLOOKUP(B145,Tables!A:B,2,0),"")</f>
        <v/>
      </c>
      <c r="B145" t="s">
        <v>297</v>
      </c>
      <c r="C145" t="s">
        <v>37</v>
      </c>
      <c r="D145" t="str">
        <f>IF(VLOOKUP(M145,Columns!A:D,4,0)=0,"",VLOOKUP(M145,Columns!A:D,4,0))</f>
        <v>Период</v>
      </c>
      <c r="E145">
        <v>2</v>
      </c>
      <c r="G145" t="s">
        <v>107</v>
      </c>
      <c r="H145" t="s">
        <v>109</v>
      </c>
      <c r="I145">
        <v>0</v>
      </c>
      <c r="J145">
        <v>0</v>
      </c>
      <c r="K145">
        <v>0</v>
      </c>
      <c r="L145">
        <v>0</v>
      </c>
      <c r="M145" t="str">
        <f t="shared" si="2"/>
        <v>TAXES_FACT#PERIOD</v>
      </c>
      <c r="N145" t="str">
        <f>IF(VLOOKUP(M145,Columns!A:E,5,0)=0,"",VLOOKUP(M145,Columns!A:E,5,0))</f>
        <v/>
      </c>
      <c r="O145" t="str">
        <f>IF(VLOOKUP($M145,Columns!$A:$F,6,0)=0,"",VLOOKUP($M145,Columns!$A:$F,6,0))</f>
        <v/>
      </c>
    </row>
    <row r="146" spans="1:15">
      <c r="A146" t="str">
        <f>IF(B146&lt;&gt;B145,VLOOKUP(B146,Tables!A:B,2,0),"")</f>
        <v/>
      </c>
      <c r="B146" t="s">
        <v>297</v>
      </c>
      <c r="C146" t="s">
        <v>66</v>
      </c>
      <c r="D146" t="str">
        <f>IF(VLOOKUP(M146,Columns!A:D,4,0)=0,"",VLOOKUP(M146,Columns!A:D,4,0))</f>
        <v>прочие налоги кроме налога на прибыль / other taxes</v>
      </c>
      <c r="E146">
        <v>3</v>
      </c>
      <c r="G146" t="s">
        <v>110</v>
      </c>
      <c r="H146" t="s">
        <v>111</v>
      </c>
      <c r="I146">
        <v>0</v>
      </c>
      <c r="J146">
        <v>18</v>
      </c>
      <c r="K146">
        <v>10</v>
      </c>
      <c r="L146">
        <v>5</v>
      </c>
      <c r="M146" t="str">
        <f t="shared" si="2"/>
        <v>TAXES_FACT#SUM1</v>
      </c>
      <c r="N146" t="str">
        <f>IF(VLOOKUP(M146,Columns!A:E,5,0)=0,"",VLOOKUP(M146,Columns!A:E,5,0))</f>
        <v/>
      </c>
      <c r="O146" t="str">
        <f>IF(VLOOKUP($M146,Columns!$A:$F,6,0)=0,"",VLOOKUP($M146,Columns!$A:$F,6,0))</f>
        <v/>
      </c>
    </row>
    <row r="147" spans="1:15">
      <c r="A147" t="str">
        <f>IF(B147&lt;&gt;B146,VLOOKUP(B147,Tables!A:B,2,0),"")</f>
        <v/>
      </c>
      <c r="B147" t="s">
        <v>297</v>
      </c>
      <c r="C147" t="s">
        <v>67</v>
      </c>
      <c r="D147" t="str">
        <f>IF(VLOOKUP(M147,Columns!A:D,4,0)=0,"",VLOOKUP(M147,Columns!A:D,4,0))</f>
        <v>налог на прибыль уплаченный / income tax expense</v>
      </c>
      <c r="E147">
        <v>4</v>
      </c>
      <c r="G147" t="s">
        <v>110</v>
      </c>
      <c r="H147" t="s">
        <v>111</v>
      </c>
      <c r="I147">
        <v>0</v>
      </c>
      <c r="J147">
        <v>18</v>
      </c>
      <c r="K147">
        <v>10</v>
      </c>
      <c r="L147">
        <v>5</v>
      </c>
      <c r="M147" t="str">
        <f t="shared" si="2"/>
        <v>TAXES_FACT#SUM2</v>
      </c>
      <c r="N147" t="str">
        <f>IF(VLOOKUP(M147,Columns!A:E,5,0)=0,"",VLOOKUP(M147,Columns!A:E,5,0))</f>
        <v/>
      </c>
      <c r="O147" t="str">
        <f>IF(VLOOKUP($M147,Columns!$A:$F,6,0)=0,"",VLOOKUP($M147,Columns!$A:$F,6,0))</f>
        <v/>
      </c>
    </row>
    <row r="148" spans="1:15">
      <c r="A148" t="str">
        <f>IF(B148&lt;&gt;B147,VLOOKUP(B148,Tables!A:B,2,0),"")</f>
        <v/>
      </c>
      <c r="B148" t="s">
        <v>297</v>
      </c>
      <c r="C148" t="s">
        <v>89</v>
      </c>
      <c r="D148" t="str">
        <f>IF(VLOOKUP(M148,Columns!A:D,4,0)=0,"",VLOOKUP(M148,Columns!A:D,4,0))</f>
        <v>Дата добавления записи</v>
      </c>
      <c r="E148">
        <v>5</v>
      </c>
      <c r="F148" t="s">
        <v>112</v>
      </c>
      <c r="G148" t="s">
        <v>110</v>
      </c>
      <c r="H148" t="s">
        <v>113</v>
      </c>
      <c r="I148">
        <v>0</v>
      </c>
      <c r="J148">
        <v>0</v>
      </c>
      <c r="K148">
        <v>0</v>
      </c>
      <c r="L148">
        <v>0</v>
      </c>
      <c r="M148" t="str">
        <f t="shared" si="2"/>
        <v>TAXES_FACT#DATE_INSERTED</v>
      </c>
      <c r="N148" t="str">
        <f>IF(VLOOKUP(M148,Columns!A:E,5,0)=0,"",VLOOKUP(M148,Columns!A:E,5,0))</f>
        <v/>
      </c>
      <c r="O148" t="str">
        <f>IF(VLOOKUP($M148,Columns!$A:$F,6,0)=0,"",VLOOKUP($M148,Columns!$A:$F,6,0))</f>
        <v/>
      </c>
    </row>
    <row r="149" spans="1:15">
      <c r="A149" t="str">
        <f>IF(B149&lt;&gt;B148,VLOOKUP(B149,Tables!A:B,2,0),"")</f>
        <v/>
      </c>
      <c r="B149" t="s">
        <v>297</v>
      </c>
      <c r="C149" t="s">
        <v>90</v>
      </c>
      <c r="D149" t="str">
        <f>IF(VLOOKUP(M149,Columns!A:D,4,0)=0,"",VLOOKUP(M149,Columns!A:D,4,0))</f>
        <v>Кем добавлена запись</v>
      </c>
      <c r="E149">
        <v>6</v>
      </c>
      <c r="F149" t="s">
        <v>114</v>
      </c>
      <c r="G149" t="s">
        <v>110</v>
      </c>
      <c r="H149" t="s">
        <v>108</v>
      </c>
      <c r="I149">
        <v>100</v>
      </c>
      <c r="J149">
        <v>0</v>
      </c>
      <c r="K149">
        <v>0</v>
      </c>
      <c r="L149">
        <v>0</v>
      </c>
      <c r="M149" t="str">
        <f t="shared" si="2"/>
        <v>TAXES_FACT#INSERTED_BY</v>
      </c>
      <c r="N149" t="str">
        <f>IF(VLOOKUP(M149,Columns!A:E,5,0)=0,"",VLOOKUP(M149,Columns!A:E,5,0))</f>
        <v/>
      </c>
      <c r="O149" t="str">
        <f>IF(VLOOKUP($M149,Columns!$A:$F,6,0)=0,"",VLOOKUP($M149,Columns!$A:$F,6,0))</f>
        <v/>
      </c>
    </row>
    <row r="150" spans="1:15">
      <c r="A150" t="str">
        <f>IF(B150&lt;&gt;B149,VLOOKUP(B150,Tables!A:B,2,0),"")</f>
        <v/>
      </c>
      <c r="B150" t="s">
        <v>297</v>
      </c>
      <c r="C150" t="s">
        <v>91</v>
      </c>
      <c r="D150" t="str">
        <f>IF(VLOOKUP(M150,Columns!A:D,4,0)=0,"",VLOOKUP(M150,Columns!A:D,4,0))</f>
        <v>Дата обновления записи</v>
      </c>
      <c r="E150">
        <v>7</v>
      </c>
      <c r="G150" t="s">
        <v>110</v>
      </c>
      <c r="H150" t="s">
        <v>113</v>
      </c>
      <c r="I150">
        <v>0</v>
      </c>
      <c r="J150">
        <v>0</v>
      </c>
      <c r="K150">
        <v>0</v>
      </c>
      <c r="L150">
        <v>0</v>
      </c>
      <c r="M150" t="str">
        <f t="shared" si="2"/>
        <v>TAXES_FACT#DATE_UPDATED</v>
      </c>
      <c r="N150" t="str">
        <f>IF(VLOOKUP(M150,Columns!A:E,5,0)=0,"",VLOOKUP(M150,Columns!A:E,5,0))</f>
        <v/>
      </c>
      <c r="O150" t="str">
        <f>IF(VLOOKUP($M150,Columns!$A:$F,6,0)=0,"",VLOOKUP($M150,Columns!$A:$F,6,0))</f>
        <v/>
      </c>
    </row>
    <row r="151" spans="1:15">
      <c r="A151" t="str">
        <f>IF(B151&lt;&gt;B150,VLOOKUP(B151,Tables!A:B,2,0),"")</f>
        <v/>
      </c>
      <c r="B151" t="s">
        <v>297</v>
      </c>
      <c r="C151" t="s">
        <v>92</v>
      </c>
      <c r="D151" t="str">
        <f>IF(VLOOKUP(M151,Columns!A:D,4,0)=0,"",VLOOKUP(M151,Columns!A:D,4,0))</f>
        <v>Кем обновлена запись</v>
      </c>
      <c r="E151">
        <v>8</v>
      </c>
      <c r="G151" t="s">
        <v>110</v>
      </c>
      <c r="H151" t="s">
        <v>108</v>
      </c>
      <c r="I151">
        <v>100</v>
      </c>
      <c r="J151">
        <v>0</v>
      </c>
      <c r="K151">
        <v>0</v>
      </c>
      <c r="L151">
        <v>0</v>
      </c>
      <c r="M151" t="str">
        <f t="shared" si="2"/>
        <v>TAXES_FACT#UPDATED_BY</v>
      </c>
      <c r="N151" t="str">
        <f>IF(VLOOKUP(M151,Columns!A:E,5,0)=0,"",VLOOKUP(M151,Columns!A:E,5,0))</f>
        <v/>
      </c>
      <c r="O151" t="str">
        <f>IF(VLOOKUP($M151,Columns!$A:$F,6,0)=0,"",VLOOKUP($M151,Columns!$A:$F,6,0))</f>
        <v/>
      </c>
    </row>
    <row r="152" spans="1:15">
      <c r="A152" t="str">
        <f>IF(B152&lt;&gt;B151,VLOOKUP(B152,Tables!A:B,2,0),"")</f>
        <v/>
      </c>
      <c r="B152" t="s">
        <v>297</v>
      </c>
      <c r="C152" t="s">
        <v>206</v>
      </c>
      <c r="D152" t="str">
        <f>IF(VLOOKUP(M152,Columns!A:D,4,0)=0,"",VLOOKUP(M152,Columns!A:D,4,0))</f>
        <v>Источник данных</v>
      </c>
      <c r="E152">
        <v>9</v>
      </c>
      <c r="F152" t="s">
        <v>207</v>
      </c>
      <c r="G152" t="s">
        <v>110</v>
      </c>
      <c r="H152" t="s">
        <v>108</v>
      </c>
      <c r="I152">
        <v>200</v>
      </c>
      <c r="J152">
        <v>0</v>
      </c>
      <c r="K152">
        <v>0</v>
      </c>
      <c r="L152">
        <v>0</v>
      </c>
      <c r="M152" t="str">
        <f t="shared" si="2"/>
        <v>TAXES_FACT#DATA_SOURCE</v>
      </c>
      <c r="N152" t="str">
        <f>IF(VLOOKUP(M152,Columns!A:E,5,0)=0,"",VLOOKUP(M152,Columns!A:E,5,0))</f>
        <v/>
      </c>
      <c r="O152" t="str">
        <f>IF(VLOOKUP($M152,Columns!$A:$F,6,0)=0,"",VLOOKUP($M152,Columns!$A:$F,6,0))</f>
        <v/>
      </c>
    </row>
    <row r="153" spans="1:15">
      <c r="A153" t="str">
        <f>IF(B153&lt;&gt;B152,VLOOKUP(B153,Tables!A:B,2,0),"")</f>
        <v>Налоги прогнозные. С сентября 2014 не используем. Весь прогноз считаем формулой Прибыль_Факт * 0.2</v>
      </c>
      <c r="B153" t="s">
        <v>328</v>
      </c>
      <c r="C153" t="s">
        <v>22</v>
      </c>
      <c r="D153" t="str">
        <f>IF(VLOOKUP(M153,Columns!A:D,4,0)=0,"",VLOOKUP(M153,Columns!A:D,4,0))</f>
        <v>ID портфеля</v>
      </c>
      <c r="E153">
        <v>1</v>
      </c>
      <c r="G153" t="s">
        <v>107</v>
      </c>
      <c r="H153" t="s">
        <v>108</v>
      </c>
      <c r="I153">
        <v>32</v>
      </c>
      <c r="J153">
        <v>0</v>
      </c>
      <c r="K153">
        <v>0</v>
      </c>
      <c r="L153">
        <v>0</v>
      </c>
      <c r="M153" t="str">
        <f t="shared" si="2"/>
        <v>TAXES_PRED#ID_PORTFOLIO</v>
      </c>
      <c r="N153" t="str">
        <f>IF(VLOOKUP(M153,Columns!A:E,5,0)=0,"",VLOOKUP(M153,Columns!A:E,5,0))</f>
        <v/>
      </c>
      <c r="O153" t="str">
        <f>IF(VLOOKUP($M153,Columns!$A:$F,6,0)=0,"",VLOOKUP($M153,Columns!$A:$F,6,0))</f>
        <v/>
      </c>
    </row>
    <row r="154" spans="1:15">
      <c r="A154" t="str">
        <f>IF(B154&lt;&gt;B153,VLOOKUP(B154,Tables!A:B,2,0),"")</f>
        <v/>
      </c>
      <c r="B154" t="s">
        <v>328</v>
      </c>
      <c r="C154" t="s">
        <v>37</v>
      </c>
      <c r="D154" t="str">
        <f>IF(VLOOKUP(M154,Columns!A:D,4,0)=0,"",VLOOKUP(M154,Columns!A:D,4,0))</f>
        <v>Период</v>
      </c>
      <c r="E154">
        <v>2</v>
      </c>
      <c r="G154" t="s">
        <v>107</v>
      </c>
      <c r="H154" t="s">
        <v>109</v>
      </c>
      <c r="I154">
        <v>0</v>
      </c>
      <c r="J154">
        <v>0</v>
      </c>
      <c r="K154">
        <v>0</v>
      </c>
      <c r="L154">
        <v>0</v>
      </c>
      <c r="M154" t="str">
        <f t="shared" si="2"/>
        <v>TAXES_PRED#PERIOD</v>
      </c>
      <c r="N154" t="str">
        <f>IF(VLOOKUP(M154,Columns!A:E,5,0)=0,"",VLOOKUP(M154,Columns!A:E,5,0))</f>
        <v/>
      </c>
      <c r="O154" t="str">
        <f>IF(VLOOKUP($M154,Columns!$A:$F,6,0)=0,"",VLOOKUP($M154,Columns!$A:$F,6,0))</f>
        <v/>
      </c>
    </row>
    <row r="155" spans="1:15">
      <c r="A155" t="str">
        <f>IF(B155&lt;&gt;B154,VLOOKUP(B155,Tables!A:B,2,0),"")</f>
        <v/>
      </c>
      <c r="B155" t="s">
        <v>328</v>
      </c>
      <c r="C155" t="s">
        <v>66</v>
      </c>
      <c r="D155" t="str">
        <f>IF(VLOOKUP(M155,Columns!A:D,4,0)=0,"",VLOOKUP(M155,Columns!A:D,4,0))</f>
        <v>прочие налоги кроме налога на прибыль / other taxes</v>
      </c>
      <c r="E155">
        <v>3</v>
      </c>
      <c r="G155" t="s">
        <v>110</v>
      </c>
      <c r="H155" t="s">
        <v>111</v>
      </c>
      <c r="I155">
        <v>0</v>
      </c>
      <c r="J155">
        <v>18</v>
      </c>
      <c r="K155">
        <v>10</v>
      </c>
      <c r="L155">
        <v>5</v>
      </c>
      <c r="M155" t="str">
        <f t="shared" si="2"/>
        <v>TAXES_PRED#SUM1</v>
      </c>
      <c r="N155" t="str">
        <f>IF(VLOOKUP(M155,Columns!A:E,5,0)=0,"",VLOOKUP(M155,Columns!A:E,5,0))</f>
        <v/>
      </c>
      <c r="O155" t="str">
        <f>IF(VLOOKUP($M155,Columns!$A:$F,6,0)=0,"",VLOOKUP($M155,Columns!$A:$F,6,0))</f>
        <v/>
      </c>
    </row>
    <row r="156" spans="1:15">
      <c r="A156" t="str">
        <f>IF(B156&lt;&gt;B155,VLOOKUP(B156,Tables!A:B,2,0),"")</f>
        <v/>
      </c>
      <c r="B156" t="s">
        <v>328</v>
      </c>
      <c r="C156" t="s">
        <v>67</v>
      </c>
      <c r="D156" t="str">
        <f>IF(VLOOKUP(M156,Columns!A:D,4,0)=0,"",VLOOKUP(M156,Columns!A:D,4,0))</f>
        <v>налог на прибыль уплаченный / income tax expense</v>
      </c>
      <c r="E156">
        <v>4</v>
      </c>
      <c r="G156" t="s">
        <v>110</v>
      </c>
      <c r="H156" t="s">
        <v>111</v>
      </c>
      <c r="I156">
        <v>0</v>
      </c>
      <c r="J156">
        <v>18</v>
      </c>
      <c r="K156">
        <v>10</v>
      </c>
      <c r="L156">
        <v>5</v>
      </c>
      <c r="M156" t="str">
        <f t="shared" si="2"/>
        <v>TAXES_PRED#SUM2</v>
      </c>
      <c r="N156" t="str">
        <f>IF(VLOOKUP(M156,Columns!A:E,5,0)=0,"",VLOOKUP(M156,Columns!A:E,5,0))</f>
        <v/>
      </c>
      <c r="O156" t="str">
        <f>IF(VLOOKUP($M156,Columns!$A:$F,6,0)=0,"",VLOOKUP($M156,Columns!$A:$F,6,0))</f>
        <v/>
      </c>
    </row>
    <row r="157" spans="1:15">
      <c r="A157" t="str">
        <f>IF(B157&lt;&gt;B156,VLOOKUP(B157,Tables!A:B,2,0),"")</f>
        <v/>
      </c>
      <c r="B157" t="s">
        <v>328</v>
      </c>
      <c r="C157" t="s">
        <v>89</v>
      </c>
      <c r="D157" t="str">
        <f>IF(VLOOKUP(M157,Columns!A:D,4,0)=0,"",VLOOKUP(M157,Columns!A:D,4,0))</f>
        <v>Дата добавления записи</v>
      </c>
      <c r="E157">
        <v>5</v>
      </c>
      <c r="F157" t="s">
        <v>112</v>
      </c>
      <c r="G157" t="s">
        <v>110</v>
      </c>
      <c r="H157" t="s">
        <v>113</v>
      </c>
      <c r="I157">
        <v>0</v>
      </c>
      <c r="J157">
        <v>0</v>
      </c>
      <c r="K157">
        <v>0</v>
      </c>
      <c r="L157">
        <v>0</v>
      </c>
      <c r="M157" t="str">
        <f t="shared" si="2"/>
        <v>TAXES_PRED#DATE_INSERTED</v>
      </c>
      <c r="N157" t="str">
        <f>IF(VLOOKUP(M157,Columns!A:E,5,0)=0,"",VLOOKUP(M157,Columns!A:E,5,0))</f>
        <v/>
      </c>
      <c r="O157" t="str">
        <f>IF(VLOOKUP($M157,Columns!$A:$F,6,0)=0,"",VLOOKUP($M157,Columns!$A:$F,6,0))</f>
        <v/>
      </c>
    </row>
    <row r="158" spans="1:15">
      <c r="A158" t="str">
        <f>IF(B158&lt;&gt;B157,VLOOKUP(B158,Tables!A:B,2,0),"")</f>
        <v/>
      </c>
      <c r="B158" t="s">
        <v>328</v>
      </c>
      <c r="C158" t="s">
        <v>90</v>
      </c>
      <c r="D158" t="str">
        <f>IF(VLOOKUP(M158,Columns!A:D,4,0)=0,"",VLOOKUP(M158,Columns!A:D,4,0))</f>
        <v>Кем добавлена запись</v>
      </c>
      <c r="E158">
        <v>6</v>
      </c>
      <c r="F158" t="s">
        <v>114</v>
      </c>
      <c r="G158" t="s">
        <v>110</v>
      </c>
      <c r="H158" t="s">
        <v>108</v>
      </c>
      <c r="I158">
        <v>100</v>
      </c>
      <c r="J158">
        <v>0</v>
      </c>
      <c r="K158">
        <v>0</v>
      </c>
      <c r="L158">
        <v>0</v>
      </c>
      <c r="M158" t="str">
        <f t="shared" si="2"/>
        <v>TAXES_PRED#INSERTED_BY</v>
      </c>
      <c r="N158" t="str">
        <f>IF(VLOOKUP(M158,Columns!A:E,5,0)=0,"",VLOOKUP(M158,Columns!A:E,5,0))</f>
        <v/>
      </c>
      <c r="O158" t="str">
        <f>IF(VLOOKUP($M158,Columns!$A:$F,6,0)=0,"",VLOOKUP($M158,Columns!$A:$F,6,0))</f>
        <v/>
      </c>
    </row>
    <row r="159" spans="1:15">
      <c r="A159" t="str">
        <f>IF(B159&lt;&gt;B158,VLOOKUP(B159,Tables!A:B,2,0),"")</f>
        <v/>
      </c>
      <c r="B159" t="s">
        <v>328</v>
      </c>
      <c r="C159" t="s">
        <v>91</v>
      </c>
      <c r="D159" t="str">
        <f>IF(VLOOKUP(M159,Columns!A:D,4,0)=0,"",VLOOKUP(M159,Columns!A:D,4,0))</f>
        <v>Дата обновления записи</v>
      </c>
      <c r="E159">
        <v>7</v>
      </c>
      <c r="G159" t="s">
        <v>110</v>
      </c>
      <c r="H159" t="s">
        <v>113</v>
      </c>
      <c r="I159">
        <v>0</v>
      </c>
      <c r="J159">
        <v>0</v>
      </c>
      <c r="K159">
        <v>0</v>
      </c>
      <c r="L159">
        <v>0</v>
      </c>
      <c r="M159" t="str">
        <f t="shared" si="2"/>
        <v>TAXES_PRED#DATE_UPDATED</v>
      </c>
      <c r="N159" t="str">
        <f>IF(VLOOKUP(M159,Columns!A:E,5,0)=0,"",VLOOKUP(M159,Columns!A:E,5,0))</f>
        <v/>
      </c>
      <c r="O159" t="str">
        <f>IF(VLOOKUP($M159,Columns!$A:$F,6,0)=0,"",VLOOKUP($M159,Columns!$A:$F,6,0))</f>
        <v/>
      </c>
    </row>
    <row r="160" spans="1:15">
      <c r="A160" t="str">
        <f>IF(B160&lt;&gt;B159,VLOOKUP(B160,Tables!A:B,2,0),"")</f>
        <v/>
      </c>
      <c r="B160" t="s">
        <v>328</v>
      </c>
      <c r="C160" t="s">
        <v>92</v>
      </c>
      <c r="D160" t="str">
        <f>IF(VLOOKUP(M160,Columns!A:D,4,0)=0,"",VLOOKUP(M160,Columns!A:D,4,0))</f>
        <v>Кем обновлена запись</v>
      </c>
      <c r="E160">
        <v>8</v>
      </c>
      <c r="G160" t="s">
        <v>110</v>
      </c>
      <c r="H160" t="s">
        <v>108</v>
      </c>
      <c r="I160">
        <v>100</v>
      </c>
      <c r="J160">
        <v>0</v>
      </c>
      <c r="K160">
        <v>0</v>
      </c>
      <c r="L160">
        <v>0</v>
      </c>
      <c r="M160" t="str">
        <f t="shared" si="2"/>
        <v>TAXES_PRED#UPDATED_BY</v>
      </c>
      <c r="N160" t="str">
        <f>IF(VLOOKUP(M160,Columns!A:E,5,0)=0,"",VLOOKUP(M160,Columns!A:E,5,0))</f>
        <v/>
      </c>
      <c r="O160" t="str">
        <f>IF(VLOOKUP($M160,Columns!$A:$F,6,0)=0,"",VLOOKUP($M160,Columns!$A:$F,6,0))</f>
        <v/>
      </c>
    </row>
    <row r="161" spans="1:15">
      <c r="A161" t="str">
        <f>IF(B161&lt;&gt;B160,VLOOKUP(B161,Tables!A:B,2,0),"")</f>
        <v/>
      </c>
      <c r="B161" t="s">
        <v>328</v>
      </c>
      <c r="C161" t="s">
        <v>206</v>
      </c>
      <c r="D161" t="str">
        <f>IF(VLOOKUP(M161,Columns!A:D,4,0)=0,"",VLOOKUP(M161,Columns!A:D,4,0))</f>
        <v>Источник данных</v>
      </c>
      <c r="E161">
        <v>9</v>
      </c>
      <c r="F161" t="s">
        <v>207</v>
      </c>
      <c r="G161" t="s">
        <v>110</v>
      </c>
      <c r="H161" t="s">
        <v>108</v>
      </c>
      <c r="I161">
        <v>200</v>
      </c>
      <c r="J161">
        <v>0</v>
      </c>
      <c r="K161">
        <v>0</v>
      </c>
      <c r="L161">
        <v>0</v>
      </c>
      <c r="M161" t="str">
        <f t="shared" si="2"/>
        <v>TAXES_PRED#DATA_SOURCE</v>
      </c>
      <c r="N161" t="str">
        <f>IF(VLOOKUP(M161,Columns!A:E,5,0)=0,"",VLOOKUP(M161,Columns!A:E,5,0))</f>
        <v/>
      </c>
      <c r="O161" t="str">
        <f>IF(VLOOKUP($M161,Columns!$A:$F,6,0)=0,"",VLOOKUP($M161,Columns!$A:$F,6,0))</f>
        <v/>
      </c>
    </row>
    <row r="162" spans="1:15">
      <c r="A162" t="str">
        <f>IF(B162&lt;&gt;B161,VLOOKUP(B162,Tables!A:B,2,0),"")</f>
        <v>Фактические %расходы прогнозного периода. Заполняется через вызов хранимой процедуры</v>
      </c>
      <c r="B162" t="s">
        <v>463</v>
      </c>
      <c r="C162" t="s">
        <v>22</v>
      </c>
      <c r="D162" t="str">
        <f>IF(VLOOKUP(M162,Columns!A:D,4,0)=0,"",VLOOKUP(M162,Columns!A:D,4,0))</f>
        <v>ID портфеля</v>
      </c>
      <c r="E162">
        <v>1</v>
      </c>
      <c r="G162" t="s">
        <v>107</v>
      </c>
      <c r="H162" t="s">
        <v>108</v>
      </c>
      <c r="I162">
        <v>32</v>
      </c>
      <c r="J162">
        <v>0</v>
      </c>
      <c r="K162">
        <v>0</v>
      </c>
      <c r="L162">
        <v>0</v>
      </c>
      <c r="M162" t="str">
        <f t="shared" si="2"/>
        <v>tmp_COSTS_PCT_PRED#ID_PORTFOLIO</v>
      </c>
      <c r="N162" t="str">
        <f>IF(VLOOKUP(M162,Columns!A:E,5,0)=0,"",VLOOKUP(M162,Columns!A:E,5,0))</f>
        <v/>
      </c>
      <c r="O162" t="str">
        <f>IF(VLOOKUP($M162,Columns!$A:$F,6,0)=0,"",VLOOKUP($M162,Columns!$A:$F,6,0))</f>
        <v/>
      </c>
    </row>
    <row r="163" spans="1:15">
      <c r="A163" t="str">
        <f>IF(B163&lt;&gt;B162,VLOOKUP(B163,Tables!A:B,2,0),"")</f>
        <v/>
      </c>
      <c r="B163" t="s">
        <v>463</v>
      </c>
      <c r="C163" t="s">
        <v>37</v>
      </c>
      <c r="D163" t="str">
        <f>IF(VLOOKUP(M163,Columns!A:D,4,0)=0,"",VLOOKUP(M163,Columns!A:D,4,0))</f>
        <v>Период</v>
      </c>
      <c r="E163">
        <v>2</v>
      </c>
      <c r="G163" t="s">
        <v>107</v>
      </c>
      <c r="H163" t="s">
        <v>109</v>
      </c>
      <c r="I163">
        <v>0</v>
      </c>
      <c r="J163">
        <v>0</v>
      </c>
      <c r="K163">
        <v>0</v>
      </c>
      <c r="L163">
        <v>0</v>
      </c>
      <c r="M163" t="str">
        <f t="shared" si="2"/>
        <v>tmp_COSTS_PCT_PRED#PERIOD</v>
      </c>
      <c r="N163" t="str">
        <f>IF(VLOOKUP(M163,Columns!A:E,5,0)=0,"",VLOOKUP(M163,Columns!A:E,5,0))</f>
        <v/>
      </c>
      <c r="O163" t="str">
        <f>IF(VLOOKUP($M163,Columns!$A:$F,6,0)=0,"",VLOOKUP($M163,Columns!$A:$F,6,0))</f>
        <v/>
      </c>
    </row>
    <row r="164" spans="1:15">
      <c r="A164" t="str">
        <f>IF(B164&lt;&gt;B163,VLOOKUP(B164,Tables!A:B,2,0),"")</f>
        <v/>
      </c>
      <c r="B164" t="s">
        <v>463</v>
      </c>
      <c r="C164" t="s">
        <v>38</v>
      </c>
      <c r="D164" t="str">
        <f>IF(VLOOKUP(M164,Columns!A:D,4,0)=0,"",VLOOKUP(M164,Columns!A:D,4,0))</f>
        <v>Сумма</v>
      </c>
      <c r="E164">
        <v>3</v>
      </c>
      <c r="G164" t="s">
        <v>107</v>
      </c>
      <c r="H164" t="s">
        <v>111</v>
      </c>
      <c r="I164">
        <v>0</v>
      </c>
      <c r="J164">
        <v>18</v>
      </c>
      <c r="K164">
        <v>10</v>
      </c>
      <c r="L164">
        <v>5</v>
      </c>
      <c r="M164" t="str">
        <f t="shared" si="2"/>
        <v>tmp_COSTS_PCT_PRED#SUM</v>
      </c>
      <c r="N164" t="str">
        <f>IF(VLOOKUP(M164,Columns!A:E,5,0)=0,"",VLOOKUP(M164,Columns!A:E,5,0))</f>
        <v/>
      </c>
      <c r="O164" t="str">
        <f>IF(VLOOKUP($M164,Columns!$A:$F,6,0)=0,"",VLOOKUP($M164,Columns!$A:$F,6,0))</f>
        <v/>
      </c>
    </row>
    <row r="165" spans="1:15">
      <c r="A165" t="str">
        <f>IF(B165&lt;&gt;B164,VLOOKUP(B165,Tables!A:B,2,0),"")</f>
        <v/>
      </c>
      <c r="B165" t="s">
        <v>463</v>
      </c>
      <c r="C165" t="s">
        <v>89</v>
      </c>
      <c r="D165" t="str">
        <f>IF(VLOOKUP(M165,Columns!A:D,4,0)=0,"",VLOOKUP(M165,Columns!A:D,4,0))</f>
        <v>Дата добавления записи</v>
      </c>
      <c r="E165">
        <v>4</v>
      </c>
      <c r="F165" t="s">
        <v>112</v>
      </c>
      <c r="G165" t="s">
        <v>110</v>
      </c>
      <c r="H165" t="s">
        <v>113</v>
      </c>
      <c r="I165">
        <v>0</v>
      </c>
      <c r="J165">
        <v>0</v>
      </c>
      <c r="K165">
        <v>0</v>
      </c>
      <c r="L165">
        <v>0</v>
      </c>
      <c r="M165" t="str">
        <f t="shared" si="2"/>
        <v>tmp_COSTS_PCT_PRED#DATE_INSERTED</v>
      </c>
      <c r="N165" t="str">
        <f>IF(VLOOKUP(M165,Columns!A:E,5,0)=0,"",VLOOKUP(M165,Columns!A:E,5,0))</f>
        <v/>
      </c>
      <c r="O165" t="str">
        <f>IF(VLOOKUP($M165,Columns!$A:$F,6,0)=0,"",VLOOKUP($M165,Columns!$A:$F,6,0))</f>
        <v/>
      </c>
    </row>
    <row r="166" spans="1:15">
      <c r="A166" t="str">
        <f>IF(B166&lt;&gt;B165,VLOOKUP(B166,Tables!A:B,2,0),"")</f>
        <v/>
      </c>
      <c r="B166" t="s">
        <v>463</v>
      </c>
      <c r="C166" t="s">
        <v>90</v>
      </c>
      <c r="D166" t="str">
        <f>IF(VLOOKUP(M166,Columns!A:D,4,0)=0,"",VLOOKUP(M166,Columns!A:D,4,0))</f>
        <v>Кем добавлена запись</v>
      </c>
      <c r="E166">
        <v>5</v>
      </c>
      <c r="F166" t="s">
        <v>114</v>
      </c>
      <c r="G166" t="s">
        <v>110</v>
      </c>
      <c r="H166" t="s">
        <v>108</v>
      </c>
      <c r="I166">
        <v>100</v>
      </c>
      <c r="J166">
        <v>0</v>
      </c>
      <c r="K166">
        <v>0</v>
      </c>
      <c r="L166">
        <v>0</v>
      </c>
      <c r="M166" t="str">
        <f t="shared" si="2"/>
        <v>tmp_COSTS_PCT_PRED#INSERTED_BY</v>
      </c>
      <c r="N166" t="str">
        <f>IF(VLOOKUP(M166,Columns!A:E,5,0)=0,"",VLOOKUP(M166,Columns!A:E,5,0))</f>
        <v/>
      </c>
      <c r="O166" t="str">
        <f>IF(VLOOKUP($M166,Columns!$A:$F,6,0)=0,"",VLOOKUP($M166,Columns!$A:$F,6,0))</f>
        <v/>
      </c>
    </row>
    <row r="167" spans="1:15">
      <c r="A167" t="str">
        <f>IF(B167&lt;&gt;B166,VLOOKUP(B167,Tables!A:B,2,0),"")</f>
        <v/>
      </c>
      <c r="B167" t="s">
        <v>463</v>
      </c>
      <c r="C167" t="s">
        <v>206</v>
      </c>
      <c r="D167" t="str">
        <f>IF(VLOOKUP(M167,Columns!A:D,4,0)=0,"",VLOOKUP(M167,Columns!A:D,4,0))</f>
        <v>Источник данных</v>
      </c>
      <c r="E167">
        <v>6</v>
      </c>
      <c r="F167" t="s">
        <v>207</v>
      </c>
      <c r="G167" t="s">
        <v>110</v>
      </c>
      <c r="H167" t="s">
        <v>108</v>
      </c>
      <c r="I167">
        <v>200</v>
      </c>
      <c r="J167">
        <v>0</v>
      </c>
      <c r="K167">
        <v>0</v>
      </c>
      <c r="L167">
        <v>0</v>
      </c>
      <c r="M167" t="str">
        <f t="shared" si="2"/>
        <v>tmp_COSTS_PCT_PRED#DATA_SOURCE</v>
      </c>
      <c r="N167" t="str">
        <f>IF(VLOOKUP(M167,Columns!A:E,5,0)=0,"",VLOOKUP(M167,Columns!A:E,5,0))</f>
        <v/>
      </c>
      <c r="O167" t="str">
        <f>IF(VLOOKUP($M167,Columns!$A:$F,6,0)=0,"",VLOOKUP($M167,Columns!$A:$F,6,0))</f>
        <v/>
      </c>
    </row>
    <row r="168" spans="1:15">
      <c r="A168" t="str">
        <f>IF(B168&lt;&gt;B167,VLOOKUP(B168,Tables!A:B,2,0),"")</f>
        <v>Таблица с переменными, хранящими значение функций. Заполняется через вызов хранимой процедуры</v>
      </c>
      <c r="B168" t="s">
        <v>522</v>
      </c>
      <c r="C168" t="s">
        <v>523</v>
      </c>
      <c r="D168" t="str">
        <f>IF(VLOOKUP(M168,Columns!A:D,4,0)=0,"",VLOOKUP(M168,Columns!A:D,4,0))</f>
        <v>Название функции</v>
      </c>
      <c r="E168">
        <v>1</v>
      </c>
      <c r="G168" t="s">
        <v>107</v>
      </c>
      <c r="H168" t="s">
        <v>108</v>
      </c>
      <c r="I168">
        <v>64</v>
      </c>
      <c r="J168">
        <v>0</v>
      </c>
      <c r="K168">
        <v>0</v>
      </c>
      <c r="L168">
        <v>0</v>
      </c>
      <c r="M168" t="str">
        <f t="shared" si="2"/>
        <v>tmp_UFN_VALUES#ufnName</v>
      </c>
      <c r="N168" t="str">
        <f>IF(VLOOKUP(M168,Columns!A:E,5,0)=0,"",VLOOKUP(M168,Columns!A:E,5,0))</f>
        <v/>
      </c>
      <c r="O168" t="str">
        <f>IF(VLOOKUP($M168,Columns!$A:$F,6,0)=0,"",VLOOKUP($M168,Columns!$A:$F,6,0))</f>
        <v/>
      </c>
    </row>
    <row r="169" spans="1:15">
      <c r="A169" t="str">
        <f>IF(B169&lt;&gt;B168,VLOOKUP(B169,Tables!A:B,2,0),"")</f>
        <v/>
      </c>
      <c r="B169" t="s">
        <v>522</v>
      </c>
      <c r="C169" t="s">
        <v>524</v>
      </c>
      <c r="D169" t="str">
        <f>IF(VLOOKUP(M169,Columns!A:D,4,0)=0,"",VLOOKUP(M169,Columns!A:D,4,0))</f>
        <v>Значение функции</v>
      </c>
      <c r="E169">
        <v>2</v>
      </c>
      <c r="G169" t="s">
        <v>110</v>
      </c>
      <c r="H169" t="s">
        <v>108</v>
      </c>
      <c r="I169">
        <v>64</v>
      </c>
      <c r="J169">
        <v>0</v>
      </c>
      <c r="K169">
        <v>0</v>
      </c>
      <c r="L169">
        <v>0</v>
      </c>
      <c r="M169" t="str">
        <f t="shared" si="2"/>
        <v>tmp_UFN_VALUES#ufnValue</v>
      </c>
      <c r="N169" t="str">
        <f>IF(VLOOKUP(M169,Columns!A:E,5,0)=0,"",VLOOKUP(M169,Columns!A:E,5,0))</f>
        <v/>
      </c>
      <c r="O169" t="str">
        <f>IF(VLOOKUP($M169,Columns!$A:$F,6,0)=0,"",VLOOKUP($M169,Columns!$A:$F,6,0))</f>
        <v/>
      </c>
    </row>
    <row r="170" spans="1:15">
      <c r="A170" t="str">
        <f>IF(B170&lt;&gt;B169,VLOOKUP(B170,Tables!A:B,2,0),"")</f>
        <v/>
      </c>
      <c r="B170" t="s">
        <v>522</v>
      </c>
      <c r="C170" t="s">
        <v>525</v>
      </c>
      <c r="D170" t="str">
        <f>IF(VLOOKUP(M170,Columns!A:D,4,0)=0,"",VLOOKUP(M170,Columns!A:D,4,0))</f>
        <v>Описание вызова функции</v>
      </c>
      <c r="E170">
        <v>3</v>
      </c>
      <c r="G170" t="s">
        <v>110</v>
      </c>
      <c r="H170" t="s">
        <v>108</v>
      </c>
      <c r="I170">
        <v>256</v>
      </c>
      <c r="J170">
        <v>0</v>
      </c>
      <c r="K170">
        <v>0</v>
      </c>
      <c r="L170">
        <v>0</v>
      </c>
      <c r="M170" t="str">
        <f t="shared" si="2"/>
        <v>tmp_UFN_VALUES#description</v>
      </c>
      <c r="N170" t="str">
        <f>IF(VLOOKUP(M170,Columns!A:E,5,0)=0,"",VLOOKUP(M170,Columns!A:E,5,0))</f>
        <v/>
      </c>
      <c r="O170" t="str">
        <f>IF(VLOOKUP($M170,Columns!$A:$F,6,0)=0,"",VLOOKUP($M170,Columns!$A:$F,6,0))</f>
        <v/>
      </c>
    </row>
    <row r="171" spans="1:15">
      <c r="A171" t="str">
        <f>IF(B171&lt;&gt;B170,VLOOKUP(B171,Tables!A:B,2,0),"")</f>
        <v>Неокупаемая стоимость с %. Заполняется через вызов хранимой процедуры</v>
      </c>
      <c r="B171" t="s">
        <v>480</v>
      </c>
      <c r="C171" t="s">
        <v>22</v>
      </c>
      <c r="D171" t="str">
        <f>IF(VLOOKUP(M171,Columns!A:D,4,0)=0,"",VLOOKUP(M171,Columns!A:D,4,0))</f>
        <v>ID портфеля</v>
      </c>
      <c r="E171">
        <v>1</v>
      </c>
      <c r="G171" t="s">
        <v>107</v>
      </c>
      <c r="H171" t="s">
        <v>108</v>
      </c>
      <c r="I171">
        <v>32</v>
      </c>
      <c r="J171">
        <v>0</v>
      </c>
      <c r="K171">
        <v>0</v>
      </c>
      <c r="L171">
        <v>0</v>
      </c>
      <c r="M171" t="str">
        <f t="shared" si="2"/>
        <v>tmp_UNPAY_COST_WITH#ID_PORTFOLIO</v>
      </c>
      <c r="N171" t="str">
        <f>IF(VLOOKUP(M171,Columns!A:E,5,0)=0,"",VLOOKUP(M171,Columns!A:E,5,0))</f>
        <v/>
      </c>
      <c r="O171" t="str">
        <f>IF(VLOOKUP($M171,Columns!$A:$F,6,0)=0,"",VLOOKUP($M171,Columns!$A:$F,6,0))</f>
        <v/>
      </c>
    </row>
    <row r="172" spans="1:15">
      <c r="A172" t="str">
        <f>IF(B172&lt;&gt;B171,VLOOKUP(B172,Tables!A:B,2,0),"")</f>
        <v/>
      </c>
      <c r="B172" t="s">
        <v>480</v>
      </c>
      <c r="C172" t="s">
        <v>37</v>
      </c>
      <c r="D172" t="str">
        <f>IF(VLOOKUP(M172,Columns!A:D,4,0)=0,"",VLOOKUP(M172,Columns!A:D,4,0))</f>
        <v>Период</v>
      </c>
      <c r="E172">
        <v>2</v>
      </c>
      <c r="G172" t="s">
        <v>107</v>
      </c>
      <c r="H172" t="s">
        <v>109</v>
      </c>
      <c r="I172">
        <v>0</v>
      </c>
      <c r="J172">
        <v>0</v>
      </c>
      <c r="K172">
        <v>0</v>
      </c>
      <c r="L172">
        <v>0</v>
      </c>
      <c r="M172" t="str">
        <f t="shared" si="2"/>
        <v>tmp_UNPAY_COST_WITH#PERIOD</v>
      </c>
      <c r="N172" t="str">
        <f>IF(VLOOKUP(M172,Columns!A:E,5,0)=0,"",VLOOKUP(M172,Columns!A:E,5,0))</f>
        <v/>
      </c>
      <c r="O172" t="str">
        <f>IF(VLOOKUP($M172,Columns!$A:$F,6,0)=0,"",VLOOKUP($M172,Columns!$A:$F,6,0))</f>
        <v/>
      </c>
    </row>
    <row r="173" spans="1:15">
      <c r="A173" t="str">
        <f>IF(B173&lt;&gt;B172,VLOOKUP(B173,Tables!A:B,2,0),"")</f>
        <v/>
      </c>
      <c r="B173" t="s">
        <v>480</v>
      </c>
      <c r="C173" t="s">
        <v>38</v>
      </c>
      <c r="D173" t="str">
        <f>IF(VLOOKUP(M173,Columns!A:D,4,0)=0,"",VLOOKUP(M173,Columns!A:D,4,0))</f>
        <v>Сумма</v>
      </c>
      <c r="E173">
        <v>3</v>
      </c>
      <c r="G173" t="s">
        <v>107</v>
      </c>
      <c r="H173" t="s">
        <v>111</v>
      </c>
      <c r="I173">
        <v>0</v>
      </c>
      <c r="J173">
        <v>18</v>
      </c>
      <c r="K173">
        <v>10</v>
      </c>
      <c r="L173">
        <v>5</v>
      </c>
      <c r="M173" t="str">
        <f t="shared" si="2"/>
        <v>tmp_UNPAY_COST_WITH#SUM</v>
      </c>
      <c r="N173" t="str">
        <f>IF(VLOOKUP(M173,Columns!A:E,5,0)=0,"",VLOOKUP(M173,Columns!A:E,5,0))</f>
        <v/>
      </c>
      <c r="O173" t="str">
        <f>IF(VLOOKUP($M173,Columns!$A:$F,6,0)=0,"",VLOOKUP($M173,Columns!$A:$F,6,0))</f>
        <v/>
      </c>
    </row>
    <row r="174" spans="1:15">
      <c r="A174" t="str">
        <f>IF(B174&lt;&gt;B173,VLOOKUP(B174,Tables!A:B,2,0),"")</f>
        <v/>
      </c>
      <c r="B174" t="s">
        <v>480</v>
      </c>
      <c r="C174" t="s">
        <v>89</v>
      </c>
      <c r="D174" t="str">
        <f>IF(VLOOKUP(M174,Columns!A:D,4,0)=0,"",VLOOKUP(M174,Columns!A:D,4,0))</f>
        <v>Дата добавления записи</v>
      </c>
      <c r="E174">
        <v>4</v>
      </c>
      <c r="F174" t="s">
        <v>112</v>
      </c>
      <c r="G174" t="s">
        <v>110</v>
      </c>
      <c r="H174" t="s">
        <v>113</v>
      </c>
      <c r="I174">
        <v>0</v>
      </c>
      <c r="J174">
        <v>0</v>
      </c>
      <c r="K174">
        <v>0</v>
      </c>
      <c r="L174">
        <v>0</v>
      </c>
      <c r="M174" t="str">
        <f t="shared" si="2"/>
        <v>tmp_UNPAY_COST_WITH#DATE_INSERTED</v>
      </c>
      <c r="N174" t="str">
        <f>IF(VLOOKUP(M174,Columns!A:E,5,0)=0,"",VLOOKUP(M174,Columns!A:E,5,0))</f>
        <v/>
      </c>
      <c r="O174" t="str">
        <f>IF(VLOOKUP($M174,Columns!$A:$F,6,0)=0,"",VLOOKUP($M174,Columns!$A:$F,6,0))</f>
        <v/>
      </c>
    </row>
    <row r="175" spans="1:15">
      <c r="A175" t="str">
        <f>IF(B175&lt;&gt;B174,VLOOKUP(B175,Tables!A:B,2,0),"")</f>
        <v/>
      </c>
      <c r="B175" t="s">
        <v>480</v>
      </c>
      <c r="C175" t="s">
        <v>90</v>
      </c>
      <c r="D175" t="str">
        <f>IF(VLOOKUP(M175,Columns!A:D,4,0)=0,"",VLOOKUP(M175,Columns!A:D,4,0))</f>
        <v>Кем добавлена запись</v>
      </c>
      <c r="E175">
        <v>5</v>
      </c>
      <c r="F175" t="s">
        <v>114</v>
      </c>
      <c r="G175" t="s">
        <v>110</v>
      </c>
      <c r="H175" t="s">
        <v>108</v>
      </c>
      <c r="I175">
        <v>100</v>
      </c>
      <c r="J175">
        <v>0</v>
      </c>
      <c r="K175">
        <v>0</v>
      </c>
      <c r="L175">
        <v>0</v>
      </c>
      <c r="M175" t="str">
        <f t="shared" si="2"/>
        <v>tmp_UNPAY_COST_WITH#INSERTED_BY</v>
      </c>
      <c r="N175" t="str">
        <f>IF(VLOOKUP(M175,Columns!A:E,5,0)=0,"",VLOOKUP(M175,Columns!A:E,5,0))</f>
        <v/>
      </c>
      <c r="O175" t="str">
        <f>IF(VLOOKUP($M175,Columns!$A:$F,6,0)=0,"",VLOOKUP($M175,Columns!$A:$F,6,0))</f>
        <v/>
      </c>
    </row>
    <row r="176" spans="1:15">
      <c r="A176" t="str">
        <f>IF(B176&lt;&gt;B175,VLOOKUP(B176,Tables!A:B,2,0),"")</f>
        <v/>
      </c>
      <c r="B176" t="s">
        <v>480</v>
      </c>
      <c r="C176" t="s">
        <v>206</v>
      </c>
      <c r="D176" t="str">
        <f>IF(VLOOKUP(M176,Columns!A:D,4,0)=0,"",VLOOKUP(M176,Columns!A:D,4,0))</f>
        <v>Источник данных</v>
      </c>
      <c r="E176">
        <v>6</v>
      </c>
      <c r="F176" t="s">
        <v>207</v>
      </c>
      <c r="G176" t="s">
        <v>110</v>
      </c>
      <c r="H176" t="s">
        <v>108</v>
      </c>
      <c r="I176">
        <v>200</v>
      </c>
      <c r="J176">
        <v>0</v>
      </c>
      <c r="K176">
        <v>0</v>
      </c>
      <c r="L176">
        <v>0</v>
      </c>
      <c r="M176" t="str">
        <f t="shared" si="2"/>
        <v>tmp_UNPAY_COST_WITH#DATA_SOURCE</v>
      </c>
      <c r="N176" t="str">
        <f>IF(VLOOKUP(M176,Columns!A:E,5,0)=0,"",VLOOKUP(M176,Columns!A:E,5,0))</f>
        <v/>
      </c>
      <c r="O176" t="str">
        <f>IF(VLOOKUP($M176,Columns!$A:$F,6,0)=0,"",VLOOKUP($M176,Columns!$A:$F,6,0))</f>
        <v/>
      </c>
    </row>
    <row r="177" spans="1:15">
      <c r="A177" t="str">
        <f>IF(B177&lt;&gt;B176,VLOOKUP(B177,Tables!A:B,2,0),"")</f>
        <v>Неокупаемая стоимость без %. Заполняется через вызов хранимой процедуры</v>
      </c>
      <c r="B177" t="s">
        <v>442</v>
      </c>
      <c r="C177" t="s">
        <v>22</v>
      </c>
      <c r="D177" t="str">
        <f>IF(VLOOKUP(M177,Columns!A:D,4,0)=0,"",VLOOKUP(M177,Columns!A:D,4,0))</f>
        <v>ID портфеля</v>
      </c>
      <c r="E177">
        <v>1</v>
      </c>
      <c r="G177" t="s">
        <v>107</v>
      </c>
      <c r="H177" t="s">
        <v>108</v>
      </c>
      <c r="I177">
        <v>32</v>
      </c>
      <c r="J177">
        <v>0</v>
      </c>
      <c r="K177">
        <v>0</v>
      </c>
      <c r="L177">
        <v>0</v>
      </c>
      <c r="M177" t="str">
        <f t="shared" si="2"/>
        <v>tmp_UNPAY_COST_WITHOUT#ID_PORTFOLIO</v>
      </c>
      <c r="N177" t="str">
        <f>IF(VLOOKUP(M177,Columns!A:E,5,0)=0,"",VLOOKUP(M177,Columns!A:E,5,0))</f>
        <v/>
      </c>
      <c r="O177" t="str">
        <f>IF(VLOOKUP($M177,Columns!$A:$F,6,0)=0,"",VLOOKUP($M177,Columns!$A:$F,6,0))</f>
        <v/>
      </c>
    </row>
    <row r="178" spans="1:15">
      <c r="A178" t="str">
        <f>IF(B178&lt;&gt;B177,VLOOKUP(B178,Tables!A:B,2,0),"")</f>
        <v/>
      </c>
      <c r="B178" t="s">
        <v>442</v>
      </c>
      <c r="C178" t="s">
        <v>37</v>
      </c>
      <c r="D178" t="str">
        <f>IF(VLOOKUP(M178,Columns!A:D,4,0)=0,"",VLOOKUP(M178,Columns!A:D,4,0))</f>
        <v>Период</v>
      </c>
      <c r="E178">
        <v>2</v>
      </c>
      <c r="G178" t="s">
        <v>107</v>
      </c>
      <c r="H178" t="s">
        <v>109</v>
      </c>
      <c r="I178">
        <v>0</v>
      </c>
      <c r="J178">
        <v>0</v>
      </c>
      <c r="K178">
        <v>0</v>
      </c>
      <c r="L178">
        <v>0</v>
      </c>
      <c r="M178" t="str">
        <f t="shared" si="2"/>
        <v>tmp_UNPAY_COST_WITHOUT#PERIOD</v>
      </c>
      <c r="N178" t="str">
        <f>IF(VLOOKUP(M178,Columns!A:E,5,0)=0,"",VLOOKUP(M178,Columns!A:E,5,0))</f>
        <v/>
      </c>
      <c r="O178" t="str">
        <f>IF(VLOOKUP($M178,Columns!$A:$F,6,0)=0,"",VLOOKUP($M178,Columns!$A:$F,6,0))</f>
        <v/>
      </c>
    </row>
    <row r="179" spans="1:15">
      <c r="A179" t="str">
        <f>IF(B179&lt;&gt;B178,VLOOKUP(B179,Tables!A:B,2,0),"")</f>
        <v/>
      </c>
      <c r="B179" t="s">
        <v>442</v>
      </c>
      <c r="C179" t="s">
        <v>38</v>
      </c>
      <c r="D179" t="str">
        <f>IF(VLOOKUP(M179,Columns!A:D,4,0)=0,"",VLOOKUP(M179,Columns!A:D,4,0))</f>
        <v>Сумма</v>
      </c>
      <c r="E179">
        <v>3</v>
      </c>
      <c r="G179" t="s">
        <v>107</v>
      </c>
      <c r="H179" t="s">
        <v>111</v>
      </c>
      <c r="I179">
        <v>0</v>
      </c>
      <c r="J179">
        <v>18</v>
      </c>
      <c r="K179">
        <v>10</v>
      </c>
      <c r="L179">
        <v>5</v>
      </c>
      <c r="M179" t="str">
        <f t="shared" si="2"/>
        <v>tmp_UNPAY_COST_WITHOUT#SUM</v>
      </c>
      <c r="N179" t="str">
        <f>IF(VLOOKUP(M179,Columns!A:E,5,0)=0,"",VLOOKUP(M179,Columns!A:E,5,0))</f>
        <v/>
      </c>
      <c r="O179" t="str">
        <f>IF(VLOOKUP($M179,Columns!$A:$F,6,0)=0,"",VLOOKUP($M179,Columns!$A:$F,6,0))</f>
        <v/>
      </c>
    </row>
    <row r="180" spans="1:15">
      <c r="A180" t="str">
        <f>IF(B180&lt;&gt;B179,VLOOKUP(B180,Tables!A:B,2,0),"")</f>
        <v/>
      </c>
      <c r="B180" t="s">
        <v>442</v>
      </c>
      <c r="C180" t="s">
        <v>89</v>
      </c>
      <c r="D180" t="str">
        <f>IF(VLOOKUP(M180,Columns!A:D,4,0)=0,"",VLOOKUP(M180,Columns!A:D,4,0))</f>
        <v>Дата добавления записи</v>
      </c>
      <c r="E180">
        <v>4</v>
      </c>
      <c r="F180" t="s">
        <v>112</v>
      </c>
      <c r="G180" t="s">
        <v>110</v>
      </c>
      <c r="H180" t="s">
        <v>113</v>
      </c>
      <c r="I180">
        <v>0</v>
      </c>
      <c r="J180">
        <v>0</v>
      </c>
      <c r="K180">
        <v>0</v>
      </c>
      <c r="L180">
        <v>0</v>
      </c>
      <c r="M180" t="str">
        <f t="shared" si="2"/>
        <v>tmp_UNPAY_COST_WITHOUT#DATE_INSERTED</v>
      </c>
      <c r="N180" t="str">
        <f>IF(VLOOKUP(M180,Columns!A:E,5,0)=0,"",VLOOKUP(M180,Columns!A:E,5,0))</f>
        <v/>
      </c>
      <c r="O180" t="str">
        <f>IF(VLOOKUP($M180,Columns!$A:$F,6,0)=0,"",VLOOKUP($M180,Columns!$A:$F,6,0))</f>
        <v/>
      </c>
    </row>
    <row r="181" spans="1:15">
      <c r="A181" t="str">
        <f>IF(B181&lt;&gt;B180,VLOOKUP(B181,Tables!A:B,2,0),"")</f>
        <v/>
      </c>
      <c r="B181" t="s">
        <v>442</v>
      </c>
      <c r="C181" t="s">
        <v>90</v>
      </c>
      <c r="D181" t="str">
        <f>IF(VLOOKUP(M181,Columns!A:D,4,0)=0,"",VLOOKUP(M181,Columns!A:D,4,0))</f>
        <v>Кем добавлена запись</v>
      </c>
      <c r="E181">
        <v>5</v>
      </c>
      <c r="F181" t="s">
        <v>114</v>
      </c>
      <c r="G181" t="s">
        <v>110</v>
      </c>
      <c r="H181" t="s">
        <v>108</v>
      </c>
      <c r="I181">
        <v>100</v>
      </c>
      <c r="J181">
        <v>0</v>
      </c>
      <c r="K181">
        <v>0</v>
      </c>
      <c r="L181">
        <v>0</v>
      </c>
      <c r="M181" t="str">
        <f t="shared" si="2"/>
        <v>tmp_UNPAY_COST_WITHOUT#INSERTED_BY</v>
      </c>
      <c r="N181" t="str">
        <f>IF(VLOOKUP(M181,Columns!A:E,5,0)=0,"",VLOOKUP(M181,Columns!A:E,5,0))</f>
        <v/>
      </c>
      <c r="O181" t="str">
        <f>IF(VLOOKUP($M181,Columns!$A:$F,6,0)=0,"",VLOOKUP($M181,Columns!$A:$F,6,0))</f>
        <v/>
      </c>
    </row>
    <row r="182" spans="1:15">
      <c r="A182" t="str">
        <f>IF(B182&lt;&gt;B181,VLOOKUP(B182,Tables!A:B,2,0),"")</f>
        <v/>
      </c>
      <c r="B182" t="s">
        <v>442</v>
      </c>
      <c r="C182" t="s">
        <v>206</v>
      </c>
      <c r="D182" t="str">
        <f>IF(VLOOKUP(M182,Columns!A:D,4,0)=0,"",VLOOKUP(M182,Columns!A:D,4,0))</f>
        <v>Источник данных</v>
      </c>
      <c r="E182">
        <v>6</v>
      </c>
      <c r="F182" t="s">
        <v>207</v>
      </c>
      <c r="G182" t="s">
        <v>110</v>
      </c>
      <c r="H182" t="s">
        <v>108</v>
      </c>
      <c r="I182">
        <v>200</v>
      </c>
      <c r="J182">
        <v>0</v>
      </c>
      <c r="K182">
        <v>0</v>
      </c>
      <c r="L182">
        <v>0</v>
      </c>
      <c r="M182" t="str">
        <f t="shared" si="2"/>
        <v>tmp_UNPAY_COST_WITHOUT#DATA_SOURCE</v>
      </c>
      <c r="N182" t="str">
        <f>IF(VLOOKUP(M182,Columns!A:E,5,0)=0,"",VLOOKUP(M182,Columns!A:E,5,0))</f>
        <v/>
      </c>
      <c r="O182" t="str">
        <f>IF(VLOOKUP($M182,Columns!$A:$F,6,0)=0,"",VLOOKUP($M182,Columns!$A:$F,6,0))</f>
        <v/>
      </c>
    </row>
  </sheetData>
  <autoFilter ref="A5:O179"/>
  <conditionalFormatting sqref="G1:G68 G70:G94">
    <cfRule type="containsText" dxfId="0" priority="2" operator="containsText" text="NO">
      <formula>NOT(ISERROR(SEARCH("NO",G1)))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4"/>
  <sheetViews>
    <sheetView zoomScale="85" zoomScaleNormal="85" workbookViewId="0">
      <pane ySplit="1" topLeftCell="A17" activePane="bottomLeft" state="frozen"/>
      <selection pane="bottomLeft" activeCell="E45" sqref="E45"/>
    </sheetView>
  </sheetViews>
  <sheetFormatPr defaultRowHeight="15"/>
  <cols>
    <col min="1" max="1" width="9.140625" style="47"/>
    <col min="2" max="2" width="51.42578125" style="47" customWidth="1"/>
    <col min="3" max="3" width="84.85546875" style="52" bestFit="1" customWidth="1"/>
    <col min="4" max="4" width="16.7109375" style="47" customWidth="1"/>
    <col min="5" max="5" width="50" style="52" customWidth="1"/>
    <col min="6" max="6" width="25.5703125" style="47" customWidth="1"/>
    <col min="7" max="16384" width="9.140625" style="47"/>
  </cols>
  <sheetData>
    <row r="1" spans="1:6" s="50" customFormat="1">
      <c r="A1" s="50" t="s">
        <v>218</v>
      </c>
      <c r="B1" s="50" t="s">
        <v>384</v>
      </c>
      <c r="C1" s="51" t="s">
        <v>76</v>
      </c>
      <c r="D1" s="50" t="s">
        <v>385</v>
      </c>
      <c r="E1" s="51" t="s">
        <v>224</v>
      </c>
      <c r="F1" s="50" t="s">
        <v>391</v>
      </c>
    </row>
    <row r="2" spans="1:6" ht="45">
      <c r="A2" s="47" t="s">
        <v>381</v>
      </c>
      <c r="B2" s="47" t="s">
        <v>460</v>
      </c>
      <c r="C2" s="52" t="s">
        <v>462</v>
      </c>
      <c r="D2" s="47" t="s">
        <v>386</v>
      </c>
      <c r="E2" s="52" t="s">
        <v>461</v>
      </c>
      <c r="F2" s="54" t="s">
        <v>466</v>
      </c>
    </row>
    <row r="3" spans="1:6" ht="45">
      <c r="A3" s="47" t="s">
        <v>381</v>
      </c>
      <c r="B3" s="47" t="s">
        <v>414</v>
      </c>
      <c r="C3" s="52" t="s">
        <v>415</v>
      </c>
      <c r="D3" s="48" t="s">
        <v>387</v>
      </c>
      <c r="E3" s="49" t="s">
        <v>389</v>
      </c>
    </row>
    <row r="4" spans="1:6" ht="45">
      <c r="A4" s="47" t="s">
        <v>381</v>
      </c>
      <c r="B4" s="47" t="s">
        <v>516</v>
      </c>
      <c r="C4" s="52" t="s">
        <v>517</v>
      </c>
      <c r="D4" s="48" t="s">
        <v>387</v>
      </c>
      <c r="E4" s="49" t="s">
        <v>389</v>
      </c>
    </row>
    <row r="5" spans="1:6" ht="45">
      <c r="A5" s="47" t="s">
        <v>381</v>
      </c>
      <c r="B5" s="47" t="s">
        <v>541</v>
      </c>
      <c r="C5" s="52" t="s">
        <v>542</v>
      </c>
      <c r="D5" s="48" t="s">
        <v>387</v>
      </c>
      <c r="E5" s="49" t="s">
        <v>389</v>
      </c>
    </row>
    <row r="6" spans="1:6" ht="45">
      <c r="A6" s="47" t="s">
        <v>381</v>
      </c>
      <c r="B6" s="47" t="s">
        <v>382</v>
      </c>
      <c r="C6" s="52" t="s">
        <v>383</v>
      </c>
      <c r="D6" s="48" t="s">
        <v>387</v>
      </c>
      <c r="E6" s="49" t="s">
        <v>389</v>
      </c>
    </row>
    <row r="7" spans="1:6" ht="45">
      <c r="A7" s="47" t="s">
        <v>381</v>
      </c>
      <c r="B7" s="47" t="s">
        <v>402</v>
      </c>
      <c r="C7" s="52" t="s">
        <v>403</v>
      </c>
      <c r="D7" s="48" t="s">
        <v>387</v>
      </c>
      <c r="E7" s="49" t="s">
        <v>389</v>
      </c>
    </row>
    <row r="8" spans="1:6" ht="45">
      <c r="A8" s="47" t="s">
        <v>381</v>
      </c>
      <c r="B8" s="47" t="s">
        <v>396</v>
      </c>
      <c r="C8" s="52" t="s">
        <v>397</v>
      </c>
      <c r="D8" s="48" t="s">
        <v>387</v>
      </c>
      <c r="E8" s="49" t="s">
        <v>389</v>
      </c>
    </row>
    <row r="9" spans="1:6">
      <c r="A9" s="47" t="s">
        <v>444</v>
      </c>
      <c r="B9" s="47" t="s">
        <v>520</v>
      </c>
      <c r="C9" s="52" t="s">
        <v>521</v>
      </c>
      <c r="D9" s="48" t="s">
        <v>386</v>
      </c>
      <c r="E9" s="52" t="s">
        <v>447</v>
      </c>
    </row>
    <row r="10" spans="1:6" ht="30">
      <c r="A10" s="47" t="s">
        <v>444</v>
      </c>
      <c r="B10" s="47" t="s">
        <v>464</v>
      </c>
      <c r="C10" s="52" t="s">
        <v>465</v>
      </c>
      <c r="D10" s="47" t="s">
        <v>386</v>
      </c>
      <c r="E10" s="52" t="s">
        <v>447</v>
      </c>
      <c r="F10" s="54" t="s">
        <v>466</v>
      </c>
    </row>
    <row r="11" spans="1:6">
      <c r="A11" s="47" t="s">
        <v>444</v>
      </c>
      <c r="B11" s="54" t="s">
        <v>484</v>
      </c>
      <c r="C11" s="52" t="s">
        <v>485</v>
      </c>
      <c r="D11" s="47" t="s">
        <v>386</v>
      </c>
      <c r="E11" s="52" t="s">
        <v>447</v>
      </c>
      <c r="F11" s="54" t="s">
        <v>486</v>
      </c>
    </row>
    <row r="12" spans="1:6">
      <c r="A12" s="47" t="s">
        <v>444</v>
      </c>
      <c r="B12" s="54" t="s">
        <v>445</v>
      </c>
      <c r="C12" s="52" t="s">
        <v>446</v>
      </c>
      <c r="D12" s="47" t="s">
        <v>386</v>
      </c>
      <c r="E12" s="52" t="s">
        <v>447</v>
      </c>
      <c r="F12" s="54" t="s">
        <v>448</v>
      </c>
    </row>
    <row r="13" spans="1:6">
      <c r="A13" s="47" t="s">
        <v>378</v>
      </c>
      <c r="B13" s="47" t="s">
        <v>379</v>
      </c>
      <c r="C13" s="52" t="s">
        <v>380</v>
      </c>
      <c r="D13" s="47" t="s">
        <v>386</v>
      </c>
    </row>
    <row r="14" spans="1:6">
      <c r="A14" s="47" t="s">
        <v>378</v>
      </c>
      <c r="B14" s="47" t="s">
        <v>418</v>
      </c>
      <c r="C14" s="52" t="s">
        <v>416</v>
      </c>
      <c r="F14" s="47" t="s">
        <v>417</v>
      </c>
    </row>
    <row r="15" spans="1:6">
      <c r="A15" s="47" t="s">
        <v>378</v>
      </c>
      <c r="B15" s="47" t="s">
        <v>426</v>
      </c>
      <c r="C15" s="52" t="s">
        <v>428</v>
      </c>
      <c r="D15" s="47" t="s">
        <v>386</v>
      </c>
      <c r="F15" s="47" t="s">
        <v>430</v>
      </c>
    </row>
    <row r="16" spans="1:6">
      <c r="A16" s="47" t="s">
        <v>378</v>
      </c>
      <c r="B16" s="47" t="s">
        <v>425</v>
      </c>
      <c r="C16" s="52" t="s">
        <v>427</v>
      </c>
      <c r="D16" s="47" t="s">
        <v>386</v>
      </c>
      <c r="F16" s="47" t="s">
        <v>429</v>
      </c>
    </row>
    <row r="17" spans="1:6">
      <c r="A17" s="47" t="s">
        <v>378</v>
      </c>
      <c r="B17" s="47" t="s">
        <v>457</v>
      </c>
      <c r="C17" s="52" t="str">
        <f>CONCATENATE("Лист ",F17)</f>
        <v>Лист Cash_flow_net(с%)</v>
      </c>
      <c r="D17" s="47" t="s">
        <v>386</v>
      </c>
      <c r="F17" s="47" t="s">
        <v>458</v>
      </c>
    </row>
    <row r="18" spans="1:6">
      <c r="A18" s="47" t="s">
        <v>378</v>
      </c>
      <c r="B18" s="47" t="s">
        <v>449</v>
      </c>
      <c r="C18" s="52" t="str">
        <f>CONCATENATE("Лист ",F18)</f>
        <v>Лист Cash_flow_net(без%)</v>
      </c>
      <c r="D18" s="47" t="s">
        <v>386</v>
      </c>
      <c r="F18" s="47" t="s">
        <v>450</v>
      </c>
    </row>
    <row r="19" spans="1:6">
      <c r="A19" s="47" t="s">
        <v>378</v>
      </c>
      <c r="B19" s="47" t="s">
        <v>468</v>
      </c>
      <c r="C19" s="52" t="s">
        <v>469</v>
      </c>
    </row>
    <row r="20" spans="1:6" ht="30">
      <c r="A20" s="47" t="s">
        <v>378</v>
      </c>
      <c r="B20" s="47" t="s">
        <v>388</v>
      </c>
      <c r="C20" s="52" t="s">
        <v>390</v>
      </c>
      <c r="D20" s="47" t="s">
        <v>386</v>
      </c>
      <c r="F20" s="47" t="s">
        <v>393</v>
      </c>
    </row>
    <row r="21" spans="1:6">
      <c r="A21" s="47" t="s">
        <v>378</v>
      </c>
      <c r="B21" s="47" t="s">
        <v>392</v>
      </c>
      <c r="C21" s="52" t="s">
        <v>395</v>
      </c>
      <c r="D21" s="47" t="s">
        <v>386</v>
      </c>
      <c r="F21" s="47" t="s">
        <v>394</v>
      </c>
    </row>
    <row r="22" spans="1:6">
      <c r="A22" s="47" t="s">
        <v>378</v>
      </c>
      <c r="B22" s="47" t="s">
        <v>435</v>
      </c>
      <c r="C22" s="52" t="str">
        <f>CONCATENATE("Лист ",F22)</f>
        <v>Лист расходы для irr net</v>
      </c>
      <c r="D22" s="47" t="s">
        <v>386</v>
      </c>
      <c r="F22" s="47" t="s">
        <v>436</v>
      </c>
    </row>
    <row r="23" spans="1:6">
      <c r="A23" s="47" t="s">
        <v>378</v>
      </c>
      <c r="B23" s="47" t="s">
        <v>404</v>
      </c>
      <c r="C23" s="52" t="s">
        <v>405</v>
      </c>
      <c r="D23" s="47" t="s">
        <v>386</v>
      </c>
      <c r="F23" s="47" t="s">
        <v>406</v>
      </c>
    </row>
    <row r="24" spans="1:6">
      <c r="A24" s="47" t="s">
        <v>378</v>
      </c>
      <c r="B24" s="47" t="s">
        <v>478</v>
      </c>
      <c r="C24" s="52" t="str">
        <f>CONCATENATE("Лист ",F24)</f>
        <v>Лист план операц расходы</v>
      </c>
      <c r="D24" s="47" t="s">
        <v>386</v>
      </c>
      <c r="F24" s="47" t="s">
        <v>479</v>
      </c>
    </row>
    <row r="25" spans="1:6" ht="45">
      <c r="A25" s="47" t="s">
        <v>378</v>
      </c>
      <c r="B25" s="47" t="s">
        <v>400</v>
      </c>
      <c r="C25" s="52" t="s">
        <v>515</v>
      </c>
      <c r="D25" s="47" t="s">
        <v>386</v>
      </c>
      <c r="F25" s="47" t="s">
        <v>401</v>
      </c>
    </row>
    <row r="26" spans="1:6">
      <c r="A26" s="47" t="s">
        <v>378</v>
      </c>
      <c r="B26" s="47" t="s">
        <v>410</v>
      </c>
      <c r="C26" s="52" t="s">
        <v>411</v>
      </c>
      <c r="D26" s="47" t="s">
        <v>386</v>
      </c>
      <c r="F26" s="47" t="s">
        <v>412</v>
      </c>
    </row>
    <row r="27" spans="1:6">
      <c r="A27" s="47" t="s">
        <v>378</v>
      </c>
      <c r="B27" s="47" t="s">
        <v>453</v>
      </c>
      <c r="C27" s="52" t="s">
        <v>455</v>
      </c>
      <c r="D27" s="47" t="s">
        <v>386</v>
      </c>
      <c r="E27" s="52" t="s">
        <v>459</v>
      </c>
    </row>
    <row r="28" spans="1:6">
      <c r="A28" s="47" t="s">
        <v>378</v>
      </c>
      <c r="B28" s="47" t="s">
        <v>471</v>
      </c>
      <c r="C28" s="52" t="str">
        <f>CONCATENATE("Лист ",F28)</f>
        <v>Лист Фактич_%расходы</v>
      </c>
      <c r="D28" s="47" t="s">
        <v>386</v>
      </c>
      <c r="F28" s="47" t="s">
        <v>470</v>
      </c>
    </row>
    <row r="29" spans="1:6">
      <c r="A29" s="47" t="s">
        <v>378</v>
      </c>
      <c r="B29" s="47" t="s">
        <v>431</v>
      </c>
      <c r="C29" s="52" t="s">
        <v>432</v>
      </c>
      <c r="D29" s="47" t="s">
        <v>386</v>
      </c>
      <c r="F29" s="47" t="s">
        <v>433</v>
      </c>
    </row>
    <row r="30" spans="1:6">
      <c r="A30" s="47" t="s">
        <v>378</v>
      </c>
      <c r="B30" s="47" t="s">
        <v>454</v>
      </c>
      <c r="C30" s="52" t="str">
        <f>CONCATENATE("Лист ",F30)</f>
        <v>Лист общие фактич расходы</v>
      </c>
      <c r="D30" s="47" t="s">
        <v>386</v>
      </c>
      <c r="F30" s="47" t="s">
        <v>456</v>
      </c>
    </row>
    <row r="31" spans="1:6">
      <c r="A31" s="47" t="s">
        <v>378</v>
      </c>
      <c r="B31" s="47" t="s">
        <v>438</v>
      </c>
      <c r="C31" s="52" t="str">
        <f>CONCATENATE("Лист ",F31)</f>
        <v>Лист изнач_план_EBITDA</v>
      </c>
      <c r="D31" s="47" t="s">
        <v>386</v>
      </c>
      <c r="F31" s="47" t="s">
        <v>439</v>
      </c>
    </row>
    <row r="32" spans="1:6">
      <c r="A32" s="47" t="s">
        <v>378</v>
      </c>
      <c r="B32" s="47" t="s">
        <v>419</v>
      </c>
      <c r="C32" s="52" t="s">
        <v>420</v>
      </c>
      <c r="D32" s="47" t="s">
        <v>386</v>
      </c>
      <c r="F32" s="47" t="s">
        <v>421</v>
      </c>
    </row>
    <row r="33" spans="1:6">
      <c r="A33" s="47" t="s">
        <v>378</v>
      </c>
      <c r="B33" s="47" t="s">
        <v>476</v>
      </c>
      <c r="C33" s="52" t="str">
        <f>CONCATENATE("Лист ",F33)</f>
        <v>Лист Прибыль до амортизации</v>
      </c>
      <c r="D33" s="47" t="s">
        <v>386</v>
      </c>
      <c r="F33" s="47" t="s">
        <v>477</v>
      </c>
    </row>
    <row r="34" spans="1:6">
      <c r="A34" s="47" t="s">
        <v>378</v>
      </c>
      <c r="B34" s="47" t="s">
        <v>472</v>
      </c>
      <c r="C34" s="52" t="str">
        <f>CONCATENATE("Лист ",F34)</f>
        <v>Лист Прибыль Факт</v>
      </c>
      <c r="D34" s="47" t="s">
        <v>386</v>
      </c>
      <c r="F34" s="47" t="s">
        <v>473</v>
      </c>
    </row>
    <row r="35" spans="1:6">
      <c r="A35" s="47" t="s">
        <v>378</v>
      </c>
      <c r="B35" s="47" t="s">
        <v>474</v>
      </c>
      <c r="C35" s="52" t="str">
        <f>CONCATENATE("Лист ",F35)</f>
        <v>Лист Чистая прибыль</v>
      </c>
      <c r="D35" s="47" t="s">
        <v>386</v>
      </c>
      <c r="F35" s="47" t="s">
        <v>475</v>
      </c>
    </row>
    <row r="36" spans="1:6">
      <c r="A36" s="47" t="s">
        <v>378</v>
      </c>
      <c r="B36" s="47" t="s">
        <v>440</v>
      </c>
      <c r="C36" s="52" t="str">
        <f>CONCATENATE("Лист ",F36)</f>
        <v>Лист опер прибыль для ДИА</v>
      </c>
      <c r="D36" s="47" t="s">
        <v>386</v>
      </c>
      <c r="F36" s="47" t="s">
        <v>441</v>
      </c>
    </row>
    <row r="37" spans="1:6">
      <c r="A37" s="47" t="s">
        <v>378</v>
      </c>
      <c r="B37" s="47" t="s">
        <v>422</v>
      </c>
      <c r="C37" s="52" t="s">
        <v>423</v>
      </c>
      <c r="D37" s="47" t="s">
        <v>386</v>
      </c>
      <c r="F37" s="47" t="s">
        <v>424</v>
      </c>
    </row>
    <row r="38" spans="1:6">
      <c r="A38" s="47" t="s">
        <v>378</v>
      </c>
      <c r="B38" s="47" t="s">
        <v>437</v>
      </c>
      <c r="C38" s="52" t="str">
        <f>CONCATENATE("Лист ",F38)</f>
        <v>Лист Прибыль_план</v>
      </c>
      <c r="D38" s="47" t="s">
        <v>386</v>
      </c>
      <c r="F38" s="47" t="s">
        <v>434</v>
      </c>
    </row>
    <row r="39" spans="1:6" ht="30">
      <c r="A39" s="47" t="s">
        <v>378</v>
      </c>
      <c r="B39" s="47" t="s">
        <v>398</v>
      </c>
      <c r="C39" s="52" t="s">
        <v>399</v>
      </c>
      <c r="D39" s="47" t="s">
        <v>386</v>
      </c>
      <c r="F39" s="47" t="s">
        <v>413</v>
      </c>
    </row>
    <row r="40" spans="1:6">
      <c r="A40" s="47" t="s">
        <v>378</v>
      </c>
      <c r="B40" s="47" t="s">
        <v>467</v>
      </c>
      <c r="C40" s="52" t="str">
        <f>CONCATENATE("Лист ",F40)</f>
        <v>Лист Неокупаемая стоимость без %</v>
      </c>
      <c r="D40" s="47" t="s">
        <v>386</v>
      </c>
      <c r="F40" s="47" t="s">
        <v>443</v>
      </c>
    </row>
    <row r="41" spans="1:6">
      <c r="A41" s="47" t="s">
        <v>378</v>
      </c>
      <c r="B41" s="47" t="s">
        <v>487</v>
      </c>
      <c r="C41" s="52" t="str">
        <f>CONCATENATE("Лист ",F41)</f>
        <v>Лист Неокупаемая стоимость с %</v>
      </c>
      <c r="D41" s="47" t="s">
        <v>386</v>
      </c>
      <c r="F41" s="47" t="s">
        <v>488</v>
      </c>
    </row>
    <row r="42" spans="1:6">
      <c r="A42" s="47" t="s">
        <v>378</v>
      </c>
      <c r="B42" s="47" t="s">
        <v>507</v>
      </c>
      <c r="C42" s="52" t="str">
        <f>CONCATENATE("Лист ",F42)</f>
        <v>Лист Справочник</v>
      </c>
      <c r="D42" s="47" t="s">
        <v>386</v>
      </c>
      <c r="E42" s="52" t="s">
        <v>508</v>
      </c>
      <c r="F42" s="47" t="s">
        <v>393</v>
      </c>
    </row>
    <row r="43" spans="1:6">
      <c r="A43" s="47" t="s">
        <v>378</v>
      </c>
      <c r="B43" s="47" t="s">
        <v>543</v>
      </c>
      <c r="C43" s="52" t="str">
        <f>CONCATENATE("Лист ",F43)</f>
        <v>Лист состояние БД</v>
      </c>
      <c r="D43" s="47" t="s">
        <v>386</v>
      </c>
      <c r="E43" s="52" t="s">
        <v>545</v>
      </c>
      <c r="F43" s="47" t="s">
        <v>546</v>
      </c>
    </row>
    <row r="44" spans="1:6">
      <c r="A44" s="47" t="s">
        <v>378</v>
      </c>
      <c r="B44" s="47" t="s">
        <v>544</v>
      </c>
      <c r="C44" s="52" t="str">
        <f>CONCATENATE("Лист ",F44)</f>
        <v>Лист параметры БД</v>
      </c>
      <c r="D44" s="47" t="s">
        <v>386</v>
      </c>
      <c r="E44" s="52" t="s">
        <v>547</v>
      </c>
      <c r="F44" s="47" t="s">
        <v>548</v>
      </c>
    </row>
  </sheetData>
  <sortState ref="A2:F37">
    <sortCondition ref="A2:A37"/>
    <sortCondition ref="B2:B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G142"/>
  <sheetViews>
    <sheetView workbookViewId="0">
      <pane ySplit="1" topLeftCell="A2" activePane="bottomLeft" state="frozen"/>
      <selection activeCell="D45" sqref="D45"/>
      <selection pane="bottomLeft" activeCell="B18" sqref="B18"/>
    </sheetView>
  </sheetViews>
  <sheetFormatPr defaultRowHeight="15"/>
  <cols>
    <col min="1" max="1" width="35.5703125" bestFit="1" customWidth="1"/>
    <col min="2" max="2" width="154.7109375" bestFit="1" customWidth="1"/>
  </cols>
  <sheetData>
    <row r="1" spans="1:7">
      <c r="A1" s="1" t="s">
        <v>180</v>
      </c>
      <c r="B1" s="1" t="s">
        <v>30</v>
      </c>
    </row>
    <row r="2" spans="1:7">
      <c r="A2" s="11" t="s">
        <v>69</v>
      </c>
      <c r="B2" t="s">
        <v>70</v>
      </c>
      <c r="G2" s="10"/>
    </row>
    <row r="3" spans="1:7">
      <c r="A3" s="10" t="s">
        <v>62</v>
      </c>
      <c r="B3" t="s">
        <v>181</v>
      </c>
      <c r="G3" s="10"/>
    </row>
    <row r="4" spans="1:7">
      <c r="A4" s="10" t="s">
        <v>63</v>
      </c>
      <c r="B4" t="s">
        <v>2</v>
      </c>
      <c r="G4" s="10"/>
    </row>
    <row r="5" spans="1:7">
      <c r="A5" t="s">
        <v>247</v>
      </c>
      <c r="B5" t="s">
        <v>10</v>
      </c>
      <c r="G5" s="10"/>
    </row>
    <row r="6" spans="1:7">
      <c r="A6" t="s">
        <v>248</v>
      </c>
      <c r="B6" t="s">
        <v>53</v>
      </c>
      <c r="G6" s="10"/>
    </row>
    <row r="7" spans="1:7">
      <c r="A7" t="s">
        <v>59</v>
      </c>
      <c r="B7" t="s">
        <v>9</v>
      </c>
      <c r="G7" s="10"/>
    </row>
    <row r="8" spans="1:7">
      <c r="A8" t="s">
        <v>60</v>
      </c>
      <c r="B8" t="s">
        <v>21</v>
      </c>
      <c r="G8" s="10"/>
    </row>
    <row r="9" spans="1:7">
      <c r="A9" s="10" t="s">
        <v>73</v>
      </c>
      <c r="B9" t="s">
        <v>74</v>
      </c>
      <c r="G9" s="10"/>
    </row>
    <row r="10" spans="1:7">
      <c r="A10" s="10" t="s">
        <v>77</v>
      </c>
      <c r="B10" t="s">
        <v>78</v>
      </c>
      <c r="G10" s="10"/>
    </row>
    <row r="11" spans="1:7">
      <c r="A11" s="10" t="s">
        <v>64</v>
      </c>
      <c r="B11" t="s">
        <v>65</v>
      </c>
    </row>
    <row r="12" spans="1:7">
      <c r="A12" s="10" t="s">
        <v>343</v>
      </c>
      <c r="B12" t="s">
        <v>192</v>
      </c>
    </row>
    <row r="13" spans="1:7">
      <c r="A13" t="s">
        <v>249</v>
      </c>
      <c r="B13" s="10" t="s">
        <v>356</v>
      </c>
    </row>
    <row r="14" spans="1:7">
      <c r="A14" t="s">
        <v>245</v>
      </c>
      <c r="B14" s="10" t="s">
        <v>246</v>
      </c>
    </row>
    <row r="15" spans="1:7">
      <c r="A15" t="s">
        <v>290</v>
      </c>
      <c r="B15" s="10" t="s">
        <v>377</v>
      </c>
    </row>
    <row r="16" spans="1:7">
      <c r="A16" s="10" t="s">
        <v>285</v>
      </c>
      <c r="B16" s="10" t="s">
        <v>287</v>
      </c>
    </row>
    <row r="17" spans="1:2">
      <c r="A17" s="10" t="s">
        <v>297</v>
      </c>
      <c r="B17" s="10" t="s">
        <v>299</v>
      </c>
    </row>
    <row r="18" spans="1:2">
      <c r="A18" s="10" t="s">
        <v>328</v>
      </c>
      <c r="B18" s="10" t="s">
        <v>533</v>
      </c>
    </row>
    <row r="19" spans="1:2">
      <c r="A19" s="10" t="s">
        <v>344</v>
      </c>
      <c r="B19" t="s">
        <v>357</v>
      </c>
    </row>
    <row r="20" spans="1:2">
      <c r="A20" s="10" t="s">
        <v>358</v>
      </c>
      <c r="B20" t="s">
        <v>359</v>
      </c>
    </row>
    <row r="21" spans="1:2">
      <c r="A21" s="10" t="s">
        <v>442</v>
      </c>
      <c r="B21" s="10" t="s">
        <v>482</v>
      </c>
    </row>
    <row r="22" spans="1:2">
      <c r="A22" t="s">
        <v>463</v>
      </c>
      <c r="B22" s="10" t="s">
        <v>483</v>
      </c>
    </row>
    <row r="23" spans="1:2">
      <c r="A23" s="10" t="s">
        <v>480</v>
      </c>
      <c r="B23" s="10" t="s">
        <v>481</v>
      </c>
    </row>
    <row r="24" spans="1:2">
      <c r="A24" s="10" t="s">
        <v>522</v>
      </c>
      <c r="B24" s="10" t="s">
        <v>532</v>
      </c>
    </row>
    <row r="27" spans="1:2">
      <c r="B27" s="10"/>
    </row>
    <row r="28" spans="1:2">
      <c r="B28" s="10"/>
    </row>
    <row r="29" spans="1:2">
      <c r="B29" s="10"/>
    </row>
    <row r="30" spans="1:2">
      <c r="B30" s="10"/>
    </row>
    <row r="32" spans="1:2">
      <c r="B32" s="10"/>
    </row>
    <row r="36" spans="2:2">
      <c r="B36" s="10"/>
    </row>
    <row r="37" spans="2:2">
      <c r="B37" s="10"/>
    </row>
    <row r="39" spans="2:2">
      <c r="B39" s="10"/>
    </row>
    <row r="41" spans="2:2">
      <c r="B41" s="10"/>
    </row>
    <row r="44" spans="2:2">
      <c r="B44" s="10"/>
    </row>
    <row r="46" spans="2:2">
      <c r="B46" s="10"/>
    </row>
    <row r="47" spans="2:2">
      <c r="B47" s="10"/>
    </row>
    <row r="53" spans="2:2">
      <c r="B53" s="10"/>
    </row>
    <row r="54" spans="2:2">
      <c r="B54" s="10"/>
    </row>
    <row r="55" spans="2:2">
      <c r="B55" s="10"/>
    </row>
    <row r="56" spans="2:2">
      <c r="B56" s="10"/>
    </row>
    <row r="57" spans="2:2">
      <c r="B57" s="10"/>
    </row>
    <row r="58" spans="2:2">
      <c r="B58" s="10"/>
    </row>
    <row r="59" spans="2:2">
      <c r="B59" s="10"/>
    </row>
    <row r="60" spans="2:2">
      <c r="B60" s="10"/>
    </row>
    <row r="61" spans="2:2">
      <c r="B61" s="10"/>
    </row>
    <row r="62" spans="2:2">
      <c r="B62" s="10"/>
    </row>
    <row r="63" spans="2:2">
      <c r="B63" s="10"/>
    </row>
    <row r="64" spans="2:2">
      <c r="B64" s="10"/>
    </row>
    <row r="65" spans="1:2">
      <c r="B65" s="10"/>
    </row>
    <row r="66" spans="1:2">
      <c r="B66" s="10"/>
    </row>
    <row r="67" spans="1:2">
      <c r="B67" s="10"/>
    </row>
    <row r="68" spans="1:2">
      <c r="B68" s="10"/>
    </row>
    <row r="69" spans="1:2">
      <c r="B69" s="10"/>
    </row>
    <row r="70" spans="1:2">
      <c r="B70" s="10"/>
    </row>
    <row r="71" spans="1:2">
      <c r="B71" s="10"/>
    </row>
    <row r="72" spans="1:2">
      <c r="B72" s="10"/>
    </row>
    <row r="73" spans="1:2">
      <c r="B73" s="10"/>
    </row>
    <row r="74" spans="1:2">
      <c r="B74" s="10"/>
    </row>
    <row r="75" spans="1:2">
      <c r="B75" s="10"/>
    </row>
    <row r="76" spans="1:2">
      <c r="B76" s="10"/>
    </row>
    <row r="79" spans="1:2">
      <c r="A79" s="10"/>
      <c r="B79" s="10"/>
    </row>
    <row r="87" spans="1:2">
      <c r="A87" s="10"/>
      <c r="B87" s="10"/>
    </row>
    <row r="92" spans="1:2">
      <c r="A92" s="10"/>
      <c r="B92" s="10"/>
    </row>
    <row r="104" spans="1:2">
      <c r="A104" s="10"/>
      <c r="B104" s="10"/>
    </row>
    <row r="110" spans="1:2">
      <c r="A110" s="10"/>
    </row>
    <row r="111" spans="1:2">
      <c r="A111" s="10"/>
      <c r="B111" s="10"/>
    </row>
    <row r="112" spans="1:2">
      <c r="A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</row>
    <row r="119" spans="1:2">
      <c r="A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  <row r="129" spans="1:2">
      <c r="A129" s="10"/>
      <c r="B129" s="10"/>
    </row>
    <row r="130" spans="1:2">
      <c r="A130" s="10"/>
      <c r="B130" s="10"/>
    </row>
    <row r="131" spans="1:2">
      <c r="A131" s="10"/>
      <c r="B131" s="10"/>
    </row>
    <row r="132" spans="1:2">
      <c r="A132" s="10"/>
      <c r="B132" s="10"/>
    </row>
    <row r="133" spans="1:2">
      <c r="A133" s="10"/>
    </row>
    <row r="134" spans="1:2">
      <c r="A134" s="10"/>
    </row>
    <row r="135" spans="1:2">
      <c r="A135" s="10"/>
    </row>
    <row r="136" spans="1:2">
      <c r="A136" s="10"/>
    </row>
    <row r="137" spans="1:2">
      <c r="A137" s="10"/>
    </row>
    <row r="138" spans="1:2">
      <c r="A138" s="10"/>
    </row>
    <row r="139" spans="1:2">
      <c r="A139" s="10"/>
    </row>
    <row r="140" spans="1:2">
      <c r="A140" s="10"/>
    </row>
    <row r="141" spans="1:2">
      <c r="A141" s="10"/>
    </row>
    <row r="142" spans="1:2">
      <c r="A142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F1494"/>
  <sheetViews>
    <sheetView workbookViewId="0">
      <pane ySplit="2" topLeftCell="A172" activePane="bottomLeft" state="frozen"/>
      <selection pane="bottomLeft" activeCell="B187" sqref="B187"/>
    </sheetView>
  </sheetViews>
  <sheetFormatPr defaultRowHeight="15"/>
  <cols>
    <col min="1" max="1" width="52.140625" bestFit="1" customWidth="1"/>
    <col min="2" max="2" width="31.42578125" bestFit="1" customWidth="1"/>
    <col min="3" max="3" width="32.7109375" bestFit="1" customWidth="1"/>
    <col min="4" max="4" width="57.42578125" customWidth="1"/>
    <col min="5" max="5" width="23.7109375" customWidth="1"/>
  </cols>
  <sheetData>
    <row r="1" spans="1:6" s="1" customFormat="1">
      <c r="A1" s="1" t="s">
        <v>106</v>
      </c>
      <c r="B1" s="1" t="s">
        <v>117</v>
      </c>
      <c r="C1" s="1" t="s">
        <v>118</v>
      </c>
      <c r="D1" s="1" t="s">
        <v>5</v>
      </c>
      <c r="E1" s="1" t="s">
        <v>119</v>
      </c>
      <c r="F1" s="1" t="s">
        <v>215</v>
      </c>
    </row>
    <row r="2" spans="1:6">
      <c r="A2" s="10" t="s">
        <v>120</v>
      </c>
      <c r="B2" s="10" t="s">
        <v>69</v>
      </c>
      <c r="C2" t="s">
        <v>22</v>
      </c>
      <c r="D2" t="s">
        <v>3</v>
      </c>
    </row>
    <row r="3" spans="1:6">
      <c r="A3" s="10" t="s">
        <v>121</v>
      </c>
      <c r="B3" s="10" t="s">
        <v>69</v>
      </c>
      <c r="C3" t="s">
        <v>37</v>
      </c>
      <c r="D3" t="s">
        <v>7</v>
      </c>
    </row>
    <row r="4" spans="1:6">
      <c r="A4" s="10" t="s">
        <v>122</v>
      </c>
      <c r="B4" s="10" t="s">
        <v>69</v>
      </c>
      <c r="C4" t="s">
        <v>66</v>
      </c>
      <c r="D4" t="s">
        <v>70</v>
      </c>
    </row>
    <row r="5" spans="1:6">
      <c r="A5" s="10" t="s">
        <v>123</v>
      </c>
      <c r="B5" s="10" t="s">
        <v>69</v>
      </c>
      <c r="C5" t="s">
        <v>67</v>
      </c>
      <c r="D5" t="s">
        <v>72</v>
      </c>
    </row>
    <row r="6" spans="1:6">
      <c r="A6" s="10" t="s">
        <v>124</v>
      </c>
      <c r="B6" s="10" t="s">
        <v>69</v>
      </c>
      <c r="C6" t="s">
        <v>89</v>
      </c>
      <c r="D6" t="s">
        <v>93</v>
      </c>
    </row>
    <row r="7" spans="1:6">
      <c r="A7" s="10" t="s">
        <v>125</v>
      </c>
      <c r="B7" s="10" t="s">
        <v>69</v>
      </c>
      <c r="C7" t="s">
        <v>90</v>
      </c>
      <c r="D7" t="s">
        <v>94</v>
      </c>
    </row>
    <row r="8" spans="1:6">
      <c r="A8" s="10" t="s">
        <v>126</v>
      </c>
      <c r="B8" s="10" t="s">
        <v>69</v>
      </c>
      <c r="C8" t="s">
        <v>91</v>
      </c>
      <c r="D8" t="s">
        <v>95</v>
      </c>
    </row>
    <row r="9" spans="1:6">
      <c r="A9" s="10" t="s">
        <v>127</v>
      </c>
      <c r="B9" s="10" t="s">
        <v>69</v>
      </c>
      <c r="C9" t="s">
        <v>92</v>
      </c>
      <c r="D9" t="s">
        <v>96</v>
      </c>
    </row>
    <row r="10" spans="1:6">
      <c r="A10" s="10" t="s">
        <v>128</v>
      </c>
      <c r="B10" s="10" t="s">
        <v>62</v>
      </c>
      <c r="C10" t="s">
        <v>22</v>
      </c>
      <c r="D10" t="s">
        <v>3</v>
      </c>
    </row>
    <row r="11" spans="1:6">
      <c r="A11" s="10" t="s">
        <v>129</v>
      </c>
      <c r="B11" s="10" t="s">
        <v>62</v>
      </c>
      <c r="C11" t="s">
        <v>37</v>
      </c>
      <c r="D11" t="s">
        <v>7</v>
      </c>
    </row>
    <row r="12" spans="1:6">
      <c r="A12" s="10" t="s">
        <v>130</v>
      </c>
      <c r="B12" s="10" t="s">
        <v>62</v>
      </c>
      <c r="C12" t="s">
        <v>29</v>
      </c>
      <c r="D12" t="s">
        <v>204</v>
      </c>
      <c r="E12" t="s">
        <v>61</v>
      </c>
      <c r="F12" t="s">
        <v>216</v>
      </c>
    </row>
    <row r="13" spans="1:6">
      <c r="A13" s="10" t="s">
        <v>131</v>
      </c>
      <c r="B13" s="10" t="s">
        <v>62</v>
      </c>
      <c r="C13" t="s">
        <v>38</v>
      </c>
      <c r="D13" t="s">
        <v>8</v>
      </c>
    </row>
    <row r="14" spans="1:6">
      <c r="A14" s="10" t="s">
        <v>132</v>
      </c>
      <c r="B14" s="10" t="s">
        <v>62</v>
      </c>
      <c r="C14" t="s">
        <v>89</v>
      </c>
      <c r="D14" t="s">
        <v>93</v>
      </c>
    </row>
    <row r="15" spans="1:6">
      <c r="A15" s="10" t="s">
        <v>133</v>
      </c>
      <c r="B15" s="10" t="s">
        <v>62</v>
      </c>
      <c r="C15" t="s">
        <v>90</v>
      </c>
      <c r="D15" t="s">
        <v>94</v>
      </c>
    </row>
    <row r="16" spans="1:6">
      <c r="A16" s="10" t="s">
        <v>134</v>
      </c>
      <c r="B16" s="10" t="s">
        <v>62</v>
      </c>
      <c r="C16" t="s">
        <v>91</v>
      </c>
      <c r="D16" t="s">
        <v>95</v>
      </c>
    </row>
    <row r="17" spans="1:6">
      <c r="A17" s="10" t="s">
        <v>135</v>
      </c>
      <c r="B17" s="10" t="s">
        <v>62</v>
      </c>
      <c r="C17" t="s">
        <v>92</v>
      </c>
      <c r="D17" t="s">
        <v>96</v>
      </c>
    </row>
    <row r="18" spans="1:6">
      <c r="A18" s="10" t="s">
        <v>136</v>
      </c>
      <c r="B18" s="10" t="s">
        <v>63</v>
      </c>
      <c r="C18" t="s">
        <v>22</v>
      </c>
      <c r="D18" t="s">
        <v>3</v>
      </c>
    </row>
    <row r="19" spans="1:6">
      <c r="A19" s="10" t="s">
        <v>137</v>
      </c>
      <c r="B19" s="10" t="s">
        <v>63</v>
      </c>
      <c r="C19" t="s">
        <v>37</v>
      </c>
      <c r="D19" t="s">
        <v>7</v>
      </c>
    </row>
    <row r="20" spans="1:6">
      <c r="A20" s="10" t="s">
        <v>138</v>
      </c>
      <c r="B20" s="10" t="s">
        <v>63</v>
      </c>
      <c r="C20" t="s">
        <v>29</v>
      </c>
      <c r="D20" t="s">
        <v>204</v>
      </c>
      <c r="E20" t="s">
        <v>61</v>
      </c>
    </row>
    <row r="21" spans="1:6">
      <c r="A21" s="10" t="s">
        <v>139</v>
      </c>
      <c r="B21" s="10" t="s">
        <v>63</v>
      </c>
      <c r="C21" t="s">
        <v>38</v>
      </c>
      <c r="D21" t="s">
        <v>8</v>
      </c>
    </row>
    <row r="22" spans="1:6">
      <c r="A22" s="10" t="s">
        <v>140</v>
      </c>
      <c r="B22" s="10" t="s">
        <v>63</v>
      </c>
      <c r="C22" t="s">
        <v>89</v>
      </c>
      <c r="D22" t="s">
        <v>93</v>
      </c>
    </row>
    <row r="23" spans="1:6">
      <c r="A23" s="10" t="s">
        <v>141</v>
      </c>
      <c r="B23" s="10" t="s">
        <v>63</v>
      </c>
      <c r="C23" t="s">
        <v>90</v>
      </c>
      <c r="D23" t="s">
        <v>94</v>
      </c>
    </row>
    <row r="24" spans="1:6">
      <c r="A24" s="10" t="s">
        <v>142</v>
      </c>
      <c r="B24" s="10" t="s">
        <v>63</v>
      </c>
      <c r="C24" t="s">
        <v>91</v>
      </c>
      <c r="D24" t="s">
        <v>95</v>
      </c>
    </row>
    <row r="25" spans="1:6">
      <c r="A25" s="10" t="s">
        <v>143</v>
      </c>
      <c r="B25" s="10" t="s">
        <v>63</v>
      </c>
      <c r="C25" t="s">
        <v>92</v>
      </c>
      <c r="D25" t="s">
        <v>96</v>
      </c>
    </row>
    <row r="26" spans="1:6">
      <c r="A26" s="10" t="s">
        <v>250</v>
      </c>
      <c r="B26" s="10" t="s">
        <v>247</v>
      </c>
      <c r="C26" t="s">
        <v>22</v>
      </c>
      <c r="D26" t="s">
        <v>3</v>
      </c>
    </row>
    <row r="27" spans="1:6">
      <c r="A27" s="10" t="s">
        <v>251</v>
      </c>
      <c r="B27" s="10" t="s">
        <v>247</v>
      </c>
      <c r="C27" t="s">
        <v>37</v>
      </c>
      <c r="D27" t="s">
        <v>7</v>
      </c>
      <c r="F27" t="s">
        <v>339</v>
      </c>
    </row>
    <row r="28" spans="1:6">
      <c r="A28" s="10" t="s">
        <v>252</v>
      </c>
      <c r="B28" s="10" t="s">
        <v>247</v>
      </c>
      <c r="C28" t="s">
        <v>29</v>
      </c>
      <c r="D28" t="s">
        <v>182</v>
      </c>
      <c r="E28" t="s">
        <v>247</v>
      </c>
    </row>
    <row r="29" spans="1:6">
      <c r="A29" s="10" t="s">
        <v>253</v>
      </c>
      <c r="B29" s="10" t="s">
        <v>247</v>
      </c>
      <c r="C29" t="s">
        <v>38</v>
      </c>
      <c r="D29" t="s">
        <v>8</v>
      </c>
    </row>
    <row r="30" spans="1:6">
      <c r="A30" s="10" t="s">
        <v>254</v>
      </c>
      <c r="B30" s="10" t="s">
        <v>247</v>
      </c>
      <c r="C30" t="s">
        <v>89</v>
      </c>
      <c r="D30" t="s">
        <v>93</v>
      </c>
    </row>
    <row r="31" spans="1:6">
      <c r="A31" s="10" t="s">
        <v>255</v>
      </c>
      <c r="B31" s="10" t="s">
        <v>247</v>
      </c>
      <c r="C31" t="s">
        <v>90</v>
      </c>
      <c r="D31" t="s">
        <v>94</v>
      </c>
    </row>
    <row r="32" spans="1:6">
      <c r="A32" s="10" t="s">
        <v>256</v>
      </c>
      <c r="B32" s="10" t="s">
        <v>247</v>
      </c>
      <c r="C32" t="s">
        <v>91</v>
      </c>
      <c r="D32" t="s">
        <v>95</v>
      </c>
    </row>
    <row r="33" spans="1:5">
      <c r="A33" s="10" t="s">
        <v>257</v>
      </c>
      <c r="B33" s="10" t="s">
        <v>247</v>
      </c>
      <c r="C33" t="s">
        <v>92</v>
      </c>
      <c r="D33" t="s">
        <v>96</v>
      </c>
    </row>
    <row r="34" spans="1:5">
      <c r="A34" s="10" t="s">
        <v>258</v>
      </c>
      <c r="B34" s="10" t="s">
        <v>248</v>
      </c>
      <c r="C34" t="s">
        <v>22</v>
      </c>
      <c r="D34" t="s">
        <v>3</v>
      </c>
    </row>
    <row r="35" spans="1:5">
      <c r="A35" s="10" t="s">
        <v>259</v>
      </c>
      <c r="B35" s="10" t="s">
        <v>248</v>
      </c>
      <c r="C35" t="s">
        <v>37</v>
      </c>
      <c r="D35" t="s">
        <v>7</v>
      </c>
    </row>
    <row r="36" spans="1:5">
      <c r="A36" s="10" t="s">
        <v>260</v>
      </c>
      <c r="B36" s="10" t="s">
        <v>248</v>
      </c>
      <c r="C36" t="s">
        <v>29</v>
      </c>
      <c r="D36" t="s">
        <v>182</v>
      </c>
      <c r="E36" t="s">
        <v>248</v>
      </c>
    </row>
    <row r="37" spans="1:5">
      <c r="A37" s="10" t="s">
        <v>261</v>
      </c>
      <c r="B37" s="10" t="s">
        <v>248</v>
      </c>
      <c r="C37" t="s">
        <v>38</v>
      </c>
      <c r="D37" t="s">
        <v>8</v>
      </c>
    </row>
    <row r="38" spans="1:5">
      <c r="A38" s="10" t="s">
        <v>262</v>
      </c>
      <c r="B38" s="10" t="s">
        <v>248</v>
      </c>
      <c r="C38" t="s">
        <v>89</v>
      </c>
      <c r="D38" t="s">
        <v>93</v>
      </c>
    </row>
    <row r="39" spans="1:5">
      <c r="A39" s="10" t="s">
        <v>263</v>
      </c>
      <c r="B39" s="10" t="s">
        <v>248</v>
      </c>
      <c r="C39" t="s">
        <v>90</v>
      </c>
      <c r="D39" t="s">
        <v>94</v>
      </c>
    </row>
    <row r="40" spans="1:5">
      <c r="A40" s="10" t="s">
        <v>264</v>
      </c>
      <c r="B40" s="10" t="s">
        <v>248</v>
      </c>
      <c r="C40" t="s">
        <v>91</v>
      </c>
      <c r="D40" t="s">
        <v>95</v>
      </c>
    </row>
    <row r="41" spans="1:5">
      <c r="A41" s="10" t="s">
        <v>265</v>
      </c>
      <c r="B41" s="10" t="s">
        <v>248</v>
      </c>
      <c r="C41" t="s">
        <v>92</v>
      </c>
      <c r="D41" t="s">
        <v>96</v>
      </c>
    </row>
    <row r="42" spans="1:5">
      <c r="A42" s="10" t="s">
        <v>144</v>
      </c>
      <c r="B42" s="10" t="s">
        <v>59</v>
      </c>
      <c r="C42" t="s">
        <v>22</v>
      </c>
      <c r="D42" t="s">
        <v>3</v>
      </c>
    </row>
    <row r="43" spans="1:5">
      <c r="A43" s="10" t="s">
        <v>145</v>
      </c>
      <c r="B43" s="10" t="s">
        <v>59</v>
      </c>
      <c r="C43" t="s">
        <v>37</v>
      </c>
      <c r="D43" t="s">
        <v>7</v>
      </c>
    </row>
    <row r="44" spans="1:5">
      <c r="A44" s="10" t="s">
        <v>146</v>
      </c>
      <c r="B44" s="10" t="s">
        <v>59</v>
      </c>
      <c r="C44" t="s">
        <v>29</v>
      </c>
      <c r="D44" t="s">
        <v>43</v>
      </c>
      <c r="E44" t="s">
        <v>59</v>
      </c>
    </row>
    <row r="45" spans="1:5">
      <c r="A45" s="10" t="s">
        <v>147</v>
      </c>
      <c r="B45" s="10" t="s">
        <v>59</v>
      </c>
      <c r="C45" t="s">
        <v>38</v>
      </c>
      <c r="D45" t="s">
        <v>8</v>
      </c>
    </row>
    <row r="46" spans="1:5">
      <c r="A46" s="10" t="s">
        <v>148</v>
      </c>
      <c r="B46" s="10" t="s">
        <v>59</v>
      </c>
      <c r="C46" t="s">
        <v>89</v>
      </c>
      <c r="D46" t="s">
        <v>93</v>
      </c>
    </row>
    <row r="47" spans="1:5">
      <c r="A47" s="10" t="s">
        <v>149</v>
      </c>
      <c r="B47" s="10" t="s">
        <v>59</v>
      </c>
      <c r="C47" t="s">
        <v>90</v>
      </c>
      <c r="D47" t="s">
        <v>94</v>
      </c>
    </row>
    <row r="48" spans="1:5">
      <c r="A48" s="10" t="s">
        <v>150</v>
      </c>
      <c r="B48" s="10" t="s">
        <v>59</v>
      </c>
      <c r="C48" t="s">
        <v>91</v>
      </c>
      <c r="D48" t="s">
        <v>95</v>
      </c>
    </row>
    <row r="49" spans="1:6">
      <c r="A49" s="10" t="s">
        <v>151</v>
      </c>
      <c r="B49" s="10" t="s">
        <v>59</v>
      </c>
      <c r="C49" t="s">
        <v>92</v>
      </c>
      <c r="D49" t="s">
        <v>96</v>
      </c>
    </row>
    <row r="50" spans="1:6">
      <c r="A50" s="10" t="s">
        <v>152</v>
      </c>
      <c r="B50" s="10" t="s">
        <v>60</v>
      </c>
      <c r="C50" t="s">
        <v>22</v>
      </c>
      <c r="D50" t="s">
        <v>3</v>
      </c>
    </row>
    <row r="51" spans="1:6">
      <c r="A51" s="10" t="s">
        <v>153</v>
      </c>
      <c r="B51" s="10" t="s">
        <v>60</v>
      </c>
      <c r="C51" t="s">
        <v>23</v>
      </c>
      <c r="D51" t="s">
        <v>4</v>
      </c>
    </row>
    <row r="52" spans="1:6">
      <c r="A52" s="10" t="s">
        <v>154</v>
      </c>
      <c r="B52" s="10" t="s">
        <v>60</v>
      </c>
      <c r="C52" t="s">
        <v>24</v>
      </c>
      <c r="D52" t="s">
        <v>0</v>
      </c>
      <c r="F52" t="s">
        <v>226</v>
      </c>
    </row>
    <row r="53" spans="1:6">
      <c r="A53" s="10" t="s">
        <v>205</v>
      </c>
      <c r="B53" s="10" t="s">
        <v>60</v>
      </c>
      <c r="C53" t="s">
        <v>187</v>
      </c>
      <c r="D53" t="s">
        <v>189</v>
      </c>
      <c r="F53" t="s">
        <v>225</v>
      </c>
    </row>
    <row r="54" spans="1:6">
      <c r="A54" s="10" t="s">
        <v>155</v>
      </c>
      <c r="B54" s="10" t="s">
        <v>60</v>
      </c>
      <c r="C54" t="s">
        <v>25</v>
      </c>
      <c r="D54" t="s">
        <v>1</v>
      </c>
    </row>
    <row r="55" spans="1:6">
      <c r="A55" s="10" t="s">
        <v>156</v>
      </c>
      <c r="B55" s="10" t="s">
        <v>60</v>
      </c>
      <c r="C55" t="s">
        <v>26</v>
      </c>
      <c r="D55" t="s">
        <v>15</v>
      </c>
    </row>
    <row r="56" spans="1:6">
      <c r="A56" s="10" t="s">
        <v>157</v>
      </c>
      <c r="B56" s="10" t="s">
        <v>60</v>
      </c>
      <c r="C56" t="s">
        <v>36</v>
      </c>
      <c r="D56" t="s">
        <v>13</v>
      </c>
    </row>
    <row r="57" spans="1:6">
      <c r="A57" s="10" t="s">
        <v>158</v>
      </c>
      <c r="B57" s="10" t="s">
        <v>60</v>
      </c>
      <c r="C57" t="s">
        <v>27</v>
      </c>
      <c r="D57" t="s">
        <v>12</v>
      </c>
    </row>
    <row r="58" spans="1:6">
      <c r="A58" s="10" t="s">
        <v>511</v>
      </c>
      <c r="B58" s="10" t="s">
        <v>60</v>
      </c>
      <c r="C58" t="s">
        <v>36</v>
      </c>
      <c r="D58" t="s">
        <v>513</v>
      </c>
    </row>
    <row r="59" spans="1:6">
      <c r="A59" s="10" t="s">
        <v>512</v>
      </c>
      <c r="B59" s="10" t="s">
        <v>60</v>
      </c>
      <c r="C59" t="s">
        <v>27</v>
      </c>
      <c r="D59" t="s">
        <v>514</v>
      </c>
    </row>
    <row r="60" spans="1:6">
      <c r="A60" s="10" t="s">
        <v>159</v>
      </c>
      <c r="B60" s="10" t="s">
        <v>60</v>
      </c>
      <c r="C60" t="s">
        <v>89</v>
      </c>
      <c r="D60" t="s">
        <v>93</v>
      </c>
    </row>
    <row r="61" spans="1:6">
      <c r="A61" s="10" t="s">
        <v>160</v>
      </c>
      <c r="B61" s="10" t="s">
        <v>60</v>
      </c>
      <c r="C61" t="s">
        <v>90</v>
      </c>
      <c r="D61" t="s">
        <v>94</v>
      </c>
    </row>
    <row r="62" spans="1:6">
      <c r="A62" s="10" t="s">
        <v>161</v>
      </c>
      <c r="B62" s="10" t="s">
        <v>60</v>
      </c>
      <c r="C62" t="s">
        <v>91</v>
      </c>
      <c r="D62" t="s">
        <v>95</v>
      </c>
    </row>
    <row r="63" spans="1:6">
      <c r="A63" s="10" t="s">
        <v>162</v>
      </c>
      <c r="B63" s="10" t="s">
        <v>60</v>
      </c>
      <c r="C63" t="s">
        <v>92</v>
      </c>
      <c r="D63" t="s">
        <v>96</v>
      </c>
    </row>
    <row r="64" spans="1:6">
      <c r="A64" s="10" t="s">
        <v>163</v>
      </c>
      <c r="B64" s="10" t="s">
        <v>73</v>
      </c>
      <c r="C64" t="s">
        <v>29</v>
      </c>
      <c r="D64" t="s">
        <v>183</v>
      </c>
    </row>
    <row r="65" spans="1:4">
      <c r="A65" s="10" t="s">
        <v>164</v>
      </c>
      <c r="B65" s="10" t="s">
        <v>73</v>
      </c>
      <c r="C65" t="s">
        <v>30</v>
      </c>
      <c r="D65" t="s">
        <v>184</v>
      </c>
    </row>
    <row r="66" spans="1:4">
      <c r="A66" s="10" t="s">
        <v>165</v>
      </c>
      <c r="B66" s="10" t="s">
        <v>77</v>
      </c>
      <c r="C66" t="s">
        <v>29</v>
      </c>
      <c r="D66" t="s">
        <v>183</v>
      </c>
    </row>
    <row r="67" spans="1:4">
      <c r="A67" s="10" t="s">
        <v>166</v>
      </c>
      <c r="B67" s="10" t="s">
        <v>77</v>
      </c>
      <c r="C67" t="s">
        <v>31</v>
      </c>
      <c r="D67" t="s">
        <v>83</v>
      </c>
    </row>
    <row r="68" spans="1:4">
      <c r="A68" s="10" t="s">
        <v>167</v>
      </c>
      <c r="B68" s="10" t="s">
        <v>77</v>
      </c>
      <c r="C68" t="s">
        <v>30</v>
      </c>
      <c r="D68" t="s">
        <v>84</v>
      </c>
    </row>
    <row r="69" spans="1:4">
      <c r="A69" s="10" t="s">
        <v>168</v>
      </c>
      <c r="B69" s="10" t="s">
        <v>77</v>
      </c>
      <c r="C69" t="s">
        <v>79</v>
      </c>
      <c r="D69" t="s">
        <v>85</v>
      </c>
    </row>
    <row r="70" spans="1:4">
      <c r="A70" s="10" t="s">
        <v>169</v>
      </c>
      <c r="B70" s="10" t="s">
        <v>77</v>
      </c>
      <c r="C70" t="s">
        <v>80</v>
      </c>
      <c r="D70" t="s">
        <v>86</v>
      </c>
    </row>
    <row r="71" spans="1:4">
      <c r="A71" s="10" t="s">
        <v>170</v>
      </c>
      <c r="B71" s="10" t="s">
        <v>77</v>
      </c>
      <c r="C71" t="s">
        <v>81</v>
      </c>
      <c r="D71" t="s">
        <v>87</v>
      </c>
    </row>
    <row r="72" spans="1:4">
      <c r="A72" s="10" t="s">
        <v>171</v>
      </c>
      <c r="B72" s="10" t="s">
        <v>77</v>
      </c>
      <c r="C72" t="s">
        <v>82</v>
      </c>
      <c r="D72" t="s">
        <v>88</v>
      </c>
    </row>
    <row r="73" spans="1:4">
      <c r="A73" s="10" t="s">
        <v>172</v>
      </c>
      <c r="B73" s="10" t="s">
        <v>64</v>
      </c>
      <c r="C73" t="s">
        <v>22</v>
      </c>
      <c r="D73" t="s">
        <v>3</v>
      </c>
    </row>
    <row r="74" spans="1:4">
      <c r="A74" s="10" t="s">
        <v>173</v>
      </c>
      <c r="B74" s="10" t="s">
        <v>64</v>
      </c>
      <c r="C74" t="s">
        <v>37</v>
      </c>
      <c r="D74" t="s">
        <v>7</v>
      </c>
    </row>
    <row r="75" spans="1:4">
      <c r="A75" s="10" t="s">
        <v>174</v>
      </c>
      <c r="B75" s="10" t="s">
        <v>64</v>
      </c>
      <c r="C75" t="s">
        <v>66</v>
      </c>
      <c r="D75" t="s">
        <v>42</v>
      </c>
    </row>
    <row r="76" spans="1:4">
      <c r="A76" s="10" t="s">
        <v>175</v>
      </c>
      <c r="B76" s="10" t="s">
        <v>64</v>
      </c>
      <c r="C76" t="s">
        <v>67</v>
      </c>
      <c r="D76" t="s">
        <v>68</v>
      </c>
    </row>
    <row r="77" spans="1:4">
      <c r="A77" s="10" t="s">
        <v>176</v>
      </c>
      <c r="B77" s="10" t="s">
        <v>64</v>
      </c>
      <c r="C77" t="s">
        <v>89</v>
      </c>
      <c r="D77" t="s">
        <v>93</v>
      </c>
    </row>
    <row r="78" spans="1:4">
      <c r="A78" s="10" t="s">
        <v>177</v>
      </c>
      <c r="B78" s="10" t="s">
        <v>64</v>
      </c>
      <c r="C78" t="s">
        <v>90</v>
      </c>
      <c r="D78" t="s">
        <v>94</v>
      </c>
    </row>
    <row r="79" spans="1:4">
      <c r="A79" s="10" t="s">
        <v>178</v>
      </c>
      <c r="B79" s="10" t="s">
        <v>64</v>
      </c>
      <c r="C79" t="s">
        <v>91</v>
      </c>
      <c r="D79" t="s">
        <v>95</v>
      </c>
    </row>
    <row r="80" spans="1:4">
      <c r="A80" s="10" t="s">
        <v>179</v>
      </c>
      <c r="B80" s="10" t="s">
        <v>64</v>
      </c>
      <c r="C80" t="s">
        <v>92</v>
      </c>
      <c r="D80" t="s">
        <v>96</v>
      </c>
    </row>
    <row r="81" spans="1:6">
      <c r="A81" s="10" t="s">
        <v>208</v>
      </c>
      <c r="B81" t="s">
        <v>69</v>
      </c>
      <c r="C81" t="s">
        <v>206</v>
      </c>
      <c r="D81" t="s">
        <v>214</v>
      </c>
    </row>
    <row r="82" spans="1:6">
      <c r="A82" s="10" t="s">
        <v>209</v>
      </c>
      <c r="B82" t="s">
        <v>62</v>
      </c>
      <c r="C82" t="s">
        <v>206</v>
      </c>
      <c r="D82" t="s">
        <v>214</v>
      </c>
    </row>
    <row r="83" spans="1:6">
      <c r="A83" s="10" t="s">
        <v>210</v>
      </c>
      <c r="B83" t="s">
        <v>63</v>
      </c>
      <c r="C83" t="s">
        <v>206</v>
      </c>
      <c r="D83" t="s">
        <v>214</v>
      </c>
    </row>
    <row r="84" spans="1:6">
      <c r="A84" s="10" t="s">
        <v>266</v>
      </c>
      <c r="B84" t="s">
        <v>247</v>
      </c>
      <c r="C84" t="s">
        <v>206</v>
      </c>
      <c r="D84" t="s">
        <v>214</v>
      </c>
    </row>
    <row r="85" spans="1:6">
      <c r="A85" s="10" t="s">
        <v>267</v>
      </c>
      <c r="B85" t="s">
        <v>248</v>
      </c>
      <c r="C85" t="s">
        <v>206</v>
      </c>
      <c r="D85" t="s">
        <v>214</v>
      </c>
    </row>
    <row r="86" spans="1:6">
      <c r="A86" s="10" t="s">
        <v>211</v>
      </c>
      <c r="B86" t="s">
        <v>59</v>
      </c>
      <c r="C86" t="s">
        <v>206</v>
      </c>
      <c r="D86" t="s">
        <v>214</v>
      </c>
    </row>
    <row r="87" spans="1:6">
      <c r="A87" s="10" t="s">
        <v>212</v>
      </c>
      <c r="B87" t="s">
        <v>60</v>
      </c>
      <c r="C87" t="s">
        <v>206</v>
      </c>
      <c r="D87" t="s">
        <v>214</v>
      </c>
    </row>
    <row r="88" spans="1:6">
      <c r="A88" s="10" t="s">
        <v>213</v>
      </c>
      <c r="B88" s="10" t="s">
        <v>64</v>
      </c>
      <c r="C88" t="s">
        <v>206</v>
      </c>
      <c r="D88" t="s">
        <v>214</v>
      </c>
    </row>
    <row r="89" spans="1:6">
      <c r="A89" s="10" t="s">
        <v>345</v>
      </c>
      <c r="B89" s="10" t="s">
        <v>188</v>
      </c>
      <c r="C89" t="s">
        <v>22</v>
      </c>
      <c r="D89" t="s">
        <v>3</v>
      </c>
    </row>
    <row r="90" spans="1:6">
      <c r="A90" s="10" t="s">
        <v>346</v>
      </c>
      <c r="B90" s="10" t="s">
        <v>188</v>
      </c>
      <c r="C90" t="s">
        <v>37</v>
      </c>
      <c r="D90" t="s">
        <v>7</v>
      </c>
    </row>
    <row r="91" spans="1:6">
      <c r="A91" s="10" t="s">
        <v>347</v>
      </c>
      <c r="B91" s="10" t="s">
        <v>188</v>
      </c>
      <c r="C91" t="s">
        <v>194</v>
      </c>
      <c r="D91" t="s">
        <v>220</v>
      </c>
    </row>
    <row r="92" spans="1:6">
      <c r="A92" s="10" t="s">
        <v>348</v>
      </c>
      <c r="B92" s="10" t="s">
        <v>188</v>
      </c>
      <c r="C92" t="s">
        <v>195</v>
      </c>
      <c r="D92" t="s">
        <v>221</v>
      </c>
      <c r="F92" t="s">
        <v>327</v>
      </c>
    </row>
    <row r="93" spans="1:6">
      <c r="A93" s="10" t="s">
        <v>349</v>
      </c>
      <c r="B93" s="10" t="s">
        <v>188</v>
      </c>
      <c r="C93" t="s">
        <v>89</v>
      </c>
      <c r="D93" t="s">
        <v>93</v>
      </c>
    </row>
    <row r="94" spans="1:6">
      <c r="A94" s="10" t="s">
        <v>350</v>
      </c>
      <c r="B94" s="10" t="s">
        <v>188</v>
      </c>
      <c r="C94" t="s">
        <v>90</v>
      </c>
      <c r="D94" t="s">
        <v>94</v>
      </c>
    </row>
    <row r="95" spans="1:6">
      <c r="A95" s="10" t="s">
        <v>351</v>
      </c>
      <c r="B95" s="10" t="s">
        <v>188</v>
      </c>
      <c r="C95" t="s">
        <v>91</v>
      </c>
      <c r="D95" t="s">
        <v>95</v>
      </c>
    </row>
    <row r="96" spans="1:6">
      <c r="A96" s="10" t="s">
        <v>352</v>
      </c>
      <c r="B96" s="10" t="s">
        <v>188</v>
      </c>
      <c r="C96" t="s">
        <v>92</v>
      </c>
      <c r="D96" t="s">
        <v>96</v>
      </c>
    </row>
    <row r="97" spans="1:4">
      <c r="A97" s="10" t="s">
        <v>353</v>
      </c>
      <c r="B97" s="10" t="s">
        <v>188</v>
      </c>
      <c r="C97" t="s">
        <v>206</v>
      </c>
      <c r="D97" t="s">
        <v>214</v>
      </c>
    </row>
    <row r="98" spans="1:4">
      <c r="A98" s="10" t="s">
        <v>268</v>
      </c>
      <c r="B98" s="10" t="s">
        <v>249</v>
      </c>
      <c r="C98" t="s">
        <v>22</v>
      </c>
      <c r="D98" t="s">
        <v>3</v>
      </c>
    </row>
    <row r="99" spans="1:4">
      <c r="A99" s="10" t="s">
        <v>269</v>
      </c>
      <c r="B99" s="10" t="s">
        <v>249</v>
      </c>
      <c r="C99" t="s">
        <v>37</v>
      </c>
      <c r="D99" t="s">
        <v>7</v>
      </c>
    </row>
    <row r="100" spans="1:4">
      <c r="A100" s="10" t="s">
        <v>407</v>
      </c>
      <c r="B100" s="10" t="s">
        <v>249</v>
      </c>
      <c r="C100" t="s">
        <v>408</v>
      </c>
      <c r="D100" t="s">
        <v>409</v>
      </c>
    </row>
    <row r="101" spans="1:4">
      <c r="A101" s="10" t="s">
        <v>270</v>
      </c>
      <c r="B101" s="10" t="s">
        <v>249</v>
      </c>
      <c r="C101" t="s">
        <v>89</v>
      </c>
      <c r="D101" t="s">
        <v>93</v>
      </c>
    </row>
    <row r="102" spans="1:4">
      <c r="A102" s="10" t="s">
        <v>271</v>
      </c>
      <c r="B102" s="10" t="s">
        <v>249</v>
      </c>
      <c r="C102" t="s">
        <v>90</v>
      </c>
      <c r="D102" t="s">
        <v>94</v>
      </c>
    </row>
    <row r="103" spans="1:4">
      <c r="A103" s="10" t="s">
        <v>272</v>
      </c>
      <c r="B103" s="10" t="s">
        <v>249</v>
      </c>
      <c r="C103" t="s">
        <v>91</v>
      </c>
      <c r="D103" t="s">
        <v>95</v>
      </c>
    </row>
    <row r="104" spans="1:4">
      <c r="A104" s="10" t="s">
        <v>273</v>
      </c>
      <c r="B104" s="10" t="s">
        <v>249</v>
      </c>
      <c r="C104" t="s">
        <v>92</v>
      </c>
      <c r="D104" t="s">
        <v>96</v>
      </c>
    </row>
    <row r="105" spans="1:4">
      <c r="A105" s="10" t="s">
        <v>274</v>
      </c>
      <c r="B105" s="10" t="s">
        <v>249</v>
      </c>
      <c r="C105" t="s">
        <v>206</v>
      </c>
      <c r="D105" t="s">
        <v>214</v>
      </c>
    </row>
    <row r="106" spans="1:4">
      <c r="A106" s="10" t="s">
        <v>275</v>
      </c>
      <c r="B106" s="10" t="s">
        <v>245</v>
      </c>
      <c r="C106" t="s">
        <v>22</v>
      </c>
      <c r="D106" t="s">
        <v>3</v>
      </c>
    </row>
    <row r="107" spans="1:4">
      <c r="A107" s="10" t="s">
        <v>276</v>
      </c>
      <c r="B107" s="10" t="s">
        <v>245</v>
      </c>
      <c r="C107" t="s">
        <v>37</v>
      </c>
      <c r="D107" t="s">
        <v>7</v>
      </c>
    </row>
    <row r="108" spans="1:4">
      <c r="A108" s="10" t="s">
        <v>277</v>
      </c>
      <c r="B108" s="10" t="s">
        <v>245</v>
      </c>
      <c r="C108" t="s">
        <v>38</v>
      </c>
      <c r="D108" t="s">
        <v>8</v>
      </c>
    </row>
    <row r="109" spans="1:4">
      <c r="A109" s="10" t="s">
        <v>278</v>
      </c>
      <c r="B109" s="10" t="s">
        <v>245</v>
      </c>
      <c r="C109" t="s">
        <v>89</v>
      </c>
      <c r="D109" t="s">
        <v>93</v>
      </c>
    </row>
    <row r="110" spans="1:4">
      <c r="A110" s="10" t="s">
        <v>279</v>
      </c>
      <c r="B110" s="10" t="s">
        <v>245</v>
      </c>
      <c r="C110" t="s">
        <v>90</v>
      </c>
      <c r="D110" t="s">
        <v>94</v>
      </c>
    </row>
    <row r="111" spans="1:4">
      <c r="A111" s="10" t="s">
        <v>280</v>
      </c>
      <c r="B111" s="10" t="s">
        <v>245</v>
      </c>
      <c r="C111" t="s">
        <v>91</v>
      </c>
      <c r="D111" t="s">
        <v>95</v>
      </c>
    </row>
    <row r="112" spans="1:4">
      <c r="A112" s="10" t="s">
        <v>281</v>
      </c>
      <c r="B112" s="10" t="s">
        <v>245</v>
      </c>
      <c r="C112" t="s">
        <v>92</v>
      </c>
      <c r="D112" t="s">
        <v>96</v>
      </c>
    </row>
    <row r="113" spans="1:6">
      <c r="A113" s="10" t="s">
        <v>282</v>
      </c>
      <c r="B113" s="10" t="s">
        <v>245</v>
      </c>
      <c r="C113" t="s">
        <v>206</v>
      </c>
      <c r="D113" t="s">
        <v>214</v>
      </c>
    </row>
    <row r="114" spans="1:6">
      <c r="A114" s="10" t="s">
        <v>354</v>
      </c>
      <c r="B114" s="10" t="s">
        <v>188</v>
      </c>
      <c r="C114" t="s">
        <v>238</v>
      </c>
      <c r="D114" t="s">
        <v>283</v>
      </c>
      <c r="E114" t="s">
        <v>244</v>
      </c>
      <c r="F114" t="s">
        <v>284</v>
      </c>
    </row>
    <row r="115" spans="1:6">
      <c r="A115" s="10" t="s">
        <v>300</v>
      </c>
      <c r="B115" s="10" t="s">
        <v>290</v>
      </c>
      <c r="C115" t="s">
        <v>22</v>
      </c>
      <c r="D115" t="s">
        <v>3</v>
      </c>
    </row>
    <row r="116" spans="1:6">
      <c r="A116" s="10" t="s">
        <v>301</v>
      </c>
      <c r="B116" s="10" t="s">
        <v>290</v>
      </c>
      <c r="C116" t="s">
        <v>37</v>
      </c>
      <c r="D116" t="s">
        <v>7</v>
      </c>
    </row>
    <row r="117" spans="1:6">
      <c r="A117" s="10" t="s">
        <v>302</v>
      </c>
      <c r="B117" s="10" t="s">
        <v>290</v>
      </c>
      <c r="C117" t="s">
        <v>29</v>
      </c>
      <c r="D117" t="s">
        <v>204</v>
      </c>
      <c r="E117" t="s">
        <v>61</v>
      </c>
    </row>
    <row r="118" spans="1:6">
      <c r="A118" s="10" t="s">
        <v>303</v>
      </c>
      <c r="B118" s="10" t="s">
        <v>290</v>
      </c>
      <c r="C118" t="s">
        <v>291</v>
      </c>
      <c r="D118" t="s">
        <v>292</v>
      </c>
    </row>
    <row r="119" spans="1:6">
      <c r="A119" s="10" t="s">
        <v>304</v>
      </c>
      <c r="B119" s="10" t="s">
        <v>290</v>
      </c>
      <c r="C119" t="s">
        <v>38</v>
      </c>
      <c r="D119" t="s">
        <v>8</v>
      </c>
    </row>
    <row r="120" spans="1:6">
      <c r="A120" s="10" t="s">
        <v>305</v>
      </c>
      <c r="B120" s="10" t="s">
        <v>290</v>
      </c>
      <c r="C120" t="s">
        <v>89</v>
      </c>
      <c r="D120" t="s">
        <v>93</v>
      </c>
    </row>
    <row r="121" spans="1:6">
      <c r="A121" s="10" t="s">
        <v>306</v>
      </c>
      <c r="B121" s="10" t="s">
        <v>290</v>
      </c>
      <c r="C121" t="s">
        <v>90</v>
      </c>
      <c r="D121" t="s">
        <v>94</v>
      </c>
    </row>
    <row r="122" spans="1:6">
      <c r="A122" s="10" t="s">
        <v>307</v>
      </c>
      <c r="B122" s="10" t="s">
        <v>290</v>
      </c>
      <c r="C122" t="s">
        <v>91</v>
      </c>
      <c r="D122" t="s">
        <v>95</v>
      </c>
    </row>
    <row r="123" spans="1:6">
      <c r="A123" s="10" t="s">
        <v>308</v>
      </c>
      <c r="B123" s="10" t="s">
        <v>290</v>
      </c>
      <c r="C123" t="s">
        <v>92</v>
      </c>
      <c r="D123" t="s">
        <v>96</v>
      </c>
    </row>
    <row r="124" spans="1:6">
      <c r="A124" s="10" t="s">
        <v>309</v>
      </c>
      <c r="B124" s="10" t="s">
        <v>290</v>
      </c>
      <c r="C124" t="s">
        <v>206</v>
      </c>
      <c r="D124" t="s">
        <v>214</v>
      </c>
    </row>
    <row r="125" spans="1:6">
      <c r="A125" s="10" t="s">
        <v>310</v>
      </c>
      <c r="B125" s="10" t="s">
        <v>285</v>
      </c>
      <c r="C125" t="s">
        <v>22</v>
      </c>
      <c r="D125" t="s">
        <v>3</v>
      </c>
    </row>
    <row r="126" spans="1:6">
      <c r="A126" s="10" t="s">
        <v>311</v>
      </c>
      <c r="B126" s="10" t="s">
        <v>285</v>
      </c>
      <c r="C126" t="s">
        <v>37</v>
      </c>
      <c r="D126" t="s">
        <v>7</v>
      </c>
    </row>
    <row r="127" spans="1:6">
      <c r="A127" s="10" t="s">
        <v>312</v>
      </c>
      <c r="B127" s="10" t="s">
        <v>285</v>
      </c>
      <c r="C127" t="s">
        <v>38</v>
      </c>
      <c r="D127" t="s">
        <v>8</v>
      </c>
    </row>
    <row r="128" spans="1:6">
      <c r="A128" s="10" t="s">
        <v>313</v>
      </c>
      <c r="B128" s="10" t="s">
        <v>285</v>
      </c>
      <c r="C128" t="s">
        <v>89</v>
      </c>
      <c r="D128" t="s">
        <v>93</v>
      </c>
    </row>
    <row r="129" spans="1:4">
      <c r="A129" s="10" t="s">
        <v>314</v>
      </c>
      <c r="B129" s="10" t="s">
        <v>285</v>
      </c>
      <c r="C129" t="s">
        <v>90</v>
      </c>
      <c r="D129" t="s">
        <v>94</v>
      </c>
    </row>
    <row r="130" spans="1:4">
      <c r="A130" s="10" t="s">
        <v>315</v>
      </c>
      <c r="B130" s="10" t="s">
        <v>285</v>
      </c>
      <c r="C130" t="s">
        <v>91</v>
      </c>
      <c r="D130" t="s">
        <v>95</v>
      </c>
    </row>
    <row r="131" spans="1:4">
      <c r="A131" s="10" t="s">
        <v>316</v>
      </c>
      <c r="B131" s="10" t="s">
        <v>285</v>
      </c>
      <c r="C131" t="s">
        <v>92</v>
      </c>
      <c r="D131" t="s">
        <v>96</v>
      </c>
    </row>
    <row r="132" spans="1:4">
      <c r="A132" s="10" t="s">
        <v>317</v>
      </c>
      <c r="B132" s="10" t="s">
        <v>285</v>
      </c>
      <c r="C132" t="s">
        <v>206</v>
      </c>
      <c r="D132" t="s">
        <v>214</v>
      </c>
    </row>
    <row r="133" spans="1:4">
      <c r="A133" s="10" t="s">
        <v>318</v>
      </c>
      <c r="B133" s="10" t="s">
        <v>297</v>
      </c>
      <c r="C133" t="s">
        <v>22</v>
      </c>
      <c r="D133" t="s">
        <v>3</v>
      </c>
    </row>
    <row r="134" spans="1:4">
      <c r="A134" s="10" t="s">
        <v>319</v>
      </c>
      <c r="B134" s="10" t="s">
        <v>297</v>
      </c>
      <c r="C134" t="s">
        <v>37</v>
      </c>
      <c r="D134" t="s">
        <v>7</v>
      </c>
    </row>
    <row r="135" spans="1:4">
      <c r="A135" s="10" t="s">
        <v>320</v>
      </c>
      <c r="B135" s="10" t="s">
        <v>297</v>
      </c>
      <c r="C135" t="s">
        <v>66</v>
      </c>
      <c r="D135" t="s">
        <v>42</v>
      </c>
    </row>
    <row r="136" spans="1:4">
      <c r="A136" s="10" t="s">
        <v>321</v>
      </c>
      <c r="B136" s="10" t="s">
        <v>297</v>
      </c>
      <c r="C136" t="s">
        <v>67</v>
      </c>
      <c r="D136" t="s">
        <v>68</v>
      </c>
    </row>
    <row r="137" spans="1:4">
      <c r="A137" s="10" t="s">
        <v>322</v>
      </c>
      <c r="B137" s="10" t="s">
        <v>297</v>
      </c>
      <c r="C137" t="s">
        <v>89</v>
      </c>
      <c r="D137" t="s">
        <v>93</v>
      </c>
    </row>
    <row r="138" spans="1:4">
      <c r="A138" s="10" t="s">
        <v>323</v>
      </c>
      <c r="B138" s="10" t="s">
        <v>297</v>
      </c>
      <c r="C138" t="s">
        <v>90</v>
      </c>
      <c r="D138" t="s">
        <v>94</v>
      </c>
    </row>
    <row r="139" spans="1:4">
      <c r="A139" s="10" t="s">
        <v>324</v>
      </c>
      <c r="B139" s="10" t="s">
        <v>297</v>
      </c>
      <c r="C139" t="s">
        <v>91</v>
      </c>
      <c r="D139" t="s">
        <v>95</v>
      </c>
    </row>
    <row r="140" spans="1:4">
      <c r="A140" s="10" t="s">
        <v>325</v>
      </c>
      <c r="B140" s="10" t="s">
        <v>297</v>
      </c>
      <c r="C140" t="s">
        <v>92</v>
      </c>
      <c r="D140" t="s">
        <v>96</v>
      </c>
    </row>
    <row r="141" spans="1:4">
      <c r="A141" s="10" t="s">
        <v>326</v>
      </c>
      <c r="B141" s="10" t="s">
        <v>297</v>
      </c>
      <c r="C141" t="s">
        <v>206</v>
      </c>
      <c r="D141" t="s">
        <v>214</v>
      </c>
    </row>
    <row r="142" spans="1:4">
      <c r="A142" s="10" t="s">
        <v>329</v>
      </c>
      <c r="B142" s="10" t="s">
        <v>328</v>
      </c>
      <c r="C142" t="s">
        <v>22</v>
      </c>
      <c r="D142" t="s">
        <v>3</v>
      </c>
    </row>
    <row r="143" spans="1:4">
      <c r="A143" s="10" t="s">
        <v>330</v>
      </c>
      <c r="B143" s="10" t="s">
        <v>328</v>
      </c>
      <c r="C143" t="s">
        <v>37</v>
      </c>
      <c r="D143" t="s">
        <v>7</v>
      </c>
    </row>
    <row r="144" spans="1:4">
      <c r="A144" s="10" t="s">
        <v>331</v>
      </c>
      <c r="B144" s="10" t="s">
        <v>328</v>
      </c>
      <c r="C144" t="s">
        <v>66</v>
      </c>
      <c r="D144" t="s">
        <v>42</v>
      </c>
    </row>
    <row r="145" spans="1:4">
      <c r="A145" s="10" t="s">
        <v>332</v>
      </c>
      <c r="B145" s="10" t="s">
        <v>328</v>
      </c>
      <c r="C145" t="s">
        <v>67</v>
      </c>
      <c r="D145" t="s">
        <v>68</v>
      </c>
    </row>
    <row r="146" spans="1:4">
      <c r="A146" s="10" t="s">
        <v>333</v>
      </c>
      <c r="B146" s="10" t="s">
        <v>328</v>
      </c>
      <c r="C146" t="s">
        <v>89</v>
      </c>
      <c r="D146" t="s">
        <v>93</v>
      </c>
    </row>
    <row r="147" spans="1:4">
      <c r="A147" s="10" t="s">
        <v>334</v>
      </c>
      <c r="B147" s="10" t="s">
        <v>328</v>
      </c>
      <c r="C147" t="s">
        <v>90</v>
      </c>
      <c r="D147" t="s">
        <v>94</v>
      </c>
    </row>
    <row r="148" spans="1:4">
      <c r="A148" s="10" t="s">
        <v>335</v>
      </c>
      <c r="B148" s="10" t="s">
        <v>328</v>
      </c>
      <c r="C148" t="s">
        <v>91</v>
      </c>
      <c r="D148" t="s">
        <v>95</v>
      </c>
    </row>
    <row r="149" spans="1:4">
      <c r="A149" s="10" t="s">
        <v>336</v>
      </c>
      <c r="B149" s="10" t="s">
        <v>328</v>
      </c>
      <c r="C149" t="s">
        <v>92</v>
      </c>
      <c r="D149" t="s">
        <v>96</v>
      </c>
    </row>
    <row r="150" spans="1:4">
      <c r="A150" s="10" t="s">
        <v>337</v>
      </c>
      <c r="B150" s="10" t="s">
        <v>328</v>
      </c>
      <c r="C150" t="s">
        <v>206</v>
      </c>
      <c r="D150" t="s">
        <v>214</v>
      </c>
    </row>
    <row r="151" spans="1:4">
      <c r="A151" s="10" t="s">
        <v>360</v>
      </c>
      <c r="B151" s="10" t="s">
        <v>358</v>
      </c>
      <c r="C151" t="s">
        <v>22</v>
      </c>
      <c r="D151" t="s">
        <v>3</v>
      </c>
    </row>
    <row r="152" spans="1:4">
      <c r="A152" s="10" t="s">
        <v>361</v>
      </c>
      <c r="B152" s="10" t="s">
        <v>358</v>
      </c>
      <c r="C152" t="s">
        <v>37</v>
      </c>
      <c r="D152" t="s">
        <v>7</v>
      </c>
    </row>
    <row r="153" spans="1:4">
      <c r="A153" s="10" t="s">
        <v>362</v>
      </c>
      <c r="B153" s="10" t="s">
        <v>358</v>
      </c>
      <c r="C153" t="s">
        <v>38</v>
      </c>
      <c r="D153" t="s">
        <v>8</v>
      </c>
    </row>
    <row r="154" spans="1:4">
      <c r="A154" s="10" t="s">
        <v>363</v>
      </c>
      <c r="B154" s="10" t="s">
        <v>358</v>
      </c>
      <c r="C154" t="s">
        <v>89</v>
      </c>
      <c r="D154" t="s">
        <v>93</v>
      </c>
    </row>
    <row r="155" spans="1:4">
      <c r="A155" s="10" t="s">
        <v>364</v>
      </c>
      <c r="B155" s="10" t="s">
        <v>358</v>
      </c>
      <c r="C155" t="s">
        <v>90</v>
      </c>
      <c r="D155" t="s">
        <v>94</v>
      </c>
    </row>
    <row r="156" spans="1:4">
      <c r="A156" s="10" t="s">
        <v>365</v>
      </c>
      <c r="B156" s="10" t="s">
        <v>358</v>
      </c>
      <c r="C156" t="s">
        <v>91</v>
      </c>
      <c r="D156" t="s">
        <v>95</v>
      </c>
    </row>
    <row r="157" spans="1:4">
      <c r="A157" s="10" t="s">
        <v>366</v>
      </c>
      <c r="B157" s="10" t="s">
        <v>358</v>
      </c>
      <c r="C157" t="s">
        <v>92</v>
      </c>
      <c r="D157" t="s">
        <v>96</v>
      </c>
    </row>
    <row r="158" spans="1:4">
      <c r="A158" s="10" t="s">
        <v>367</v>
      </c>
      <c r="B158" s="10" t="s">
        <v>358</v>
      </c>
      <c r="C158" t="s">
        <v>206</v>
      </c>
      <c r="D158" t="s">
        <v>214</v>
      </c>
    </row>
    <row r="159" spans="1:4">
      <c r="A159" s="10" t="s">
        <v>368</v>
      </c>
      <c r="B159" s="10" t="s">
        <v>343</v>
      </c>
      <c r="C159" t="s">
        <v>38</v>
      </c>
      <c r="D159" t="s">
        <v>8</v>
      </c>
    </row>
    <row r="160" spans="1:4">
      <c r="A160" s="10" t="s">
        <v>369</v>
      </c>
      <c r="B160" s="10" t="s">
        <v>344</v>
      </c>
      <c r="C160" t="s">
        <v>22</v>
      </c>
      <c r="D160" t="s">
        <v>3</v>
      </c>
    </row>
    <row r="161" spans="1:4">
      <c r="A161" s="10" t="s">
        <v>370</v>
      </c>
      <c r="B161" s="10" t="s">
        <v>344</v>
      </c>
      <c r="C161" t="s">
        <v>37</v>
      </c>
      <c r="D161" t="s">
        <v>7</v>
      </c>
    </row>
    <row r="162" spans="1:4">
      <c r="A162" s="10" t="s">
        <v>371</v>
      </c>
      <c r="B162" s="10" t="s">
        <v>344</v>
      </c>
      <c r="C162" t="s">
        <v>38</v>
      </c>
      <c r="D162" t="s">
        <v>8</v>
      </c>
    </row>
    <row r="163" spans="1:4">
      <c r="A163" s="10" t="s">
        <v>372</v>
      </c>
      <c r="B163" s="10" t="s">
        <v>344</v>
      </c>
      <c r="C163" t="s">
        <v>89</v>
      </c>
      <c r="D163" t="s">
        <v>93</v>
      </c>
    </row>
    <row r="164" spans="1:4">
      <c r="A164" s="10" t="s">
        <v>373</v>
      </c>
      <c r="B164" s="10" t="s">
        <v>344</v>
      </c>
      <c r="C164" t="s">
        <v>90</v>
      </c>
      <c r="D164" t="s">
        <v>94</v>
      </c>
    </row>
    <row r="165" spans="1:4">
      <c r="A165" s="10" t="s">
        <v>374</v>
      </c>
      <c r="B165" s="10" t="s">
        <v>344</v>
      </c>
      <c r="C165" t="s">
        <v>91</v>
      </c>
      <c r="D165" t="s">
        <v>95</v>
      </c>
    </row>
    <row r="166" spans="1:4">
      <c r="A166" s="10" t="s">
        <v>375</v>
      </c>
      <c r="B166" s="10" t="s">
        <v>344</v>
      </c>
      <c r="C166" t="s">
        <v>92</v>
      </c>
      <c r="D166" t="s">
        <v>96</v>
      </c>
    </row>
    <row r="167" spans="1:4">
      <c r="A167" s="10" t="s">
        <v>376</v>
      </c>
      <c r="B167" s="10" t="s">
        <v>344</v>
      </c>
      <c r="C167" t="s">
        <v>206</v>
      </c>
      <c r="D167" t="s">
        <v>214</v>
      </c>
    </row>
    <row r="168" spans="1:4">
      <c r="A168" t="s">
        <v>489</v>
      </c>
      <c r="B168" t="s">
        <v>463</v>
      </c>
      <c r="C168" t="s">
        <v>22</v>
      </c>
      <c r="D168" t="s">
        <v>3</v>
      </c>
    </row>
    <row r="169" spans="1:4">
      <c r="A169" t="s">
        <v>490</v>
      </c>
      <c r="B169" t="s">
        <v>463</v>
      </c>
      <c r="C169" t="s">
        <v>37</v>
      </c>
      <c r="D169" t="s">
        <v>7</v>
      </c>
    </row>
    <row r="170" spans="1:4">
      <c r="A170" t="s">
        <v>491</v>
      </c>
      <c r="B170" t="s">
        <v>463</v>
      </c>
      <c r="C170" t="s">
        <v>38</v>
      </c>
      <c r="D170" t="s">
        <v>8</v>
      </c>
    </row>
    <row r="171" spans="1:4">
      <c r="A171" t="s">
        <v>492</v>
      </c>
      <c r="B171" t="s">
        <v>463</v>
      </c>
      <c r="C171" t="s">
        <v>89</v>
      </c>
      <c r="D171" t="s">
        <v>93</v>
      </c>
    </row>
    <row r="172" spans="1:4">
      <c r="A172" t="s">
        <v>493</v>
      </c>
      <c r="B172" t="s">
        <v>463</v>
      </c>
      <c r="C172" t="s">
        <v>90</v>
      </c>
      <c r="D172" t="s">
        <v>94</v>
      </c>
    </row>
    <row r="173" spans="1:4">
      <c r="A173" t="s">
        <v>494</v>
      </c>
      <c r="B173" t="s">
        <v>463</v>
      </c>
      <c r="C173" t="s">
        <v>206</v>
      </c>
      <c r="D173" t="s">
        <v>214</v>
      </c>
    </row>
    <row r="174" spans="1:4">
      <c r="A174" t="s">
        <v>495</v>
      </c>
      <c r="B174" t="s">
        <v>480</v>
      </c>
      <c r="C174" t="s">
        <v>22</v>
      </c>
      <c r="D174" t="s">
        <v>3</v>
      </c>
    </row>
    <row r="175" spans="1:4">
      <c r="A175" t="s">
        <v>496</v>
      </c>
      <c r="B175" t="s">
        <v>480</v>
      </c>
      <c r="C175" t="s">
        <v>37</v>
      </c>
      <c r="D175" t="s">
        <v>7</v>
      </c>
    </row>
    <row r="176" spans="1:4">
      <c r="A176" t="s">
        <v>497</v>
      </c>
      <c r="B176" t="s">
        <v>480</v>
      </c>
      <c r="C176" t="s">
        <v>38</v>
      </c>
      <c r="D176" t="s">
        <v>8</v>
      </c>
    </row>
    <row r="177" spans="1:4">
      <c r="A177" t="s">
        <v>498</v>
      </c>
      <c r="B177" t="s">
        <v>480</v>
      </c>
      <c r="C177" t="s">
        <v>89</v>
      </c>
      <c r="D177" t="s">
        <v>93</v>
      </c>
    </row>
    <row r="178" spans="1:4">
      <c r="A178" t="s">
        <v>499</v>
      </c>
      <c r="B178" t="s">
        <v>480</v>
      </c>
      <c r="C178" t="s">
        <v>90</v>
      </c>
      <c r="D178" t="s">
        <v>94</v>
      </c>
    </row>
    <row r="179" spans="1:4">
      <c r="A179" t="s">
        <v>500</v>
      </c>
      <c r="B179" t="s">
        <v>480</v>
      </c>
      <c r="C179" t="s">
        <v>206</v>
      </c>
      <c r="D179" t="s">
        <v>214</v>
      </c>
    </row>
    <row r="180" spans="1:4">
      <c r="A180" t="s">
        <v>501</v>
      </c>
      <c r="B180" t="s">
        <v>442</v>
      </c>
      <c r="C180" t="s">
        <v>22</v>
      </c>
      <c r="D180" t="s">
        <v>3</v>
      </c>
    </row>
    <row r="181" spans="1:4">
      <c r="A181" t="s">
        <v>502</v>
      </c>
      <c r="B181" t="s">
        <v>442</v>
      </c>
      <c r="C181" t="s">
        <v>37</v>
      </c>
      <c r="D181" t="s">
        <v>7</v>
      </c>
    </row>
    <row r="182" spans="1:4">
      <c r="A182" t="s">
        <v>503</v>
      </c>
      <c r="B182" t="s">
        <v>442</v>
      </c>
      <c r="C182" t="s">
        <v>38</v>
      </c>
      <c r="D182" t="s">
        <v>8</v>
      </c>
    </row>
    <row r="183" spans="1:4">
      <c r="A183" t="s">
        <v>504</v>
      </c>
      <c r="B183" t="s">
        <v>442</v>
      </c>
      <c r="C183" t="s">
        <v>89</v>
      </c>
      <c r="D183" t="s">
        <v>93</v>
      </c>
    </row>
    <row r="184" spans="1:4">
      <c r="A184" t="s">
        <v>505</v>
      </c>
      <c r="B184" t="s">
        <v>442</v>
      </c>
      <c r="C184" t="s">
        <v>90</v>
      </c>
      <c r="D184" t="s">
        <v>94</v>
      </c>
    </row>
    <row r="185" spans="1:4">
      <c r="A185" t="s">
        <v>506</v>
      </c>
      <c r="B185" t="s">
        <v>442</v>
      </c>
      <c r="C185" t="s">
        <v>206</v>
      </c>
      <c r="D185" t="s">
        <v>214</v>
      </c>
    </row>
    <row r="186" spans="1:4">
      <c r="A186" s="10" t="s">
        <v>518</v>
      </c>
      <c r="B186" s="10" t="s">
        <v>249</v>
      </c>
      <c r="C186" t="s">
        <v>195</v>
      </c>
      <c r="D186" t="s">
        <v>519</v>
      </c>
    </row>
    <row r="187" spans="1:4">
      <c r="A187" s="10" t="s">
        <v>526</v>
      </c>
      <c r="B187" s="10" t="s">
        <v>522</v>
      </c>
      <c r="C187" t="s">
        <v>523</v>
      </c>
      <c r="D187" t="s">
        <v>529</v>
      </c>
    </row>
    <row r="188" spans="1:4">
      <c r="A188" s="10" t="s">
        <v>527</v>
      </c>
      <c r="B188" s="10" t="s">
        <v>522</v>
      </c>
      <c r="C188" t="s">
        <v>524</v>
      </c>
      <c r="D188" t="s">
        <v>530</v>
      </c>
    </row>
    <row r="189" spans="1:4">
      <c r="A189" s="10" t="s">
        <v>528</v>
      </c>
      <c r="B189" s="10" t="s">
        <v>522</v>
      </c>
      <c r="C189" t="s">
        <v>525</v>
      </c>
      <c r="D189" t="s">
        <v>531</v>
      </c>
    </row>
    <row r="190" spans="1:4">
      <c r="A190" s="10"/>
      <c r="B190" s="10"/>
    </row>
    <row r="191" spans="1:4">
      <c r="A191" s="10"/>
      <c r="B191" s="10"/>
    </row>
    <row r="192" spans="1:4">
      <c r="A192" s="10"/>
      <c r="B192" s="10"/>
    </row>
    <row r="193" spans="1:2">
      <c r="A193" s="10"/>
      <c r="B193" s="10"/>
    </row>
    <row r="194" spans="1:2">
      <c r="A194" s="10"/>
      <c r="B194" s="10"/>
    </row>
    <row r="195" spans="1:2">
      <c r="A195" s="10"/>
      <c r="B195" s="10"/>
    </row>
    <row r="196" spans="1:2">
      <c r="A196" s="10"/>
      <c r="B196" s="10"/>
    </row>
    <row r="197" spans="1:2">
      <c r="A197" s="10"/>
      <c r="B197" s="10"/>
    </row>
    <row r="198" spans="1:2">
      <c r="A198" s="10"/>
      <c r="B198" s="10"/>
    </row>
    <row r="199" spans="1:2">
      <c r="A199" s="10"/>
      <c r="B199" s="10"/>
    </row>
    <row r="200" spans="1:2">
      <c r="A200" s="10"/>
      <c r="B200" s="10"/>
    </row>
    <row r="201" spans="1:2">
      <c r="A201" s="10"/>
      <c r="B201" s="10"/>
    </row>
    <row r="202" spans="1:2">
      <c r="A202" s="10"/>
      <c r="B202" s="10"/>
    </row>
    <row r="203" spans="1:2">
      <c r="A203" s="10"/>
      <c r="B203" s="10"/>
    </row>
    <row r="204" spans="1:2">
      <c r="A204" s="10"/>
      <c r="B204" s="10"/>
    </row>
    <row r="205" spans="1:2">
      <c r="A205" s="10"/>
      <c r="B205" s="10"/>
    </row>
    <row r="206" spans="1:2">
      <c r="A206" s="10"/>
      <c r="B206" s="10"/>
    </row>
    <row r="207" spans="1:2">
      <c r="A207" s="10"/>
      <c r="B207" s="10"/>
    </row>
    <row r="208" spans="1:2">
      <c r="A208" s="10"/>
      <c r="B208" s="10"/>
    </row>
    <row r="209" spans="1:2">
      <c r="A209" s="10"/>
      <c r="B209" s="10"/>
    </row>
    <row r="210" spans="1:2">
      <c r="A210" s="10"/>
      <c r="B210" s="10"/>
    </row>
    <row r="211" spans="1:2">
      <c r="A211" s="10"/>
      <c r="B211" s="10"/>
    </row>
    <row r="212" spans="1:2">
      <c r="A212" s="10"/>
      <c r="B212" s="10"/>
    </row>
    <row r="213" spans="1:2">
      <c r="A213" s="10"/>
      <c r="B213" s="10"/>
    </row>
    <row r="214" spans="1:2">
      <c r="A214" s="10"/>
      <c r="B214" s="10"/>
    </row>
    <row r="215" spans="1:2">
      <c r="A215" s="10"/>
      <c r="B215" s="10"/>
    </row>
    <row r="216" spans="1:2">
      <c r="A216" s="10"/>
      <c r="B216" s="10"/>
    </row>
    <row r="217" spans="1:2">
      <c r="A217" s="10"/>
      <c r="B217" s="10"/>
    </row>
    <row r="218" spans="1:2">
      <c r="A218" s="10"/>
      <c r="B218" s="10"/>
    </row>
    <row r="219" spans="1:2">
      <c r="A219" s="10"/>
      <c r="B219" s="10"/>
    </row>
    <row r="220" spans="1:2">
      <c r="A220" s="10"/>
      <c r="B220" s="10"/>
    </row>
    <row r="221" spans="1:2">
      <c r="A221" s="10"/>
      <c r="B221" s="10"/>
    </row>
    <row r="222" spans="1:2">
      <c r="A222" s="10"/>
      <c r="B222" s="10"/>
    </row>
    <row r="223" spans="1:2">
      <c r="A223" s="10"/>
      <c r="B223" s="10"/>
    </row>
    <row r="224" spans="1:2">
      <c r="A224" s="10"/>
      <c r="B224" s="10"/>
    </row>
    <row r="225" spans="1:2">
      <c r="A225" s="10"/>
      <c r="B225" s="10"/>
    </row>
    <row r="226" spans="1:2">
      <c r="A226" s="10"/>
      <c r="B226" s="10"/>
    </row>
    <row r="227" spans="1:2">
      <c r="A227" s="10"/>
      <c r="B227" s="10"/>
    </row>
    <row r="228" spans="1:2">
      <c r="A228" s="10"/>
      <c r="B228" s="10"/>
    </row>
    <row r="229" spans="1:2">
      <c r="A229" s="10"/>
      <c r="B229" s="10"/>
    </row>
    <row r="230" spans="1:2">
      <c r="A230" s="10"/>
      <c r="B230" s="10"/>
    </row>
    <row r="231" spans="1:2">
      <c r="A231" s="10"/>
      <c r="B231" s="10"/>
    </row>
    <row r="232" spans="1:2">
      <c r="A232" s="10"/>
      <c r="B232" s="10"/>
    </row>
    <row r="233" spans="1:2">
      <c r="A233" s="10"/>
      <c r="B233" s="10"/>
    </row>
    <row r="234" spans="1:2">
      <c r="A234" s="10"/>
      <c r="B234" s="10"/>
    </row>
    <row r="235" spans="1:2">
      <c r="A235" s="10"/>
      <c r="B235" s="10"/>
    </row>
    <row r="236" spans="1:2">
      <c r="A236" s="10"/>
      <c r="B236" s="10"/>
    </row>
    <row r="237" spans="1:2">
      <c r="A237" s="10"/>
      <c r="B237" s="10"/>
    </row>
    <row r="238" spans="1:2">
      <c r="A238" s="10"/>
      <c r="B238" s="10"/>
    </row>
    <row r="239" spans="1:2">
      <c r="A239" s="10"/>
      <c r="B239" s="10"/>
    </row>
    <row r="240" spans="1:2">
      <c r="A240" s="10"/>
      <c r="B240" s="10"/>
    </row>
    <row r="241" spans="1:2">
      <c r="A241" s="10"/>
      <c r="B241" s="10"/>
    </row>
    <row r="242" spans="1:2">
      <c r="A242" s="10"/>
      <c r="B242" s="10"/>
    </row>
    <row r="243" spans="1:2">
      <c r="A243" s="10"/>
      <c r="B243" s="10"/>
    </row>
    <row r="244" spans="1:2">
      <c r="A244" s="10"/>
      <c r="B244" s="10"/>
    </row>
    <row r="245" spans="1:2">
      <c r="A245" s="10"/>
      <c r="B245" s="10"/>
    </row>
    <row r="246" spans="1:2">
      <c r="A246" s="10"/>
      <c r="B246" s="10"/>
    </row>
    <row r="247" spans="1:2">
      <c r="A247" s="10"/>
      <c r="B247" s="10"/>
    </row>
    <row r="248" spans="1:2">
      <c r="A248" s="10"/>
      <c r="B248" s="10"/>
    </row>
    <row r="249" spans="1:2">
      <c r="A249" s="10"/>
      <c r="B249" s="10"/>
    </row>
    <row r="250" spans="1:2">
      <c r="A250" s="10"/>
      <c r="B250" s="10"/>
    </row>
    <row r="251" spans="1:2">
      <c r="A251" s="10"/>
      <c r="B251" s="10"/>
    </row>
    <row r="252" spans="1:2">
      <c r="A252" s="10"/>
      <c r="B252" s="10"/>
    </row>
    <row r="253" spans="1:2">
      <c r="A253" s="10"/>
      <c r="B253" s="10"/>
    </row>
    <row r="254" spans="1:2">
      <c r="A254" s="10"/>
      <c r="B254" s="10"/>
    </row>
    <row r="255" spans="1:2">
      <c r="A255" s="10"/>
      <c r="B255" s="10"/>
    </row>
    <row r="256" spans="1:2">
      <c r="A256" s="10"/>
      <c r="B256" s="10"/>
    </row>
    <row r="257" spans="1:2">
      <c r="A257" s="10"/>
      <c r="B257" s="10"/>
    </row>
    <row r="258" spans="1:2">
      <c r="A258" s="10"/>
      <c r="B258" s="10"/>
    </row>
    <row r="259" spans="1:2">
      <c r="A259" s="10"/>
      <c r="B259" s="10"/>
    </row>
    <row r="260" spans="1:2">
      <c r="A260" s="10"/>
      <c r="B260" s="10"/>
    </row>
    <row r="261" spans="1:2">
      <c r="A261" s="10"/>
      <c r="B261" s="10"/>
    </row>
    <row r="262" spans="1:2">
      <c r="A262" s="10"/>
      <c r="B262" s="10"/>
    </row>
    <row r="263" spans="1:2">
      <c r="A263" s="10"/>
      <c r="B263" s="10"/>
    </row>
    <row r="264" spans="1:2">
      <c r="A264" s="10"/>
      <c r="B264" s="10"/>
    </row>
    <row r="265" spans="1:2">
      <c r="A265" s="10"/>
      <c r="B265" s="10"/>
    </row>
    <row r="266" spans="1:2">
      <c r="A266" s="10"/>
      <c r="B266" s="10"/>
    </row>
    <row r="267" spans="1:2">
      <c r="A267" s="10"/>
      <c r="B267" s="10"/>
    </row>
    <row r="268" spans="1:2">
      <c r="A268" s="10"/>
      <c r="B268" s="10"/>
    </row>
    <row r="269" spans="1:2">
      <c r="A269" s="10"/>
      <c r="B269" s="10"/>
    </row>
    <row r="270" spans="1:2">
      <c r="A270" s="10"/>
      <c r="B270" s="10"/>
    </row>
    <row r="271" spans="1:2">
      <c r="A271" s="10"/>
      <c r="B271" s="10"/>
    </row>
    <row r="272" spans="1:2">
      <c r="A272" s="10"/>
      <c r="B272" s="10"/>
    </row>
    <row r="273" spans="1:2">
      <c r="A273" s="10"/>
      <c r="B273" s="10"/>
    </row>
    <row r="274" spans="1:2">
      <c r="A274" s="10"/>
      <c r="B274" s="10"/>
    </row>
    <row r="275" spans="1:2">
      <c r="A275" s="10"/>
      <c r="B275" s="10"/>
    </row>
    <row r="276" spans="1:2">
      <c r="A276" s="10"/>
      <c r="B276" s="10"/>
    </row>
    <row r="277" spans="1:2">
      <c r="A277" s="10"/>
      <c r="B277" s="10"/>
    </row>
    <row r="278" spans="1:2">
      <c r="A278" s="10"/>
      <c r="B278" s="10"/>
    </row>
    <row r="279" spans="1:2">
      <c r="A279" s="10"/>
      <c r="B279" s="10"/>
    </row>
    <row r="280" spans="1:2">
      <c r="A280" s="10"/>
      <c r="B280" s="10"/>
    </row>
    <row r="281" spans="1:2">
      <c r="A281" s="10"/>
      <c r="B281" s="10"/>
    </row>
    <row r="282" spans="1:2">
      <c r="A282" s="10"/>
      <c r="B282" s="10"/>
    </row>
    <row r="283" spans="1:2">
      <c r="A283" s="10"/>
      <c r="B283" s="10"/>
    </row>
    <row r="284" spans="1:2">
      <c r="A284" s="10"/>
      <c r="B284" s="10"/>
    </row>
    <row r="285" spans="1:2">
      <c r="A285" s="10"/>
      <c r="B285" s="10"/>
    </row>
    <row r="286" spans="1:2">
      <c r="A286" s="10"/>
      <c r="B286" s="10"/>
    </row>
    <row r="287" spans="1:2">
      <c r="A287" s="10"/>
      <c r="B287" s="10"/>
    </row>
    <row r="288" spans="1:2">
      <c r="A288" s="10"/>
      <c r="B288" s="10"/>
    </row>
    <row r="289" spans="1:2">
      <c r="A289" s="10"/>
      <c r="B289" s="10"/>
    </row>
    <row r="290" spans="1:2">
      <c r="A290" s="10"/>
      <c r="B290" s="10"/>
    </row>
    <row r="291" spans="1:2">
      <c r="A291" s="10"/>
      <c r="B291" s="10"/>
    </row>
    <row r="292" spans="1:2">
      <c r="A292" s="10"/>
      <c r="B292" s="10"/>
    </row>
    <row r="293" spans="1:2">
      <c r="A293" s="10"/>
      <c r="B293" s="10"/>
    </row>
    <row r="294" spans="1:2">
      <c r="A294" s="10"/>
      <c r="B294" s="10"/>
    </row>
    <row r="295" spans="1:2">
      <c r="A295" s="10"/>
      <c r="B295" s="10"/>
    </row>
    <row r="296" spans="1:2">
      <c r="A296" s="10"/>
      <c r="B296" s="10"/>
    </row>
    <row r="297" spans="1:2">
      <c r="A297" s="10"/>
      <c r="B297" s="10"/>
    </row>
    <row r="298" spans="1:2">
      <c r="A298" s="10"/>
      <c r="B298" s="10"/>
    </row>
    <row r="299" spans="1:2">
      <c r="A299" s="10"/>
      <c r="B299" s="10"/>
    </row>
    <row r="300" spans="1:2">
      <c r="A300" s="10"/>
      <c r="B300" s="10"/>
    </row>
    <row r="301" spans="1:2">
      <c r="A301" s="10"/>
      <c r="B301" s="10"/>
    </row>
    <row r="302" spans="1:2">
      <c r="A302" s="10"/>
      <c r="B302" s="10"/>
    </row>
    <row r="303" spans="1:2">
      <c r="A303" s="10"/>
      <c r="B303" s="10"/>
    </row>
    <row r="304" spans="1:2">
      <c r="A304" s="10"/>
      <c r="B304" s="10"/>
    </row>
    <row r="305" spans="1:2">
      <c r="A305" s="10"/>
      <c r="B305" s="10"/>
    </row>
    <row r="306" spans="1:2">
      <c r="A306" s="10"/>
      <c r="B306" s="10"/>
    </row>
    <row r="307" spans="1:2">
      <c r="A307" s="10"/>
      <c r="B307" s="10"/>
    </row>
    <row r="308" spans="1:2">
      <c r="A308" s="10"/>
      <c r="B308" s="10"/>
    </row>
    <row r="309" spans="1:2">
      <c r="A309" s="10"/>
      <c r="B309" s="10"/>
    </row>
    <row r="310" spans="1:2">
      <c r="A310" s="10"/>
      <c r="B310" s="10"/>
    </row>
    <row r="311" spans="1:2">
      <c r="A311" s="10"/>
      <c r="B311" s="10"/>
    </row>
    <row r="312" spans="1:2">
      <c r="A312" s="10"/>
      <c r="B312" s="10"/>
    </row>
    <row r="313" spans="1:2">
      <c r="A313" s="10"/>
      <c r="B313" s="10"/>
    </row>
    <row r="314" spans="1:2">
      <c r="A314" s="10"/>
      <c r="B314" s="10"/>
    </row>
    <row r="315" spans="1:2">
      <c r="A315" s="10"/>
      <c r="B315" s="10"/>
    </row>
    <row r="316" spans="1:2">
      <c r="A316" s="10"/>
      <c r="B316" s="10"/>
    </row>
    <row r="317" spans="1:2">
      <c r="A317" s="10"/>
      <c r="B317" s="10"/>
    </row>
    <row r="318" spans="1:2">
      <c r="A318" s="10"/>
      <c r="B318" s="10"/>
    </row>
    <row r="319" spans="1:2">
      <c r="A319" s="10"/>
      <c r="B319" s="10"/>
    </row>
    <row r="320" spans="1:2">
      <c r="A320" s="10"/>
      <c r="B320" s="10"/>
    </row>
    <row r="321" spans="1:2">
      <c r="A321" s="10"/>
      <c r="B321" s="10"/>
    </row>
    <row r="322" spans="1:2">
      <c r="A322" s="10"/>
      <c r="B322" s="10"/>
    </row>
    <row r="323" spans="1:2">
      <c r="A323" s="10"/>
      <c r="B323" s="10"/>
    </row>
    <row r="324" spans="1:2">
      <c r="A324" s="10"/>
      <c r="B324" s="10"/>
    </row>
    <row r="325" spans="1:2">
      <c r="A325" s="10"/>
      <c r="B325" s="10"/>
    </row>
    <row r="326" spans="1:2">
      <c r="A326" s="10"/>
      <c r="B326" s="10"/>
    </row>
    <row r="327" spans="1:2">
      <c r="A327" s="10"/>
      <c r="B327" s="10"/>
    </row>
    <row r="328" spans="1:2">
      <c r="A328" s="10"/>
      <c r="B328" s="10"/>
    </row>
    <row r="329" spans="1:2">
      <c r="A329" s="10"/>
      <c r="B329" s="10"/>
    </row>
    <row r="330" spans="1:2">
      <c r="A330" s="10"/>
      <c r="B330" s="10"/>
    </row>
    <row r="331" spans="1:2">
      <c r="A331" s="10"/>
      <c r="B331" s="10"/>
    </row>
    <row r="332" spans="1:2">
      <c r="A332" s="10"/>
      <c r="B332" s="10"/>
    </row>
    <row r="333" spans="1:2">
      <c r="A333" s="10"/>
      <c r="B333" s="10"/>
    </row>
    <row r="334" spans="1:2">
      <c r="A334" s="10"/>
      <c r="B334" s="10"/>
    </row>
    <row r="335" spans="1:2">
      <c r="A335" s="10"/>
      <c r="B335" s="10"/>
    </row>
    <row r="336" spans="1:2">
      <c r="A336" s="10"/>
      <c r="B336" s="10"/>
    </row>
    <row r="337" spans="1:2">
      <c r="A337" s="10"/>
      <c r="B337" s="10"/>
    </row>
    <row r="338" spans="1:2">
      <c r="A338" s="10"/>
      <c r="B338" s="10"/>
    </row>
    <row r="339" spans="1:2">
      <c r="A339" s="10"/>
      <c r="B339" s="10"/>
    </row>
    <row r="340" spans="1:2">
      <c r="A340" s="10"/>
      <c r="B340" s="10"/>
    </row>
    <row r="341" spans="1:2">
      <c r="A341" s="10"/>
      <c r="B341" s="10"/>
    </row>
    <row r="342" spans="1:2">
      <c r="A342" s="10"/>
      <c r="B342" s="10"/>
    </row>
    <row r="343" spans="1:2">
      <c r="A343" s="10"/>
      <c r="B343" s="10"/>
    </row>
    <row r="344" spans="1:2">
      <c r="A344" s="10"/>
      <c r="B344" s="10"/>
    </row>
    <row r="345" spans="1:2">
      <c r="A345" s="10"/>
      <c r="B345" s="10"/>
    </row>
    <row r="346" spans="1:2">
      <c r="A346" s="10"/>
      <c r="B346" s="10"/>
    </row>
    <row r="347" spans="1:2">
      <c r="A347" s="10"/>
      <c r="B347" s="10"/>
    </row>
    <row r="348" spans="1:2">
      <c r="A348" s="10"/>
      <c r="B348" s="10"/>
    </row>
    <row r="349" spans="1:2">
      <c r="A349" s="10"/>
      <c r="B349" s="10"/>
    </row>
    <row r="350" spans="1:2">
      <c r="A350" s="10"/>
      <c r="B350" s="10"/>
    </row>
    <row r="351" spans="1:2">
      <c r="A351" s="10"/>
      <c r="B351" s="10"/>
    </row>
    <row r="352" spans="1:2">
      <c r="A352" s="10"/>
      <c r="B352" s="10"/>
    </row>
    <row r="353" spans="1:2">
      <c r="A353" s="10"/>
      <c r="B353" s="10"/>
    </row>
    <row r="354" spans="1:2">
      <c r="A354" s="10"/>
      <c r="B354" s="10"/>
    </row>
    <row r="355" spans="1:2">
      <c r="A355" s="10"/>
      <c r="B355" s="10"/>
    </row>
    <row r="356" spans="1:2">
      <c r="A356" s="10"/>
      <c r="B356" s="10"/>
    </row>
    <row r="357" spans="1:2">
      <c r="A357" s="10"/>
      <c r="B357" s="10"/>
    </row>
    <row r="358" spans="1:2">
      <c r="A358" s="10"/>
      <c r="B358" s="10"/>
    </row>
    <row r="359" spans="1:2">
      <c r="A359" s="10"/>
      <c r="B359" s="10"/>
    </row>
    <row r="360" spans="1:2">
      <c r="A360" s="10"/>
      <c r="B360" s="10"/>
    </row>
    <row r="361" spans="1:2">
      <c r="A361" s="10"/>
      <c r="B361" s="10"/>
    </row>
    <row r="362" spans="1:2">
      <c r="A362" s="10"/>
      <c r="B362" s="10"/>
    </row>
    <row r="363" spans="1:2">
      <c r="A363" s="10"/>
      <c r="B363" s="10"/>
    </row>
    <row r="364" spans="1:2">
      <c r="A364" s="10"/>
      <c r="B364" s="10"/>
    </row>
    <row r="365" spans="1:2">
      <c r="A365" s="10"/>
      <c r="B365" s="10"/>
    </row>
    <row r="366" spans="1:2">
      <c r="A366" s="10"/>
      <c r="B366" s="10"/>
    </row>
    <row r="367" spans="1:2">
      <c r="A367" s="10"/>
      <c r="B367" s="10"/>
    </row>
    <row r="368" spans="1:2">
      <c r="A368" s="10"/>
      <c r="B368" s="10"/>
    </row>
    <row r="369" spans="1:2">
      <c r="A369" s="10"/>
      <c r="B369" s="10"/>
    </row>
    <row r="370" spans="1:2">
      <c r="A370" s="10"/>
      <c r="B370" s="10"/>
    </row>
    <row r="371" spans="1:2">
      <c r="A371" s="10"/>
      <c r="B371" s="10"/>
    </row>
    <row r="372" spans="1:2">
      <c r="A372" s="10"/>
      <c r="B372" s="10"/>
    </row>
    <row r="373" spans="1:2">
      <c r="A373" s="10"/>
      <c r="B373" s="10"/>
    </row>
    <row r="374" spans="1:2">
      <c r="A374" s="10"/>
      <c r="B374" s="10"/>
    </row>
    <row r="375" spans="1:2">
      <c r="A375" s="10"/>
      <c r="B375" s="10"/>
    </row>
    <row r="376" spans="1:2">
      <c r="A376" s="10"/>
      <c r="B376" s="10"/>
    </row>
    <row r="377" spans="1:2">
      <c r="A377" s="10"/>
      <c r="B377" s="10"/>
    </row>
    <row r="378" spans="1:2">
      <c r="A378" s="10"/>
      <c r="B378" s="10"/>
    </row>
    <row r="379" spans="1:2">
      <c r="A379" s="10"/>
      <c r="B379" s="10"/>
    </row>
    <row r="380" spans="1:2">
      <c r="A380" s="10"/>
      <c r="B380" s="10"/>
    </row>
    <row r="381" spans="1:2">
      <c r="A381" s="10"/>
      <c r="B381" s="10"/>
    </row>
    <row r="382" spans="1:2">
      <c r="A382" s="10"/>
      <c r="B382" s="10"/>
    </row>
    <row r="383" spans="1:2">
      <c r="A383" s="10"/>
      <c r="B383" s="10"/>
    </row>
    <row r="384" spans="1:2">
      <c r="A384" s="10"/>
      <c r="B384" s="10"/>
    </row>
    <row r="385" spans="1:2">
      <c r="A385" s="10"/>
      <c r="B385" s="10"/>
    </row>
    <row r="386" spans="1:2">
      <c r="A386" s="10"/>
      <c r="B386" s="10"/>
    </row>
    <row r="387" spans="1:2">
      <c r="A387" s="10"/>
      <c r="B387" s="10"/>
    </row>
    <row r="388" spans="1:2">
      <c r="A388" s="10"/>
      <c r="B388" s="10"/>
    </row>
    <row r="389" spans="1:2">
      <c r="A389" s="10"/>
      <c r="B389" s="10"/>
    </row>
    <row r="390" spans="1:2">
      <c r="A390" s="10"/>
      <c r="B390" s="10"/>
    </row>
    <row r="391" spans="1:2">
      <c r="A391" s="10"/>
      <c r="B391" s="10"/>
    </row>
    <row r="392" spans="1:2">
      <c r="A392" s="10"/>
      <c r="B392" s="10"/>
    </row>
    <row r="393" spans="1:2">
      <c r="A393" s="10"/>
      <c r="B393" s="10"/>
    </row>
    <row r="394" spans="1:2">
      <c r="A394" s="10"/>
      <c r="B394" s="10"/>
    </row>
    <row r="395" spans="1:2">
      <c r="A395" s="10"/>
      <c r="B395" s="10"/>
    </row>
    <row r="396" spans="1:2">
      <c r="A396" s="10"/>
      <c r="B396" s="10"/>
    </row>
    <row r="397" spans="1:2">
      <c r="A397" s="10"/>
      <c r="B397" s="10"/>
    </row>
    <row r="398" spans="1:2">
      <c r="A398" s="10"/>
      <c r="B398" s="10"/>
    </row>
    <row r="399" spans="1:2">
      <c r="A399" s="10"/>
      <c r="B399" s="10"/>
    </row>
    <row r="400" spans="1:2">
      <c r="A400" s="10"/>
      <c r="B400" s="10"/>
    </row>
    <row r="401" spans="1:2">
      <c r="A401" s="10"/>
      <c r="B401" s="10"/>
    </row>
    <row r="402" spans="1:2">
      <c r="A402" s="10"/>
      <c r="B402" s="10"/>
    </row>
    <row r="403" spans="1:2">
      <c r="A403" s="10"/>
      <c r="B403" s="10"/>
    </row>
    <row r="404" spans="1:2">
      <c r="A404" s="10"/>
      <c r="B404" s="10"/>
    </row>
    <row r="405" spans="1:2">
      <c r="A405" s="10"/>
      <c r="B405" s="10"/>
    </row>
    <row r="406" spans="1:2">
      <c r="A406" s="10"/>
      <c r="B406" s="10"/>
    </row>
    <row r="407" spans="1:2">
      <c r="A407" s="10"/>
      <c r="B407" s="10"/>
    </row>
    <row r="408" spans="1:2">
      <c r="A408" s="10"/>
      <c r="B408" s="10"/>
    </row>
    <row r="409" spans="1:2">
      <c r="A409" s="10"/>
      <c r="B409" s="10"/>
    </row>
    <row r="410" spans="1:2">
      <c r="A410" s="10"/>
      <c r="B410" s="10"/>
    </row>
    <row r="411" spans="1:2">
      <c r="A411" s="10"/>
      <c r="B411" s="10"/>
    </row>
    <row r="412" spans="1:2">
      <c r="A412" s="10"/>
      <c r="B412" s="10"/>
    </row>
    <row r="413" spans="1:2">
      <c r="A413" s="10"/>
      <c r="B413" s="10"/>
    </row>
    <row r="414" spans="1:2">
      <c r="A414" s="10"/>
      <c r="B414" s="10"/>
    </row>
    <row r="415" spans="1:2">
      <c r="A415" s="10"/>
      <c r="B415" s="10"/>
    </row>
    <row r="416" spans="1:2">
      <c r="A416" s="10"/>
      <c r="B416" s="10"/>
    </row>
    <row r="417" spans="1:2">
      <c r="A417" s="10"/>
      <c r="B417" s="10"/>
    </row>
    <row r="418" spans="1:2">
      <c r="A418" s="10"/>
      <c r="B418" s="10"/>
    </row>
    <row r="419" spans="1:2">
      <c r="A419" s="10"/>
      <c r="B419" s="10"/>
    </row>
    <row r="420" spans="1:2">
      <c r="A420" s="10"/>
      <c r="B420" s="10"/>
    </row>
    <row r="421" spans="1:2">
      <c r="A421" s="10"/>
      <c r="B421" s="10"/>
    </row>
    <row r="422" spans="1:2">
      <c r="A422" s="10"/>
      <c r="B422" s="10"/>
    </row>
    <row r="423" spans="1:2">
      <c r="A423" s="10"/>
      <c r="B423" s="10"/>
    </row>
    <row r="424" spans="1:2">
      <c r="A424" s="10"/>
      <c r="B424" s="10"/>
    </row>
    <row r="425" spans="1:2">
      <c r="A425" s="10"/>
      <c r="B425" s="10"/>
    </row>
    <row r="426" spans="1:2">
      <c r="A426" s="10"/>
      <c r="B426" s="10"/>
    </row>
    <row r="427" spans="1:2">
      <c r="A427" s="10"/>
      <c r="B427" s="10"/>
    </row>
    <row r="428" spans="1:2">
      <c r="A428" s="10"/>
      <c r="B428" s="10"/>
    </row>
    <row r="429" spans="1:2">
      <c r="A429" s="10"/>
      <c r="B429" s="10"/>
    </row>
    <row r="430" spans="1:2">
      <c r="A430" s="10"/>
      <c r="B430" s="10"/>
    </row>
    <row r="431" spans="1:2">
      <c r="A431" s="10"/>
      <c r="B431" s="10"/>
    </row>
    <row r="432" spans="1:2">
      <c r="A432" s="10"/>
      <c r="B432" s="10"/>
    </row>
    <row r="433" spans="1:2">
      <c r="A433" s="10"/>
      <c r="B433" s="10"/>
    </row>
    <row r="434" spans="1:2">
      <c r="A434" s="10"/>
      <c r="B434" s="10"/>
    </row>
    <row r="435" spans="1:2">
      <c r="A435" s="10"/>
      <c r="B435" s="10"/>
    </row>
    <row r="436" spans="1:2">
      <c r="A436" s="10"/>
      <c r="B436" s="10"/>
    </row>
    <row r="437" spans="1:2">
      <c r="A437" s="10"/>
      <c r="B437" s="10"/>
    </row>
    <row r="438" spans="1:2">
      <c r="A438" s="10"/>
      <c r="B438" s="10"/>
    </row>
    <row r="439" spans="1:2">
      <c r="A439" s="10"/>
      <c r="B439" s="10"/>
    </row>
    <row r="440" spans="1:2">
      <c r="A440" s="10"/>
      <c r="B440" s="10"/>
    </row>
    <row r="441" spans="1:2">
      <c r="A441" s="10"/>
      <c r="B441" s="10"/>
    </row>
    <row r="442" spans="1:2">
      <c r="A442" s="10"/>
      <c r="B442" s="10"/>
    </row>
    <row r="443" spans="1:2">
      <c r="A443" s="10"/>
      <c r="B443" s="10"/>
    </row>
    <row r="444" spans="1:2">
      <c r="A444" s="10"/>
      <c r="B444" s="10"/>
    </row>
    <row r="445" spans="1:2">
      <c r="A445" s="10"/>
      <c r="B445" s="10"/>
    </row>
    <row r="446" spans="1:2">
      <c r="A446" s="10"/>
      <c r="B446" s="10"/>
    </row>
    <row r="447" spans="1:2">
      <c r="A447" s="10"/>
      <c r="B447" s="10"/>
    </row>
    <row r="448" spans="1:2">
      <c r="A448" s="10"/>
      <c r="B448" s="10"/>
    </row>
    <row r="449" spans="1:2">
      <c r="A449" s="10"/>
      <c r="B449" s="10"/>
    </row>
    <row r="450" spans="1:2">
      <c r="A450" s="10"/>
      <c r="B450" s="10"/>
    </row>
    <row r="451" spans="1:2">
      <c r="A451" s="10"/>
      <c r="B451" s="10"/>
    </row>
    <row r="452" spans="1:2">
      <c r="A452" s="10"/>
      <c r="B452" s="10"/>
    </row>
    <row r="453" spans="1:2">
      <c r="A453" s="10"/>
      <c r="B453" s="10"/>
    </row>
    <row r="454" spans="1:2">
      <c r="A454" s="10"/>
      <c r="B454" s="10"/>
    </row>
    <row r="455" spans="1:2">
      <c r="A455" s="10"/>
      <c r="B455" s="10"/>
    </row>
    <row r="456" spans="1:2">
      <c r="A456" s="10"/>
      <c r="B456" s="10"/>
    </row>
    <row r="457" spans="1:2">
      <c r="A457" s="10"/>
      <c r="B457" s="10"/>
    </row>
    <row r="458" spans="1:2">
      <c r="A458" s="10"/>
      <c r="B458" s="10"/>
    </row>
    <row r="459" spans="1:2">
      <c r="A459" s="10"/>
      <c r="B459" s="10"/>
    </row>
    <row r="460" spans="1:2">
      <c r="A460" s="10"/>
      <c r="B460" s="10"/>
    </row>
    <row r="461" spans="1:2">
      <c r="A461" s="10"/>
      <c r="B461" s="10"/>
    </row>
    <row r="462" spans="1:2">
      <c r="A462" s="10"/>
      <c r="B462" s="10"/>
    </row>
    <row r="463" spans="1:2">
      <c r="A463" s="10"/>
      <c r="B463" s="10"/>
    </row>
    <row r="464" spans="1:2">
      <c r="A464" s="10"/>
      <c r="B464" s="10"/>
    </row>
    <row r="465" spans="1:2">
      <c r="A465" s="10"/>
      <c r="B465" s="10"/>
    </row>
    <row r="466" spans="1:2">
      <c r="A466" s="10"/>
      <c r="B466" s="10"/>
    </row>
    <row r="467" spans="1:2">
      <c r="A467" s="10"/>
      <c r="B467" s="10"/>
    </row>
    <row r="468" spans="1:2">
      <c r="A468" s="10"/>
      <c r="B468" s="10"/>
    </row>
    <row r="469" spans="1:2">
      <c r="A469" s="10"/>
      <c r="B469" s="10"/>
    </row>
    <row r="470" spans="1:2">
      <c r="A470" s="10"/>
      <c r="B470" s="10"/>
    </row>
    <row r="471" spans="1:2">
      <c r="A471" s="10"/>
      <c r="B471" s="10"/>
    </row>
    <row r="472" spans="1:2">
      <c r="A472" s="10"/>
      <c r="B472" s="10"/>
    </row>
    <row r="473" spans="1:2">
      <c r="A473" s="10"/>
      <c r="B473" s="10"/>
    </row>
    <row r="474" spans="1:2">
      <c r="A474" s="10"/>
      <c r="B474" s="10"/>
    </row>
    <row r="475" spans="1:2">
      <c r="A475" s="10"/>
      <c r="B475" s="10"/>
    </row>
    <row r="476" spans="1:2">
      <c r="A476" s="10"/>
      <c r="B476" s="10"/>
    </row>
    <row r="477" spans="1:2">
      <c r="A477" s="10"/>
      <c r="B477" s="10"/>
    </row>
    <row r="478" spans="1:2">
      <c r="A478" s="10"/>
      <c r="B478" s="10"/>
    </row>
    <row r="479" spans="1:2">
      <c r="A479" s="10"/>
      <c r="B479" s="10"/>
    </row>
    <row r="480" spans="1:2">
      <c r="A480" s="10"/>
      <c r="B480" s="10"/>
    </row>
    <row r="481" spans="1:2">
      <c r="A481" s="10"/>
      <c r="B481" s="10"/>
    </row>
    <row r="482" spans="1:2">
      <c r="A482" s="10"/>
      <c r="B482" s="10"/>
    </row>
    <row r="483" spans="1:2">
      <c r="A483" s="10"/>
      <c r="B483" s="10"/>
    </row>
    <row r="484" spans="1:2">
      <c r="A484" s="10"/>
      <c r="B484" s="10"/>
    </row>
    <row r="485" spans="1:2">
      <c r="A485" s="10"/>
      <c r="B485" s="10"/>
    </row>
    <row r="486" spans="1:2">
      <c r="A486" s="10"/>
      <c r="B486" s="10"/>
    </row>
    <row r="487" spans="1:2">
      <c r="A487" s="10"/>
      <c r="B487" s="10"/>
    </row>
    <row r="488" spans="1:2">
      <c r="A488" s="10"/>
      <c r="B488" s="10"/>
    </row>
    <row r="489" spans="1:2">
      <c r="A489" s="10"/>
      <c r="B489" s="10"/>
    </row>
    <row r="490" spans="1:2">
      <c r="A490" s="10"/>
      <c r="B490" s="10"/>
    </row>
    <row r="491" spans="1:2">
      <c r="A491" s="10"/>
      <c r="B491" s="10"/>
    </row>
    <row r="492" spans="1:2">
      <c r="A492" s="10"/>
      <c r="B492" s="10"/>
    </row>
    <row r="493" spans="1:2">
      <c r="A493" s="10"/>
      <c r="B493" s="10"/>
    </row>
    <row r="494" spans="1:2">
      <c r="A494" s="10"/>
      <c r="B494" s="10"/>
    </row>
    <row r="495" spans="1:2">
      <c r="A495" s="10"/>
      <c r="B495" s="10"/>
    </row>
    <row r="496" spans="1:2">
      <c r="A496" s="10"/>
      <c r="B496" s="10"/>
    </row>
    <row r="497" spans="1:2">
      <c r="A497" s="10"/>
      <c r="B497" s="10"/>
    </row>
    <row r="498" spans="1:2">
      <c r="A498" s="10"/>
      <c r="B498" s="10"/>
    </row>
    <row r="499" spans="1:2">
      <c r="A499" s="10"/>
      <c r="B499" s="10"/>
    </row>
    <row r="500" spans="1:2">
      <c r="A500" s="10"/>
      <c r="B500" s="10"/>
    </row>
    <row r="501" spans="1:2">
      <c r="A501" s="10"/>
      <c r="B501" s="10"/>
    </row>
    <row r="502" spans="1:2">
      <c r="A502" s="10"/>
      <c r="B502" s="10"/>
    </row>
    <row r="503" spans="1:2">
      <c r="A503" s="10"/>
      <c r="B503" s="10"/>
    </row>
    <row r="504" spans="1:2">
      <c r="A504" s="10"/>
      <c r="B504" s="10"/>
    </row>
    <row r="505" spans="1:2">
      <c r="A505" s="10"/>
      <c r="B505" s="10"/>
    </row>
    <row r="506" spans="1:2">
      <c r="A506" s="10"/>
      <c r="B506" s="10"/>
    </row>
    <row r="507" spans="1:2">
      <c r="A507" s="10"/>
      <c r="B507" s="10"/>
    </row>
    <row r="508" spans="1:2">
      <c r="A508" s="10"/>
      <c r="B508" s="10"/>
    </row>
    <row r="509" spans="1:2">
      <c r="A509" s="10"/>
      <c r="B509" s="10"/>
    </row>
    <row r="510" spans="1:2">
      <c r="A510" s="10"/>
      <c r="B510" s="10"/>
    </row>
    <row r="511" spans="1:2">
      <c r="A511" s="10"/>
      <c r="B511" s="10"/>
    </row>
    <row r="512" spans="1:2">
      <c r="A512" s="10"/>
      <c r="B512" s="10"/>
    </row>
    <row r="513" spans="1:2">
      <c r="A513" s="10"/>
      <c r="B513" s="10"/>
    </row>
    <row r="514" spans="1:2">
      <c r="A514" s="10"/>
      <c r="B514" s="10"/>
    </row>
    <row r="515" spans="1:2">
      <c r="A515" s="10"/>
      <c r="B515" s="10"/>
    </row>
    <row r="516" spans="1:2">
      <c r="A516" s="10"/>
      <c r="B516" s="10"/>
    </row>
    <row r="517" spans="1:2">
      <c r="A517" s="10"/>
      <c r="B517" s="10"/>
    </row>
    <row r="518" spans="1:2">
      <c r="A518" s="10"/>
      <c r="B518" s="10"/>
    </row>
    <row r="519" spans="1:2">
      <c r="A519" s="10"/>
      <c r="B519" s="10"/>
    </row>
    <row r="520" spans="1:2">
      <c r="A520" s="10"/>
      <c r="B520" s="10"/>
    </row>
    <row r="521" spans="1:2">
      <c r="A521" s="10"/>
      <c r="B521" s="10"/>
    </row>
    <row r="522" spans="1:2">
      <c r="A522" s="10"/>
      <c r="B522" s="10"/>
    </row>
    <row r="523" spans="1:2">
      <c r="A523" s="10"/>
      <c r="B523" s="10"/>
    </row>
    <row r="524" spans="1:2">
      <c r="A524" s="10"/>
      <c r="B524" s="10"/>
    </row>
    <row r="525" spans="1:2">
      <c r="A525" s="10"/>
      <c r="B525" s="10"/>
    </row>
    <row r="526" spans="1:2">
      <c r="A526" s="10"/>
      <c r="B526" s="10"/>
    </row>
    <row r="527" spans="1:2">
      <c r="A527" s="10"/>
      <c r="B527" s="10"/>
    </row>
    <row r="528" spans="1:2">
      <c r="A528" s="10"/>
      <c r="B528" s="10"/>
    </row>
    <row r="529" spans="1:2">
      <c r="A529" s="10"/>
      <c r="B529" s="10"/>
    </row>
    <row r="530" spans="1:2">
      <c r="A530" s="10"/>
      <c r="B530" s="10"/>
    </row>
    <row r="531" spans="1:2">
      <c r="A531" s="10"/>
      <c r="B531" s="10"/>
    </row>
    <row r="532" spans="1:2">
      <c r="A532" s="10"/>
      <c r="B532" s="10"/>
    </row>
    <row r="533" spans="1:2">
      <c r="A533" s="10"/>
      <c r="B533" s="10"/>
    </row>
    <row r="534" spans="1:2">
      <c r="A534" s="10"/>
      <c r="B534" s="10"/>
    </row>
    <row r="535" spans="1:2">
      <c r="A535" s="10"/>
      <c r="B535" s="10"/>
    </row>
    <row r="536" spans="1:2">
      <c r="A536" s="10"/>
      <c r="B536" s="10"/>
    </row>
    <row r="537" spans="1:2">
      <c r="A537" s="10"/>
      <c r="B537" s="10"/>
    </row>
    <row r="538" spans="1:2">
      <c r="A538" s="10"/>
      <c r="B538" s="10"/>
    </row>
    <row r="539" spans="1:2">
      <c r="A539" s="10"/>
      <c r="B539" s="10"/>
    </row>
    <row r="540" spans="1:2">
      <c r="A540" s="10"/>
      <c r="B540" s="10"/>
    </row>
    <row r="541" spans="1:2">
      <c r="A541" s="10"/>
      <c r="B541" s="10"/>
    </row>
    <row r="542" spans="1:2">
      <c r="A542" s="10"/>
      <c r="B542" s="10"/>
    </row>
    <row r="543" spans="1:2">
      <c r="A543" s="10"/>
      <c r="B543" s="10"/>
    </row>
    <row r="544" spans="1:2">
      <c r="A544" s="10"/>
      <c r="B544" s="10"/>
    </row>
    <row r="545" spans="1:2">
      <c r="A545" s="10"/>
      <c r="B545" s="10"/>
    </row>
    <row r="546" spans="1:2">
      <c r="A546" s="10"/>
      <c r="B546" s="10"/>
    </row>
    <row r="547" spans="1:2">
      <c r="A547" s="10"/>
      <c r="B547" s="10"/>
    </row>
    <row r="548" spans="1:2">
      <c r="A548" s="10"/>
      <c r="B548" s="10"/>
    </row>
    <row r="549" spans="1:2">
      <c r="A549" s="10"/>
      <c r="B549" s="10"/>
    </row>
    <row r="550" spans="1:2">
      <c r="A550" s="10"/>
      <c r="B550" s="10"/>
    </row>
    <row r="551" spans="1:2">
      <c r="A551" s="10"/>
      <c r="B551" s="10"/>
    </row>
    <row r="552" spans="1:2">
      <c r="A552" s="10"/>
      <c r="B552" s="10"/>
    </row>
    <row r="553" spans="1:2">
      <c r="A553" s="10"/>
      <c r="B553" s="10"/>
    </row>
    <row r="554" spans="1:2">
      <c r="A554" s="10"/>
      <c r="B554" s="10"/>
    </row>
    <row r="555" spans="1:2">
      <c r="A555" s="10"/>
      <c r="B555" s="10"/>
    </row>
    <row r="556" spans="1:2">
      <c r="A556" s="10"/>
      <c r="B556" s="10"/>
    </row>
    <row r="557" spans="1:2">
      <c r="A557" s="10"/>
      <c r="B557" s="10"/>
    </row>
    <row r="558" spans="1:2">
      <c r="A558" s="10"/>
      <c r="B558" s="10"/>
    </row>
    <row r="559" spans="1:2">
      <c r="A559" s="10"/>
      <c r="B559" s="10"/>
    </row>
    <row r="560" spans="1:2">
      <c r="A560" s="10"/>
      <c r="B560" s="10"/>
    </row>
    <row r="561" spans="1:2">
      <c r="A561" s="10"/>
      <c r="B561" s="10"/>
    </row>
    <row r="562" spans="1:2">
      <c r="A562" s="10"/>
      <c r="B562" s="10"/>
    </row>
    <row r="563" spans="1:2">
      <c r="A563" s="10"/>
      <c r="B563" s="10"/>
    </row>
    <row r="564" spans="1:2">
      <c r="A564" s="10"/>
      <c r="B564" s="10"/>
    </row>
    <row r="565" spans="1:2">
      <c r="A565" s="10"/>
      <c r="B565" s="10"/>
    </row>
    <row r="566" spans="1:2">
      <c r="A566" s="10"/>
      <c r="B566" s="10"/>
    </row>
    <row r="567" spans="1:2">
      <c r="A567" s="10"/>
      <c r="B567" s="10"/>
    </row>
    <row r="568" spans="1:2">
      <c r="A568" s="10"/>
      <c r="B568" s="10"/>
    </row>
    <row r="569" spans="1:2">
      <c r="A569" s="10"/>
      <c r="B569" s="10"/>
    </row>
    <row r="570" spans="1:2">
      <c r="A570" s="10"/>
      <c r="B570" s="10"/>
    </row>
    <row r="571" spans="1:2">
      <c r="A571" s="10"/>
      <c r="B571" s="10"/>
    </row>
    <row r="572" spans="1:2">
      <c r="A572" s="10"/>
      <c r="B572" s="10"/>
    </row>
    <row r="573" spans="1:2">
      <c r="A573" s="10"/>
      <c r="B573" s="10"/>
    </row>
    <row r="574" spans="1:2">
      <c r="A574" s="10"/>
      <c r="B574" s="10"/>
    </row>
    <row r="575" spans="1:2">
      <c r="A575" s="10"/>
      <c r="B575" s="10"/>
    </row>
    <row r="576" spans="1:2">
      <c r="A576" s="10"/>
      <c r="B576" s="10"/>
    </row>
    <row r="577" spans="1:2">
      <c r="A577" s="10"/>
      <c r="B577" s="10"/>
    </row>
    <row r="578" spans="1:2">
      <c r="A578" s="10"/>
      <c r="B578" s="10"/>
    </row>
    <row r="579" spans="1:2">
      <c r="A579" s="10"/>
      <c r="B579" s="10"/>
    </row>
    <row r="580" spans="1:2">
      <c r="A580" s="10"/>
      <c r="B580" s="10"/>
    </row>
    <row r="581" spans="1:2">
      <c r="A581" s="10"/>
      <c r="B581" s="10"/>
    </row>
    <row r="582" spans="1:2">
      <c r="A582" s="10"/>
      <c r="B582" s="10"/>
    </row>
    <row r="583" spans="1:2">
      <c r="A583" s="10"/>
      <c r="B583" s="10"/>
    </row>
    <row r="584" spans="1:2">
      <c r="A584" s="10"/>
      <c r="B584" s="10"/>
    </row>
    <row r="585" spans="1:2">
      <c r="A585" s="10"/>
      <c r="B585" s="10"/>
    </row>
    <row r="586" spans="1:2">
      <c r="A586" s="10"/>
      <c r="B586" s="10"/>
    </row>
    <row r="587" spans="1:2">
      <c r="A587" s="10"/>
      <c r="B587" s="10"/>
    </row>
    <row r="588" spans="1:2">
      <c r="A588" s="10"/>
      <c r="B588" s="10"/>
    </row>
    <row r="589" spans="1:2">
      <c r="A589" s="10"/>
      <c r="B589" s="10"/>
    </row>
    <row r="590" spans="1:2">
      <c r="A590" s="10"/>
      <c r="B590" s="10"/>
    </row>
    <row r="591" spans="1:2">
      <c r="A591" s="10"/>
      <c r="B591" s="10"/>
    </row>
    <row r="592" spans="1:2">
      <c r="A592" s="10"/>
      <c r="B592" s="10"/>
    </row>
    <row r="593" spans="1:2">
      <c r="A593" s="10"/>
      <c r="B593" s="10"/>
    </row>
    <row r="594" spans="1:2">
      <c r="A594" s="10"/>
      <c r="B594" s="10"/>
    </row>
    <row r="595" spans="1:2">
      <c r="A595" s="10"/>
      <c r="B595" s="10"/>
    </row>
    <row r="596" spans="1:2">
      <c r="A596" s="10"/>
      <c r="B596" s="10"/>
    </row>
    <row r="597" spans="1:2">
      <c r="A597" s="10"/>
      <c r="B597" s="10"/>
    </row>
    <row r="598" spans="1:2">
      <c r="A598" s="10"/>
      <c r="B598" s="10"/>
    </row>
    <row r="599" spans="1:2">
      <c r="A599" s="10"/>
      <c r="B599" s="10"/>
    </row>
    <row r="600" spans="1:2">
      <c r="A600" s="10"/>
      <c r="B600" s="10"/>
    </row>
    <row r="601" spans="1:2">
      <c r="A601" s="10"/>
      <c r="B601" s="10"/>
    </row>
    <row r="602" spans="1:2">
      <c r="A602" s="10"/>
      <c r="B602" s="10"/>
    </row>
    <row r="603" spans="1:2">
      <c r="A603" s="10"/>
      <c r="B603" s="10"/>
    </row>
    <row r="604" spans="1:2">
      <c r="A604" s="10"/>
      <c r="B604" s="10"/>
    </row>
    <row r="605" spans="1:2">
      <c r="A605" s="10"/>
      <c r="B605" s="10"/>
    </row>
    <row r="606" spans="1:2">
      <c r="A606" s="10"/>
      <c r="B606" s="10"/>
    </row>
    <row r="607" spans="1:2">
      <c r="A607" s="10"/>
      <c r="B607" s="10"/>
    </row>
    <row r="608" spans="1:2">
      <c r="A608" s="10"/>
      <c r="B608" s="10"/>
    </row>
    <row r="609" spans="1:2">
      <c r="A609" s="10"/>
      <c r="B609" s="10"/>
    </row>
    <row r="610" spans="1:2">
      <c r="A610" s="10"/>
      <c r="B610" s="10"/>
    </row>
    <row r="611" spans="1:2">
      <c r="A611" s="10"/>
      <c r="B611" s="10"/>
    </row>
    <row r="612" spans="1:2">
      <c r="A612" s="10"/>
      <c r="B612" s="10"/>
    </row>
    <row r="613" spans="1:2">
      <c r="A613" s="10"/>
      <c r="B613" s="10"/>
    </row>
    <row r="614" spans="1:2">
      <c r="A614" s="10"/>
      <c r="B614" s="10"/>
    </row>
    <row r="615" spans="1:2">
      <c r="A615" s="10"/>
      <c r="B615" s="10"/>
    </row>
    <row r="616" spans="1:2">
      <c r="A616" s="10"/>
      <c r="B616" s="10"/>
    </row>
    <row r="617" spans="1:2">
      <c r="A617" s="10"/>
      <c r="B617" s="10"/>
    </row>
    <row r="618" spans="1:2">
      <c r="A618" s="10"/>
      <c r="B618" s="10"/>
    </row>
    <row r="619" spans="1:2">
      <c r="A619" s="10"/>
      <c r="B619" s="10"/>
    </row>
    <row r="620" spans="1:2">
      <c r="A620" s="10"/>
      <c r="B620" s="10"/>
    </row>
    <row r="621" spans="1:2">
      <c r="A621" s="10"/>
      <c r="B621" s="10"/>
    </row>
    <row r="622" spans="1:2">
      <c r="A622" s="10"/>
      <c r="B622" s="10"/>
    </row>
    <row r="623" spans="1:2">
      <c r="A623" s="10"/>
      <c r="B623" s="10"/>
    </row>
    <row r="624" spans="1:2">
      <c r="A624" s="10"/>
      <c r="B624" s="10"/>
    </row>
    <row r="625" spans="1:2">
      <c r="A625" s="10"/>
      <c r="B625" s="10"/>
    </row>
    <row r="626" spans="1:2">
      <c r="A626" s="10"/>
      <c r="B626" s="10"/>
    </row>
    <row r="627" spans="1:2">
      <c r="A627" s="10"/>
      <c r="B627" s="10"/>
    </row>
    <row r="628" spans="1:2">
      <c r="A628" s="10"/>
      <c r="B628" s="10"/>
    </row>
    <row r="629" spans="1:2">
      <c r="A629" s="10"/>
      <c r="B629" s="10"/>
    </row>
    <row r="630" spans="1:2">
      <c r="A630" s="10"/>
      <c r="B630" s="10"/>
    </row>
    <row r="631" spans="1:2">
      <c r="A631" s="10"/>
      <c r="B631" s="10"/>
    </row>
    <row r="632" spans="1:2">
      <c r="A632" s="10"/>
      <c r="B632" s="10"/>
    </row>
    <row r="633" spans="1:2">
      <c r="A633" s="10"/>
      <c r="B633" s="10"/>
    </row>
    <row r="634" spans="1:2">
      <c r="A634" s="10"/>
      <c r="B634" s="10"/>
    </row>
    <row r="635" spans="1:2">
      <c r="A635" s="10"/>
      <c r="B635" s="10"/>
    </row>
    <row r="636" spans="1:2">
      <c r="A636" s="10"/>
      <c r="B636" s="10"/>
    </row>
    <row r="637" spans="1:2">
      <c r="A637" s="10"/>
      <c r="B637" s="10"/>
    </row>
    <row r="638" spans="1:2">
      <c r="A638" s="10"/>
      <c r="B638" s="10"/>
    </row>
    <row r="639" spans="1:2">
      <c r="A639" s="10"/>
      <c r="B639" s="10"/>
    </row>
    <row r="640" spans="1:2">
      <c r="A640" s="10"/>
      <c r="B640" s="10"/>
    </row>
    <row r="641" spans="1:2">
      <c r="A641" s="10"/>
      <c r="B641" s="10"/>
    </row>
    <row r="642" spans="1:2">
      <c r="A642" s="10"/>
      <c r="B642" s="10"/>
    </row>
    <row r="643" spans="1:2">
      <c r="A643" s="10"/>
      <c r="B643" s="10"/>
    </row>
    <row r="644" spans="1:2">
      <c r="A644" s="10"/>
      <c r="B644" s="10"/>
    </row>
    <row r="645" spans="1:2">
      <c r="A645" s="10"/>
      <c r="B645" s="10"/>
    </row>
    <row r="646" spans="1:2">
      <c r="A646" s="10"/>
      <c r="B646" s="10"/>
    </row>
    <row r="647" spans="1:2">
      <c r="A647" s="10"/>
      <c r="B647" s="10"/>
    </row>
    <row r="648" spans="1:2">
      <c r="A648" s="10"/>
      <c r="B648" s="10"/>
    </row>
    <row r="649" spans="1:2">
      <c r="A649" s="10"/>
      <c r="B649" s="10"/>
    </row>
    <row r="650" spans="1:2">
      <c r="A650" s="10"/>
      <c r="B650" s="10"/>
    </row>
    <row r="651" spans="1:2">
      <c r="A651" s="10"/>
      <c r="B651" s="10"/>
    </row>
    <row r="652" spans="1:2">
      <c r="A652" s="10"/>
      <c r="B652" s="10"/>
    </row>
    <row r="653" spans="1:2">
      <c r="A653" s="10"/>
      <c r="B653" s="10"/>
    </row>
    <row r="654" spans="1:2">
      <c r="A654" s="10"/>
      <c r="B654" s="10"/>
    </row>
    <row r="655" spans="1:2">
      <c r="A655" s="10"/>
      <c r="B655" s="10"/>
    </row>
    <row r="656" spans="1:2">
      <c r="A656" s="10"/>
      <c r="B656" s="10"/>
    </row>
    <row r="657" spans="1:2">
      <c r="A657" s="10"/>
      <c r="B657" s="10"/>
    </row>
    <row r="658" spans="1:2">
      <c r="A658" s="10"/>
      <c r="B658" s="10"/>
    </row>
    <row r="659" spans="1:2">
      <c r="A659" s="10"/>
      <c r="B659" s="10"/>
    </row>
    <row r="660" spans="1:2">
      <c r="A660" s="10"/>
      <c r="B660" s="10"/>
    </row>
    <row r="661" spans="1:2">
      <c r="A661" s="10"/>
      <c r="B661" s="10"/>
    </row>
    <row r="662" spans="1:2">
      <c r="A662" s="10"/>
      <c r="B662" s="10"/>
    </row>
    <row r="663" spans="1:2">
      <c r="A663" s="10"/>
      <c r="B663" s="10"/>
    </row>
    <row r="664" spans="1:2">
      <c r="A664" s="10"/>
      <c r="B664" s="10"/>
    </row>
    <row r="665" spans="1:2">
      <c r="A665" s="10"/>
      <c r="B665" s="10"/>
    </row>
    <row r="666" spans="1:2">
      <c r="A666" s="10"/>
      <c r="B666" s="10"/>
    </row>
    <row r="667" spans="1:2">
      <c r="A667" s="10"/>
      <c r="B667" s="10"/>
    </row>
    <row r="668" spans="1:2">
      <c r="A668" s="10"/>
      <c r="B668" s="10"/>
    </row>
    <row r="669" spans="1:2">
      <c r="A669" s="10"/>
      <c r="B669" s="10"/>
    </row>
    <row r="670" spans="1:2">
      <c r="A670" s="10"/>
      <c r="B670" s="10"/>
    </row>
    <row r="671" spans="1:2">
      <c r="A671" s="10"/>
      <c r="B671" s="10"/>
    </row>
    <row r="672" spans="1:2">
      <c r="A672" s="10"/>
      <c r="B672" s="10"/>
    </row>
    <row r="673" spans="1:2">
      <c r="A673" s="10"/>
      <c r="B673" s="10"/>
    </row>
    <row r="674" spans="1:2">
      <c r="A674" s="10"/>
      <c r="B674" s="10"/>
    </row>
    <row r="675" spans="1:2">
      <c r="A675" s="10"/>
      <c r="B675" s="10"/>
    </row>
    <row r="676" spans="1:2">
      <c r="A676" s="10"/>
      <c r="B676" s="10"/>
    </row>
    <row r="677" spans="1:2">
      <c r="A677" s="10"/>
      <c r="B677" s="10"/>
    </row>
    <row r="678" spans="1:2">
      <c r="A678" s="10"/>
      <c r="B678" s="10"/>
    </row>
    <row r="679" spans="1:2">
      <c r="A679" s="10"/>
      <c r="B679" s="10"/>
    </row>
    <row r="680" spans="1:2">
      <c r="A680" s="10"/>
      <c r="B680" s="10"/>
    </row>
    <row r="681" spans="1:2">
      <c r="A681" s="10"/>
      <c r="B681" s="10"/>
    </row>
    <row r="682" spans="1:2">
      <c r="A682" s="10"/>
      <c r="B682" s="10"/>
    </row>
    <row r="683" spans="1:2">
      <c r="A683" s="10"/>
      <c r="B683" s="10"/>
    </row>
    <row r="684" spans="1:2">
      <c r="A684" s="10"/>
      <c r="B684" s="10"/>
    </row>
    <row r="685" spans="1:2">
      <c r="A685" s="10"/>
      <c r="B685" s="10"/>
    </row>
    <row r="686" spans="1:2">
      <c r="A686" s="10"/>
      <c r="B686" s="10"/>
    </row>
    <row r="687" spans="1:2">
      <c r="A687" s="10"/>
      <c r="B687" s="10"/>
    </row>
    <row r="688" spans="1:2">
      <c r="A688" s="10"/>
      <c r="B688" s="10"/>
    </row>
    <row r="689" spans="1:2">
      <c r="A689" s="10"/>
      <c r="B689" s="10"/>
    </row>
    <row r="690" spans="1:2">
      <c r="A690" s="10"/>
      <c r="B690" s="10"/>
    </row>
    <row r="691" spans="1:2">
      <c r="A691" s="10"/>
      <c r="B691" s="10"/>
    </row>
    <row r="692" spans="1:2">
      <c r="A692" s="10"/>
      <c r="B692" s="10"/>
    </row>
    <row r="693" spans="1:2">
      <c r="A693" s="10"/>
      <c r="B693" s="10"/>
    </row>
    <row r="694" spans="1:2">
      <c r="A694" s="10"/>
      <c r="B694" s="10"/>
    </row>
    <row r="695" spans="1:2">
      <c r="A695" s="10"/>
      <c r="B695" s="10"/>
    </row>
    <row r="696" spans="1:2">
      <c r="A696" s="10"/>
      <c r="B696" s="10"/>
    </row>
    <row r="697" spans="1:2">
      <c r="A697" s="10"/>
      <c r="B697" s="10"/>
    </row>
    <row r="698" spans="1:2">
      <c r="A698" s="10"/>
      <c r="B698" s="10"/>
    </row>
    <row r="699" spans="1:2">
      <c r="A699" s="10"/>
      <c r="B699" s="10"/>
    </row>
    <row r="700" spans="1:2">
      <c r="A700" s="10"/>
      <c r="B700" s="10"/>
    </row>
    <row r="701" spans="1:2">
      <c r="A701" s="10"/>
      <c r="B701" s="10"/>
    </row>
    <row r="702" spans="1:2">
      <c r="A702" s="10"/>
      <c r="B702" s="10"/>
    </row>
    <row r="703" spans="1:2">
      <c r="A703" s="10"/>
      <c r="B703" s="10"/>
    </row>
    <row r="704" spans="1:2">
      <c r="A704" s="10"/>
      <c r="B704" s="10"/>
    </row>
    <row r="705" spans="1:2">
      <c r="A705" s="10"/>
      <c r="B705" s="10"/>
    </row>
    <row r="706" spans="1:2">
      <c r="A706" s="10"/>
      <c r="B706" s="10"/>
    </row>
    <row r="707" spans="1:2">
      <c r="A707" s="10"/>
      <c r="B707" s="10"/>
    </row>
    <row r="708" spans="1:2">
      <c r="A708" s="10"/>
      <c r="B708" s="10"/>
    </row>
    <row r="709" spans="1:2">
      <c r="A709" s="10"/>
      <c r="B709" s="10"/>
    </row>
    <row r="710" spans="1:2">
      <c r="A710" s="10"/>
      <c r="B710" s="10"/>
    </row>
    <row r="711" spans="1:2">
      <c r="A711" s="10"/>
      <c r="B711" s="10"/>
    </row>
    <row r="712" spans="1:2">
      <c r="A712" s="10"/>
      <c r="B712" s="10"/>
    </row>
    <row r="713" spans="1:2">
      <c r="A713" s="10"/>
      <c r="B713" s="10"/>
    </row>
    <row r="714" spans="1:2">
      <c r="A714" s="10"/>
      <c r="B714" s="10"/>
    </row>
    <row r="715" spans="1:2">
      <c r="A715" s="10"/>
      <c r="B715" s="10"/>
    </row>
    <row r="716" spans="1:2">
      <c r="A716" s="10"/>
      <c r="B716" s="10"/>
    </row>
    <row r="717" spans="1:2">
      <c r="A717" s="10"/>
      <c r="B717" s="10"/>
    </row>
    <row r="718" spans="1:2">
      <c r="A718" s="10"/>
      <c r="B718" s="10"/>
    </row>
    <row r="719" spans="1:2">
      <c r="A719" s="10"/>
      <c r="B719" s="10"/>
    </row>
    <row r="720" spans="1:2">
      <c r="A720" s="10"/>
      <c r="B720" s="10"/>
    </row>
    <row r="721" spans="1:2">
      <c r="A721" s="10"/>
      <c r="B721" s="10"/>
    </row>
    <row r="722" spans="1:2">
      <c r="A722" s="10"/>
      <c r="B722" s="10"/>
    </row>
    <row r="723" spans="1:2">
      <c r="A723" s="10"/>
      <c r="B723" s="10"/>
    </row>
    <row r="724" spans="1:2">
      <c r="A724" s="10"/>
      <c r="B724" s="10"/>
    </row>
    <row r="725" spans="1:2">
      <c r="A725" s="10"/>
      <c r="B725" s="10"/>
    </row>
    <row r="726" spans="1:2">
      <c r="A726" s="10"/>
      <c r="B726" s="10"/>
    </row>
    <row r="727" spans="1:2">
      <c r="A727" s="10"/>
      <c r="B727" s="10"/>
    </row>
    <row r="728" spans="1:2">
      <c r="A728" s="10"/>
      <c r="B728" s="10"/>
    </row>
    <row r="729" spans="1:2">
      <c r="A729" s="10"/>
      <c r="B729" s="10"/>
    </row>
    <row r="730" spans="1:2">
      <c r="A730" s="10"/>
      <c r="B730" s="10"/>
    </row>
    <row r="731" spans="1:2">
      <c r="A731" s="10"/>
      <c r="B731" s="10"/>
    </row>
    <row r="732" spans="1:2">
      <c r="A732" s="10"/>
      <c r="B732" s="10"/>
    </row>
    <row r="733" spans="1:2">
      <c r="A733" s="10"/>
      <c r="B733" s="10"/>
    </row>
    <row r="734" spans="1:2">
      <c r="A734" s="10"/>
      <c r="B734" s="10"/>
    </row>
    <row r="735" spans="1:2">
      <c r="A735" s="10"/>
      <c r="B735" s="10"/>
    </row>
    <row r="736" spans="1:2">
      <c r="A736" s="10"/>
      <c r="B736" s="10"/>
    </row>
    <row r="737" spans="1:2">
      <c r="A737" s="10"/>
      <c r="B737" s="10"/>
    </row>
    <row r="738" spans="1:2">
      <c r="A738" s="10"/>
      <c r="B738" s="10"/>
    </row>
    <row r="739" spans="1:2">
      <c r="A739" s="10"/>
      <c r="B739" s="10"/>
    </row>
    <row r="740" spans="1:2">
      <c r="A740" s="10"/>
      <c r="B740" s="10"/>
    </row>
    <row r="741" spans="1:2">
      <c r="A741" s="10"/>
      <c r="B741" s="10"/>
    </row>
    <row r="742" spans="1:2">
      <c r="A742" s="10"/>
      <c r="B742" s="10"/>
    </row>
    <row r="743" spans="1:2">
      <c r="A743" s="10"/>
      <c r="B743" s="10"/>
    </row>
    <row r="744" spans="1:2">
      <c r="A744" s="10"/>
      <c r="B744" s="10"/>
    </row>
    <row r="745" spans="1:2">
      <c r="A745" s="10"/>
      <c r="B745" s="10"/>
    </row>
    <row r="746" spans="1:2">
      <c r="A746" s="10"/>
      <c r="B746" s="10"/>
    </row>
    <row r="747" spans="1:2">
      <c r="A747" s="10"/>
      <c r="B747" s="10"/>
    </row>
    <row r="748" spans="1:2">
      <c r="A748" s="10"/>
      <c r="B748" s="10"/>
    </row>
    <row r="749" spans="1:2">
      <c r="A749" s="10"/>
      <c r="B749" s="10"/>
    </row>
    <row r="750" spans="1:2">
      <c r="A750" s="10"/>
      <c r="B750" s="10"/>
    </row>
    <row r="751" spans="1:2">
      <c r="A751" s="10"/>
      <c r="B751" s="10"/>
    </row>
    <row r="752" spans="1:2">
      <c r="A752" s="10"/>
      <c r="B752" s="10"/>
    </row>
    <row r="753" spans="1:2">
      <c r="A753" s="10"/>
      <c r="B753" s="10"/>
    </row>
    <row r="754" spans="1:2">
      <c r="A754" s="10"/>
      <c r="B754" s="10"/>
    </row>
    <row r="755" spans="1:2">
      <c r="A755" s="10"/>
      <c r="B755" s="10"/>
    </row>
    <row r="756" spans="1:2">
      <c r="A756" s="10"/>
      <c r="B756" s="10"/>
    </row>
    <row r="757" spans="1:2">
      <c r="A757" s="10"/>
      <c r="B757" s="10"/>
    </row>
    <row r="758" spans="1:2">
      <c r="A758" s="10"/>
      <c r="B758" s="10"/>
    </row>
    <row r="759" spans="1:2">
      <c r="A759" s="10"/>
      <c r="B759" s="10"/>
    </row>
    <row r="760" spans="1:2">
      <c r="A760" s="10"/>
      <c r="B760" s="10"/>
    </row>
    <row r="761" spans="1:2">
      <c r="A761" s="10"/>
      <c r="B761" s="10"/>
    </row>
    <row r="762" spans="1:2">
      <c r="A762" s="10"/>
      <c r="B762" s="10"/>
    </row>
    <row r="763" spans="1:2">
      <c r="A763" s="10"/>
      <c r="B763" s="10"/>
    </row>
    <row r="764" spans="1:2">
      <c r="A764" s="10"/>
      <c r="B764" s="10"/>
    </row>
    <row r="765" spans="1:2">
      <c r="A765" s="10"/>
      <c r="B765" s="10"/>
    </row>
    <row r="766" spans="1:2">
      <c r="A766" s="10"/>
      <c r="B766" s="10"/>
    </row>
    <row r="767" spans="1:2">
      <c r="A767" s="10"/>
      <c r="B767" s="10"/>
    </row>
    <row r="768" spans="1:2">
      <c r="A768" s="10"/>
      <c r="B768" s="10"/>
    </row>
    <row r="769" spans="1:2">
      <c r="A769" s="10"/>
      <c r="B769" s="10"/>
    </row>
    <row r="770" spans="1:2">
      <c r="A770" s="10"/>
      <c r="B770" s="10"/>
    </row>
    <row r="771" spans="1:2">
      <c r="A771" s="10"/>
      <c r="B771" s="10"/>
    </row>
    <row r="772" spans="1:2">
      <c r="A772" s="10"/>
      <c r="B772" s="10"/>
    </row>
    <row r="773" spans="1:2">
      <c r="A773" s="10"/>
      <c r="B773" s="10"/>
    </row>
    <row r="774" spans="1:2">
      <c r="A774" s="10"/>
      <c r="B774" s="10"/>
    </row>
    <row r="775" spans="1:2">
      <c r="A775" s="10"/>
      <c r="B775" s="10"/>
    </row>
    <row r="776" spans="1:2">
      <c r="A776" s="10"/>
      <c r="B776" s="10"/>
    </row>
    <row r="777" spans="1:2">
      <c r="A777" s="10"/>
      <c r="B777" s="10"/>
    </row>
    <row r="778" spans="1:2">
      <c r="A778" s="10"/>
      <c r="B778" s="10"/>
    </row>
    <row r="779" spans="1:2">
      <c r="A779" s="10"/>
      <c r="B779" s="10"/>
    </row>
    <row r="780" spans="1:2">
      <c r="A780" s="10"/>
      <c r="B780" s="10"/>
    </row>
    <row r="781" spans="1:2">
      <c r="A781" s="10"/>
      <c r="B781" s="10"/>
    </row>
    <row r="782" spans="1:2">
      <c r="A782" s="10"/>
      <c r="B782" s="10"/>
    </row>
    <row r="783" spans="1:2">
      <c r="A783" s="10"/>
      <c r="B783" s="10"/>
    </row>
    <row r="784" spans="1:2">
      <c r="A784" s="10"/>
      <c r="B784" s="10"/>
    </row>
    <row r="785" spans="1:2">
      <c r="A785" s="10"/>
      <c r="B785" s="10"/>
    </row>
    <row r="786" spans="1:2">
      <c r="A786" s="10"/>
      <c r="B786" s="10"/>
    </row>
    <row r="787" spans="1:2">
      <c r="A787" s="10"/>
      <c r="B787" s="10"/>
    </row>
    <row r="788" spans="1:2">
      <c r="A788" s="10"/>
      <c r="B788" s="10"/>
    </row>
    <row r="789" spans="1:2">
      <c r="A789" s="10"/>
      <c r="B789" s="10"/>
    </row>
    <row r="790" spans="1:2">
      <c r="A790" s="10"/>
      <c r="B790" s="10"/>
    </row>
    <row r="791" spans="1:2">
      <c r="A791" s="10"/>
      <c r="B791" s="10"/>
    </row>
    <row r="792" spans="1:2">
      <c r="A792" s="10"/>
      <c r="B792" s="10"/>
    </row>
    <row r="793" spans="1:2">
      <c r="A793" s="10"/>
      <c r="B793" s="10"/>
    </row>
    <row r="794" spans="1:2">
      <c r="A794" s="10"/>
      <c r="B794" s="10"/>
    </row>
    <row r="795" spans="1:2">
      <c r="A795" s="10"/>
      <c r="B795" s="10"/>
    </row>
    <row r="796" spans="1:2">
      <c r="A796" s="10"/>
      <c r="B796" s="10"/>
    </row>
    <row r="797" spans="1:2">
      <c r="A797" s="10"/>
      <c r="B797" s="10"/>
    </row>
    <row r="798" spans="1:2">
      <c r="A798" s="10"/>
      <c r="B798" s="10"/>
    </row>
    <row r="799" spans="1:2">
      <c r="A799" s="10"/>
      <c r="B799" s="10"/>
    </row>
    <row r="800" spans="1:2">
      <c r="A800" s="10"/>
      <c r="B800" s="10"/>
    </row>
    <row r="801" spans="1:2">
      <c r="A801" s="10"/>
      <c r="B801" s="10"/>
    </row>
    <row r="802" spans="1:2">
      <c r="A802" s="10"/>
      <c r="B802" s="10"/>
    </row>
    <row r="803" spans="1:2">
      <c r="A803" s="10"/>
      <c r="B803" s="10"/>
    </row>
    <row r="804" spans="1:2">
      <c r="A804" s="10"/>
      <c r="B804" s="10"/>
    </row>
    <row r="805" spans="1:2">
      <c r="A805" s="10"/>
      <c r="B805" s="10"/>
    </row>
    <row r="806" spans="1:2">
      <c r="A806" s="10"/>
      <c r="B806" s="10"/>
    </row>
    <row r="807" spans="1:2">
      <c r="A807" s="10"/>
      <c r="B807" s="10"/>
    </row>
    <row r="808" spans="1:2">
      <c r="A808" s="10"/>
      <c r="B808" s="10"/>
    </row>
    <row r="809" spans="1:2">
      <c r="A809" s="10"/>
      <c r="B809" s="10"/>
    </row>
    <row r="810" spans="1:2">
      <c r="A810" s="10"/>
      <c r="B810" s="10"/>
    </row>
    <row r="811" spans="1:2">
      <c r="A811" s="10"/>
      <c r="B811" s="10"/>
    </row>
    <row r="812" spans="1:2">
      <c r="A812" s="10"/>
      <c r="B812" s="10"/>
    </row>
    <row r="813" spans="1:2">
      <c r="A813" s="10"/>
      <c r="B813" s="10"/>
    </row>
    <row r="814" spans="1:2">
      <c r="A814" s="10"/>
      <c r="B814" s="10"/>
    </row>
    <row r="815" spans="1:2">
      <c r="A815" s="10"/>
      <c r="B815" s="10"/>
    </row>
    <row r="816" spans="1:2">
      <c r="A816" s="10"/>
      <c r="B816" s="10"/>
    </row>
    <row r="817" spans="1:2">
      <c r="A817" s="10"/>
      <c r="B817" s="10"/>
    </row>
    <row r="818" spans="1:2">
      <c r="A818" s="10"/>
      <c r="B818" s="10"/>
    </row>
    <row r="819" spans="1:2">
      <c r="A819" s="10"/>
      <c r="B819" s="10"/>
    </row>
    <row r="820" spans="1:2">
      <c r="A820" s="10"/>
      <c r="B820" s="10"/>
    </row>
    <row r="821" spans="1:2">
      <c r="A821" s="10"/>
      <c r="B821" s="10"/>
    </row>
    <row r="822" spans="1:2">
      <c r="A822" s="10"/>
      <c r="B822" s="10"/>
    </row>
    <row r="823" spans="1:2">
      <c r="A823" s="10"/>
      <c r="B823" s="10"/>
    </row>
    <row r="824" spans="1:2">
      <c r="A824" s="10"/>
      <c r="B824" s="10"/>
    </row>
    <row r="825" spans="1:2">
      <c r="A825" s="10"/>
      <c r="B825" s="10"/>
    </row>
    <row r="826" spans="1:2">
      <c r="A826" s="10"/>
      <c r="B826" s="10"/>
    </row>
    <row r="827" spans="1:2">
      <c r="A827" s="10"/>
      <c r="B827" s="10"/>
    </row>
    <row r="828" spans="1:2">
      <c r="A828" s="10"/>
      <c r="B828" s="10"/>
    </row>
    <row r="829" spans="1:2">
      <c r="A829" s="10"/>
      <c r="B829" s="10"/>
    </row>
    <row r="830" spans="1:2">
      <c r="A830" s="10"/>
      <c r="B830" s="10"/>
    </row>
    <row r="831" spans="1:2">
      <c r="A831" s="10"/>
      <c r="B831" s="10"/>
    </row>
    <row r="832" spans="1:2">
      <c r="A832" s="10"/>
      <c r="B832" s="10"/>
    </row>
    <row r="833" spans="1:2">
      <c r="A833" s="10"/>
      <c r="B833" s="10"/>
    </row>
    <row r="834" spans="1:2">
      <c r="A834" s="10"/>
      <c r="B834" s="10"/>
    </row>
    <row r="835" spans="1:2">
      <c r="A835" s="10"/>
      <c r="B835" s="10"/>
    </row>
    <row r="836" spans="1:2">
      <c r="A836" s="10"/>
      <c r="B836" s="10"/>
    </row>
    <row r="837" spans="1:2">
      <c r="A837" s="10"/>
      <c r="B837" s="10"/>
    </row>
    <row r="838" spans="1:2">
      <c r="A838" s="10"/>
      <c r="B838" s="10"/>
    </row>
    <row r="839" spans="1:2">
      <c r="A839" s="10"/>
      <c r="B839" s="10"/>
    </row>
    <row r="840" spans="1:2">
      <c r="A840" s="10"/>
      <c r="B840" s="10"/>
    </row>
    <row r="841" spans="1:2">
      <c r="A841" s="10"/>
      <c r="B841" s="10"/>
    </row>
    <row r="842" spans="1:2">
      <c r="A842" s="10"/>
      <c r="B842" s="10"/>
    </row>
    <row r="843" spans="1:2">
      <c r="A843" s="10"/>
      <c r="B843" s="10"/>
    </row>
    <row r="844" spans="1:2">
      <c r="A844" s="10"/>
      <c r="B844" s="10"/>
    </row>
    <row r="845" spans="1:2">
      <c r="A845" s="10"/>
      <c r="B845" s="10"/>
    </row>
    <row r="846" spans="1:2">
      <c r="A846" s="10"/>
      <c r="B846" s="10"/>
    </row>
    <row r="847" spans="1:2">
      <c r="A847" s="10"/>
      <c r="B847" s="10"/>
    </row>
    <row r="848" spans="1:2">
      <c r="A848" s="10"/>
      <c r="B848" s="10"/>
    </row>
    <row r="849" spans="1:2">
      <c r="A849" s="10"/>
      <c r="B849" s="10"/>
    </row>
    <row r="850" spans="1:2">
      <c r="A850" s="10"/>
      <c r="B850" s="10"/>
    </row>
    <row r="851" spans="1:2">
      <c r="A851" s="10"/>
      <c r="B851" s="10"/>
    </row>
    <row r="852" spans="1:2">
      <c r="A852" s="10"/>
      <c r="B852" s="10"/>
    </row>
    <row r="853" spans="1:2">
      <c r="A853" s="10"/>
      <c r="B853" s="10"/>
    </row>
    <row r="854" spans="1:2">
      <c r="A854" s="10"/>
      <c r="B854" s="10"/>
    </row>
    <row r="855" spans="1:2">
      <c r="A855" s="10"/>
      <c r="B855" s="10"/>
    </row>
    <row r="856" spans="1:2">
      <c r="A856" s="10"/>
      <c r="B856" s="10"/>
    </row>
    <row r="857" spans="1:2">
      <c r="A857" s="10"/>
      <c r="B857" s="10"/>
    </row>
    <row r="858" spans="1:2">
      <c r="A858" s="10"/>
      <c r="B858" s="10"/>
    </row>
    <row r="859" spans="1:2">
      <c r="A859" s="10"/>
      <c r="B859" s="10"/>
    </row>
    <row r="860" spans="1:2">
      <c r="A860" s="10"/>
      <c r="B860" s="10"/>
    </row>
    <row r="861" spans="1:2">
      <c r="A861" s="10"/>
      <c r="B861" s="10"/>
    </row>
    <row r="862" spans="1:2">
      <c r="A862" s="10"/>
      <c r="B862" s="10"/>
    </row>
    <row r="863" spans="1:2">
      <c r="A863" s="10"/>
      <c r="B863" s="10"/>
    </row>
    <row r="864" spans="1:2">
      <c r="A864" s="10"/>
      <c r="B864" s="10"/>
    </row>
    <row r="865" spans="1:2">
      <c r="A865" s="10"/>
      <c r="B865" s="10"/>
    </row>
    <row r="866" spans="1:2">
      <c r="A866" s="10"/>
      <c r="B866" s="10"/>
    </row>
    <row r="867" spans="1:2">
      <c r="A867" s="10"/>
      <c r="B867" s="10"/>
    </row>
    <row r="868" spans="1:2">
      <c r="A868" s="10"/>
      <c r="B868" s="10"/>
    </row>
    <row r="869" spans="1:2">
      <c r="A869" s="10"/>
      <c r="B869" s="10"/>
    </row>
    <row r="870" spans="1:2">
      <c r="A870" s="10"/>
      <c r="B870" s="10"/>
    </row>
    <row r="871" spans="1:2">
      <c r="A871" s="10"/>
      <c r="B871" s="10"/>
    </row>
    <row r="872" spans="1:2">
      <c r="A872" s="10"/>
      <c r="B872" s="10"/>
    </row>
    <row r="873" spans="1:2">
      <c r="A873" s="10"/>
      <c r="B873" s="10"/>
    </row>
    <row r="874" spans="1:2">
      <c r="A874" s="10"/>
      <c r="B874" s="10"/>
    </row>
    <row r="875" spans="1:2">
      <c r="A875" s="10"/>
      <c r="B875" s="10"/>
    </row>
    <row r="876" spans="1:2">
      <c r="A876" s="10"/>
      <c r="B876" s="10"/>
    </row>
    <row r="877" spans="1:2">
      <c r="A877" s="10"/>
      <c r="B877" s="10"/>
    </row>
    <row r="878" spans="1:2">
      <c r="A878" s="10"/>
      <c r="B878" s="10"/>
    </row>
    <row r="879" spans="1:2">
      <c r="A879" s="10"/>
      <c r="B879" s="10"/>
    </row>
    <row r="880" spans="1:2">
      <c r="A880" s="10"/>
      <c r="B880" s="10"/>
    </row>
    <row r="881" spans="1:2">
      <c r="A881" s="10"/>
      <c r="B881" s="10"/>
    </row>
    <row r="882" spans="1:2">
      <c r="A882" s="10"/>
      <c r="B882" s="10"/>
    </row>
    <row r="883" spans="1:2">
      <c r="A883" s="10"/>
      <c r="B883" s="10"/>
    </row>
    <row r="884" spans="1:2">
      <c r="A884" s="10"/>
      <c r="B884" s="10"/>
    </row>
    <row r="885" spans="1:2">
      <c r="A885" s="10"/>
      <c r="B885" s="10"/>
    </row>
    <row r="886" spans="1:2">
      <c r="A886" s="10"/>
      <c r="B886" s="10"/>
    </row>
    <row r="887" spans="1:2">
      <c r="A887" s="10"/>
      <c r="B887" s="10"/>
    </row>
    <row r="888" spans="1:2">
      <c r="A888" s="10"/>
      <c r="B888" s="10"/>
    </row>
    <row r="889" spans="1:2">
      <c r="A889" s="10"/>
      <c r="B889" s="10"/>
    </row>
    <row r="890" spans="1:2">
      <c r="A890" s="10"/>
      <c r="B890" s="10"/>
    </row>
    <row r="891" spans="1:2">
      <c r="A891" s="10"/>
      <c r="B891" s="10"/>
    </row>
    <row r="892" spans="1:2">
      <c r="A892" s="10"/>
      <c r="B892" s="10"/>
    </row>
    <row r="893" spans="1:2">
      <c r="A893" s="10"/>
      <c r="B893" s="10"/>
    </row>
    <row r="894" spans="1:2">
      <c r="A894" s="10"/>
      <c r="B894" s="10"/>
    </row>
    <row r="895" spans="1:2">
      <c r="A895" s="10"/>
      <c r="B895" s="10"/>
    </row>
    <row r="896" spans="1:2">
      <c r="A896" s="10"/>
      <c r="B896" s="10"/>
    </row>
    <row r="897" spans="1:2">
      <c r="A897" s="10"/>
      <c r="B897" s="10"/>
    </row>
    <row r="898" spans="1:2">
      <c r="A898" s="10"/>
      <c r="B898" s="10"/>
    </row>
    <row r="899" spans="1:2">
      <c r="A899" s="10"/>
      <c r="B899" s="10"/>
    </row>
    <row r="900" spans="1:2">
      <c r="A900" s="10"/>
      <c r="B900" s="10"/>
    </row>
    <row r="901" spans="1:2">
      <c r="A901" s="10"/>
      <c r="B901" s="10"/>
    </row>
    <row r="902" spans="1:2">
      <c r="A902" s="10"/>
      <c r="B902" s="10"/>
    </row>
    <row r="903" spans="1:2">
      <c r="A903" s="10"/>
      <c r="B903" s="10"/>
    </row>
    <row r="904" spans="1:2">
      <c r="A904" s="10"/>
      <c r="B904" s="10"/>
    </row>
    <row r="905" spans="1:2">
      <c r="A905" s="10"/>
      <c r="B905" s="10"/>
    </row>
    <row r="906" spans="1:2">
      <c r="A906" s="10"/>
      <c r="B906" s="10"/>
    </row>
    <row r="907" spans="1:2">
      <c r="A907" s="10"/>
      <c r="B907" s="10"/>
    </row>
    <row r="908" spans="1:2">
      <c r="A908" s="10"/>
      <c r="B908" s="10"/>
    </row>
    <row r="909" spans="1:2">
      <c r="A909" s="10"/>
      <c r="B909" s="10"/>
    </row>
    <row r="910" spans="1:2">
      <c r="A910" s="10"/>
      <c r="B910" s="10"/>
    </row>
    <row r="911" spans="1:2">
      <c r="A911" s="10"/>
      <c r="B911" s="10"/>
    </row>
    <row r="912" spans="1:2">
      <c r="A912" s="10"/>
      <c r="B912" s="10"/>
    </row>
    <row r="913" spans="1:2">
      <c r="A913" s="10"/>
      <c r="B913" s="10"/>
    </row>
    <row r="914" spans="1:2">
      <c r="A914" s="10"/>
      <c r="B914" s="10"/>
    </row>
    <row r="915" spans="1:2">
      <c r="A915" s="10"/>
      <c r="B915" s="10"/>
    </row>
    <row r="916" spans="1:2">
      <c r="A916" s="10"/>
      <c r="B916" s="10"/>
    </row>
    <row r="917" spans="1:2">
      <c r="A917" s="10"/>
      <c r="B917" s="10"/>
    </row>
    <row r="918" spans="1:2">
      <c r="A918" s="10"/>
      <c r="B918" s="10"/>
    </row>
    <row r="919" spans="1:2">
      <c r="A919" s="10"/>
      <c r="B919" s="10"/>
    </row>
    <row r="920" spans="1:2">
      <c r="A920" s="10"/>
      <c r="B920" s="10"/>
    </row>
    <row r="921" spans="1:2">
      <c r="A921" s="10"/>
      <c r="B921" s="10"/>
    </row>
    <row r="922" spans="1:2">
      <c r="A922" s="10"/>
      <c r="B922" s="10"/>
    </row>
    <row r="923" spans="1:2">
      <c r="A923" s="10"/>
      <c r="B923" s="10"/>
    </row>
    <row r="924" spans="1:2">
      <c r="A924" s="10"/>
      <c r="B924" s="10"/>
    </row>
    <row r="925" spans="1:2">
      <c r="A925" s="10"/>
      <c r="B925" s="10"/>
    </row>
    <row r="926" spans="1:2">
      <c r="A926" s="10"/>
      <c r="B926" s="10"/>
    </row>
    <row r="927" spans="1:2">
      <c r="A927" s="10"/>
      <c r="B927" s="10"/>
    </row>
    <row r="928" spans="1:2">
      <c r="A928" s="10"/>
      <c r="B928" s="10"/>
    </row>
    <row r="929" spans="1:2">
      <c r="A929" s="10"/>
      <c r="B929" s="10"/>
    </row>
    <row r="930" spans="1:2">
      <c r="A930" s="10"/>
      <c r="B930" s="10"/>
    </row>
    <row r="931" spans="1:2">
      <c r="A931" s="10"/>
      <c r="B931" s="10"/>
    </row>
    <row r="932" spans="1:2">
      <c r="A932" s="10"/>
      <c r="B932" s="10"/>
    </row>
    <row r="933" spans="1:2">
      <c r="A933" s="10"/>
      <c r="B933" s="10"/>
    </row>
    <row r="934" spans="1:2">
      <c r="A934" s="10"/>
      <c r="B934" s="10"/>
    </row>
    <row r="935" spans="1:2">
      <c r="A935" s="10"/>
      <c r="B935" s="10"/>
    </row>
    <row r="936" spans="1:2">
      <c r="A936" s="10"/>
      <c r="B936" s="10"/>
    </row>
    <row r="937" spans="1:2">
      <c r="A937" s="10"/>
      <c r="B937" s="10"/>
    </row>
    <row r="938" spans="1:2">
      <c r="A938" s="10"/>
      <c r="B938" s="10"/>
    </row>
    <row r="939" spans="1:2">
      <c r="A939" s="10"/>
      <c r="B939" s="10"/>
    </row>
    <row r="940" spans="1:2">
      <c r="A940" s="10"/>
      <c r="B940" s="10"/>
    </row>
    <row r="941" spans="1:2">
      <c r="A941" s="10"/>
      <c r="B941" s="10"/>
    </row>
    <row r="942" spans="1:2">
      <c r="A942" s="10"/>
      <c r="B942" s="10"/>
    </row>
    <row r="943" spans="1:2">
      <c r="A943" s="10"/>
      <c r="B943" s="10"/>
    </row>
    <row r="944" spans="1:2">
      <c r="A944" s="10"/>
      <c r="B944" s="10"/>
    </row>
    <row r="945" spans="1:2">
      <c r="A945" s="10"/>
      <c r="B945" s="10"/>
    </row>
    <row r="946" spans="1:2">
      <c r="A946" s="10"/>
      <c r="B946" s="10"/>
    </row>
    <row r="947" spans="1:2">
      <c r="A947" s="10"/>
      <c r="B947" s="10"/>
    </row>
    <row r="948" spans="1:2">
      <c r="A948" s="10"/>
      <c r="B948" s="10"/>
    </row>
    <row r="949" spans="1:2">
      <c r="A949" s="10"/>
      <c r="B949" s="10"/>
    </row>
    <row r="950" spans="1:2">
      <c r="A950" s="10"/>
      <c r="B950" s="10"/>
    </row>
    <row r="951" spans="1:2">
      <c r="A951" s="10"/>
      <c r="B951" s="10"/>
    </row>
    <row r="952" spans="1:2">
      <c r="A952" s="10"/>
      <c r="B952" s="10"/>
    </row>
    <row r="953" spans="1:2">
      <c r="A953" s="10"/>
      <c r="B953" s="10"/>
    </row>
    <row r="954" spans="1:2">
      <c r="A954" s="10"/>
      <c r="B954" s="10"/>
    </row>
    <row r="955" spans="1:2">
      <c r="A955" s="10"/>
      <c r="B955" s="10"/>
    </row>
    <row r="956" spans="1:2">
      <c r="A956" s="10"/>
      <c r="B956" s="10"/>
    </row>
    <row r="957" spans="1:2">
      <c r="A957" s="10"/>
      <c r="B957" s="10"/>
    </row>
    <row r="958" spans="1:2">
      <c r="A958" s="10"/>
      <c r="B958" s="10"/>
    </row>
    <row r="959" spans="1:2">
      <c r="A959" s="10"/>
      <c r="B959" s="10"/>
    </row>
    <row r="960" spans="1:2">
      <c r="A960" s="10"/>
      <c r="B960" s="10"/>
    </row>
    <row r="961" spans="1:2">
      <c r="A961" s="10"/>
      <c r="B961" s="10"/>
    </row>
    <row r="962" spans="1:2">
      <c r="A962" s="10"/>
      <c r="B962" s="10"/>
    </row>
    <row r="963" spans="1:2">
      <c r="A963" s="10"/>
      <c r="B963" s="10"/>
    </row>
    <row r="964" spans="1:2">
      <c r="A964" s="10"/>
      <c r="B964" s="10"/>
    </row>
    <row r="965" spans="1:2">
      <c r="A965" s="10"/>
      <c r="B965" s="10"/>
    </row>
    <row r="966" spans="1:2">
      <c r="A966" s="10"/>
      <c r="B966" s="10"/>
    </row>
    <row r="967" spans="1:2">
      <c r="A967" s="10"/>
      <c r="B967" s="10"/>
    </row>
    <row r="968" spans="1:2">
      <c r="A968" s="10"/>
      <c r="B968" s="10"/>
    </row>
    <row r="969" spans="1:2">
      <c r="A969" s="10"/>
      <c r="B969" s="10"/>
    </row>
    <row r="970" spans="1:2">
      <c r="A970" s="10"/>
      <c r="B970" s="10"/>
    </row>
    <row r="971" spans="1:2">
      <c r="A971" s="10"/>
      <c r="B971" s="10"/>
    </row>
    <row r="972" spans="1:2">
      <c r="A972" s="10"/>
      <c r="B972" s="10"/>
    </row>
    <row r="973" spans="1:2">
      <c r="A973" s="10"/>
      <c r="B973" s="10"/>
    </row>
    <row r="974" spans="1:2">
      <c r="A974" s="10"/>
      <c r="B974" s="10"/>
    </row>
    <row r="975" spans="1:2">
      <c r="A975" s="10"/>
      <c r="B975" s="10"/>
    </row>
    <row r="976" spans="1:2">
      <c r="A976" s="10"/>
      <c r="B976" s="10"/>
    </row>
    <row r="977" spans="1:2">
      <c r="A977" s="10"/>
      <c r="B977" s="10"/>
    </row>
    <row r="978" spans="1:2">
      <c r="A978" s="10"/>
      <c r="B978" s="10"/>
    </row>
    <row r="979" spans="1:2">
      <c r="A979" s="10"/>
      <c r="B979" s="10"/>
    </row>
    <row r="980" spans="1:2">
      <c r="A980" s="10"/>
      <c r="B980" s="10"/>
    </row>
    <row r="981" spans="1:2">
      <c r="A981" s="10"/>
      <c r="B981" s="10"/>
    </row>
    <row r="982" spans="1:2">
      <c r="A982" s="10"/>
      <c r="B982" s="10"/>
    </row>
    <row r="983" spans="1:2">
      <c r="A983" s="10"/>
      <c r="B983" s="10"/>
    </row>
    <row r="984" spans="1:2">
      <c r="A984" s="10"/>
      <c r="B984" s="10"/>
    </row>
    <row r="985" spans="1:2">
      <c r="A985" s="10"/>
      <c r="B985" s="10"/>
    </row>
    <row r="986" spans="1:2">
      <c r="A986" s="10"/>
      <c r="B986" s="10"/>
    </row>
    <row r="987" spans="1:2">
      <c r="A987" s="10"/>
      <c r="B987" s="10"/>
    </row>
    <row r="988" spans="1:2">
      <c r="A988" s="10"/>
      <c r="B988" s="10"/>
    </row>
    <row r="989" spans="1:2">
      <c r="A989" s="10"/>
      <c r="B989" s="10"/>
    </row>
    <row r="990" spans="1:2">
      <c r="A990" s="10"/>
      <c r="B990" s="10"/>
    </row>
    <row r="991" spans="1:2">
      <c r="A991" s="10"/>
      <c r="B991" s="10"/>
    </row>
    <row r="992" spans="1:2">
      <c r="A992" s="10"/>
      <c r="B992" s="10"/>
    </row>
    <row r="993" spans="1:2">
      <c r="A993" s="10"/>
      <c r="B993" s="10"/>
    </row>
    <row r="994" spans="1:2">
      <c r="A994" s="10"/>
      <c r="B994" s="10"/>
    </row>
    <row r="995" spans="1:2">
      <c r="A995" s="10"/>
      <c r="B995" s="10"/>
    </row>
    <row r="996" spans="1:2">
      <c r="A996" s="10"/>
      <c r="B996" s="10"/>
    </row>
    <row r="997" spans="1:2">
      <c r="A997" s="10"/>
      <c r="B997" s="10"/>
    </row>
    <row r="998" spans="1:2">
      <c r="A998" s="10"/>
      <c r="B998" s="10"/>
    </row>
    <row r="999" spans="1:2">
      <c r="A999" s="10"/>
      <c r="B999" s="10"/>
    </row>
    <row r="1000" spans="1:2">
      <c r="A1000" s="10"/>
      <c r="B1000" s="10"/>
    </row>
    <row r="1001" spans="1:2">
      <c r="A1001" s="10"/>
      <c r="B1001" s="10"/>
    </row>
    <row r="1002" spans="1:2">
      <c r="A1002" s="10"/>
      <c r="B1002" s="10"/>
    </row>
    <row r="1003" spans="1:2">
      <c r="A1003" s="10"/>
      <c r="B1003" s="10"/>
    </row>
    <row r="1004" spans="1:2">
      <c r="A1004" s="10"/>
      <c r="B1004" s="10"/>
    </row>
    <row r="1005" spans="1:2">
      <c r="A1005" s="10"/>
      <c r="B1005" s="10"/>
    </row>
    <row r="1006" spans="1:2">
      <c r="A1006" s="10"/>
      <c r="B1006" s="10"/>
    </row>
    <row r="1007" spans="1:2">
      <c r="A1007" s="10"/>
      <c r="B1007" s="10"/>
    </row>
    <row r="1008" spans="1:2">
      <c r="A1008" s="10"/>
      <c r="B1008" s="10"/>
    </row>
    <row r="1009" spans="1:2">
      <c r="A1009" s="10"/>
      <c r="B1009" s="10"/>
    </row>
    <row r="1010" spans="1:2">
      <c r="A1010" s="10"/>
      <c r="B1010" s="10"/>
    </row>
    <row r="1011" spans="1:2">
      <c r="A1011" s="10"/>
      <c r="B1011" s="10"/>
    </row>
    <row r="1012" spans="1:2">
      <c r="A1012" s="10"/>
      <c r="B1012" s="10"/>
    </row>
    <row r="1013" spans="1:2">
      <c r="A1013" s="10"/>
      <c r="B1013" s="10"/>
    </row>
    <row r="1014" spans="1:2">
      <c r="A1014" s="10"/>
      <c r="B1014" s="10"/>
    </row>
    <row r="1015" spans="1:2">
      <c r="A1015" s="10"/>
      <c r="B1015" s="10"/>
    </row>
    <row r="1016" spans="1:2">
      <c r="A1016" s="10"/>
      <c r="B1016" s="10"/>
    </row>
    <row r="1017" spans="1:2">
      <c r="A1017" s="10"/>
      <c r="B1017" s="10"/>
    </row>
    <row r="1018" spans="1:2">
      <c r="A1018" s="10"/>
      <c r="B1018" s="10"/>
    </row>
    <row r="1019" spans="1:2">
      <c r="A1019" s="10"/>
      <c r="B1019" s="10"/>
    </row>
    <row r="1020" spans="1:2">
      <c r="A1020" s="10"/>
      <c r="B1020" s="10"/>
    </row>
    <row r="1021" spans="1:2">
      <c r="A1021" s="10"/>
      <c r="B1021" s="10"/>
    </row>
    <row r="1022" spans="1:2">
      <c r="A1022" s="10"/>
      <c r="B1022" s="10"/>
    </row>
    <row r="1023" spans="1:2">
      <c r="A1023" s="10"/>
      <c r="B1023" s="10"/>
    </row>
    <row r="1024" spans="1:2">
      <c r="A1024" s="10"/>
      <c r="B1024" s="10"/>
    </row>
    <row r="1025" spans="1:2">
      <c r="A1025" s="10"/>
      <c r="B1025" s="10"/>
    </row>
    <row r="1026" spans="1:2">
      <c r="A1026" s="10"/>
      <c r="B1026" s="10"/>
    </row>
    <row r="1027" spans="1:2">
      <c r="A1027" s="10"/>
      <c r="B1027" s="10"/>
    </row>
    <row r="1028" spans="1:2">
      <c r="A1028" s="10"/>
      <c r="B1028" s="10"/>
    </row>
    <row r="1029" spans="1:2">
      <c r="A1029" s="10"/>
      <c r="B1029" s="10"/>
    </row>
    <row r="1030" spans="1:2">
      <c r="A1030" s="10"/>
      <c r="B1030" s="10"/>
    </row>
    <row r="1031" spans="1:2">
      <c r="A1031" s="10"/>
      <c r="B1031" s="10"/>
    </row>
    <row r="1032" spans="1:2">
      <c r="A1032" s="10"/>
      <c r="B1032" s="10"/>
    </row>
    <row r="1033" spans="1:2">
      <c r="A1033" s="10"/>
      <c r="B1033" s="10"/>
    </row>
    <row r="1034" spans="1:2">
      <c r="A1034" s="10"/>
      <c r="B1034" s="10"/>
    </row>
    <row r="1035" spans="1:2">
      <c r="A1035" s="10"/>
      <c r="B1035" s="10"/>
    </row>
    <row r="1036" spans="1:2">
      <c r="A1036" s="10"/>
      <c r="B1036" s="10"/>
    </row>
    <row r="1037" spans="1:2">
      <c r="A1037" s="10"/>
      <c r="B1037" s="10"/>
    </row>
    <row r="1038" spans="1:2">
      <c r="A1038" s="10"/>
      <c r="B1038" s="10"/>
    </row>
    <row r="1039" spans="1:2">
      <c r="A1039" s="10"/>
      <c r="B1039" s="10"/>
    </row>
    <row r="1040" spans="1:2">
      <c r="A1040" s="10"/>
      <c r="B1040" s="10"/>
    </row>
    <row r="1041" spans="1:2">
      <c r="A1041" s="10"/>
      <c r="B1041" s="10"/>
    </row>
    <row r="1042" spans="1:2">
      <c r="A1042" s="10"/>
      <c r="B1042" s="10"/>
    </row>
    <row r="1043" spans="1:2">
      <c r="A1043" s="10"/>
      <c r="B1043" s="10"/>
    </row>
    <row r="1044" spans="1:2">
      <c r="A1044" s="10"/>
      <c r="B1044" s="10"/>
    </row>
    <row r="1045" spans="1:2">
      <c r="A1045" s="10"/>
      <c r="B1045" s="10"/>
    </row>
    <row r="1046" spans="1:2">
      <c r="A1046" s="10"/>
      <c r="B1046" s="10"/>
    </row>
    <row r="1047" spans="1:2">
      <c r="A1047" s="10"/>
      <c r="B1047" s="10"/>
    </row>
    <row r="1048" spans="1:2">
      <c r="A1048" s="10"/>
      <c r="B1048" s="10"/>
    </row>
    <row r="1049" spans="1:2">
      <c r="A1049" s="10"/>
      <c r="B1049" s="10"/>
    </row>
    <row r="1050" spans="1:2">
      <c r="A1050" s="10"/>
      <c r="B1050" s="10"/>
    </row>
    <row r="1051" spans="1:2">
      <c r="A1051" s="10"/>
      <c r="B1051" s="10"/>
    </row>
    <row r="1052" spans="1:2">
      <c r="A1052" s="10"/>
      <c r="B1052" s="10"/>
    </row>
    <row r="1053" spans="1:2">
      <c r="A1053" s="10"/>
      <c r="B1053" s="10"/>
    </row>
    <row r="1054" spans="1:2">
      <c r="A1054" s="10"/>
      <c r="B1054" s="10"/>
    </row>
    <row r="1055" spans="1:2">
      <c r="A1055" s="10"/>
      <c r="B1055" s="10"/>
    </row>
    <row r="1056" spans="1:2">
      <c r="A1056" s="10"/>
      <c r="B1056" s="10"/>
    </row>
    <row r="1057" spans="1:2">
      <c r="A1057" s="10"/>
      <c r="B1057" s="10"/>
    </row>
    <row r="1058" spans="1:2">
      <c r="A1058" s="10"/>
      <c r="B1058" s="10"/>
    </row>
    <row r="1059" spans="1:2">
      <c r="A1059" s="10"/>
      <c r="B1059" s="10"/>
    </row>
    <row r="1060" spans="1:2">
      <c r="A1060" s="10"/>
      <c r="B1060" s="10"/>
    </row>
    <row r="1061" spans="1:2">
      <c r="A1061" s="10"/>
      <c r="B1061" s="10"/>
    </row>
    <row r="1062" spans="1:2">
      <c r="A1062" s="10"/>
      <c r="B1062" s="10"/>
    </row>
    <row r="1063" spans="1:2">
      <c r="A1063" s="10"/>
      <c r="B1063" s="10"/>
    </row>
    <row r="1064" spans="1:2">
      <c r="A1064" s="10"/>
      <c r="B1064" s="10"/>
    </row>
    <row r="1065" spans="1:2">
      <c r="A1065" s="10"/>
      <c r="B1065" s="10"/>
    </row>
    <row r="1066" spans="1:2">
      <c r="A1066" s="10"/>
      <c r="B1066" s="10"/>
    </row>
    <row r="1067" spans="1:2">
      <c r="A1067" s="10"/>
      <c r="B1067" s="10"/>
    </row>
    <row r="1068" spans="1:2">
      <c r="A1068" s="10"/>
      <c r="B1068" s="10"/>
    </row>
    <row r="1069" spans="1:2">
      <c r="A1069" s="10"/>
      <c r="B1069" s="10"/>
    </row>
    <row r="1070" spans="1:2">
      <c r="A1070" s="10"/>
      <c r="B1070" s="10"/>
    </row>
    <row r="1071" spans="1:2">
      <c r="A1071" s="10"/>
      <c r="B1071" s="10"/>
    </row>
    <row r="1072" spans="1:2">
      <c r="A1072" s="10"/>
      <c r="B1072" s="10"/>
    </row>
    <row r="1073" spans="1:2">
      <c r="A1073" s="10"/>
      <c r="B1073" s="10"/>
    </row>
    <row r="1074" spans="1:2">
      <c r="A1074" s="10"/>
      <c r="B1074" s="10"/>
    </row>
    <row r="1075" spans="1:2">
      <c r="A1075" s="10"/>
      <c r="B1075" s="10"/>
    </row>
    <row r="1076" spans="1:2">
      <c r="A1076" s="10"/>
      <c r="B1076" s="10"/>
    </row>
    <row r="1077" spans="1:2">
      <c r="A1077" s="10"/>
      <c r="B1077" s="10"/>
    </row>
    <row r="1078" spans="1:2">
      <c r="A1078" s="10"/>
      <c r="B1078" s="10"/>
    </row>
    <row r="1079" spans="1:2">
      <c r="A1079" s="10"/>
      <c r="B1079" s="10"/>
    </row>
    <row r="1080" spans="1:2">
      <c r="A1080" s="10"/>
      <c r="B1080" s="10"/>
    </row>
    <row r="1081" spans="1:2">
      <c r="A1081" s="10"/>
      <c r="B1081" s="10"/>
    </row>
    <row r="1082" spans="1:2">
      <c r="A1082" s="10"/>
      <c r="B1082" s="10"/>
    </row>
    <row r="1083" spans="1:2">
      <c r="A1083" s="10"/>
      <c r="B1083" s="10"/>
    </row>
    <row r="1084" spans="1:2">
      <c r="A1084" s="10"/>
      <c r="B1084" s="10"/>
    </row>
    <row r="1085" spans="1:2">
      <c r="A1085" s="10"/>
      <c r="B1085" s="10"/>
    </row>
    <row r="1086" spans="1:2">
      <c r="A1086" s="10"/>
      <c r="B1086" s="10"/>
    </row>
    <row r="1087" spans="1:2">
      <c r="A1087" s="10"/>
      <c r="B1087" s="10"/>
    </row>
    <row r="1088" spans="1:2">
      <c r="A1088" s="10"/>
      <c r="B1088" s="10"/>
    </row>
    <row r="1089" spans="1:2">
      <c r="A1089" s="10"/>
      <c r="B1089" s="10"/>
    </row>
    <row r="1090" spans="1:2">
      <c r="A1090" s="10"/>
      <c r="B1090" s="10"/>
    </row>
    <row r="1091" spans="1:2">
      <c r="A1091" s="10"/>
      <c r="B1091" s="10"/>
    </row>
    <row r="1092" spans="1:2">
      <c r="A1092" s="10"/>
      <c r="B1092" s="10"/>
    </row>
    <row r="1093" spans="1:2">
      <c r="A1093" s="10"/>
      <c r="B1093" s="10"/>
    </row>
    <row r="1094" spans="1:2">
      <c r="A1094" s="10"/>
      <c r="B1094" s="10"/>
    </row>
    <row r="1095" spans="1:2">
      <c r="A1095" s="10"/>
      <c r="B1095" s="10"/>
    </row>
    <row r="1096" spans="1:2">
      <c r="A1096" s="10"/>
      <c r="B1096" s="10"/>
    </row>
    <row r="1097" spans="1:2">
      <c r="A1097" s="10"/>
      <c r="B1097" s="10"/>
    </row>
    <row r="1098" spans="1:2">
      <c r="A1098" s="10"/>
      <c r="B1098" s="10"/>
    </row>
    <row r="1099" spans="1:2">
      <c r="A1099" s="10"/>
      <c r="B1099" s="10"/>
    </row>
    <row r="1100" spans="1:2">
      <c r="A1100" s="10"/>
      <c r="B1100" s="10"/>
    </row>
    <row r="1101" spans="1:2">
      <c r="A1101" s="10"/>
      <c r="B1101" s="10"/>
    </row>
    <row r="1102" spans="1:2">
      <c r="A1102" s="10"/>
      <c r="B1102" s="10"/>
    </row>
    <row r="1103" spans="1:2">
      <c r="A1103" s="10"/>
      <c r="B1103" s="10"/>
    </row>
    <row r="1104" spans="1:2">
      <c r="A1104" s="10"/>
      <c r="B1104" s="10"/>
    </row>
    <row r="1105" spans="1:2">
      <c r="A1105" s="10"/>
      <c r="B1105" s="10"/>
    </row>
    <row r="1106" spans="1:2">
      <c r="A1106" s="10"/>
      <c r="B1106" s="10"/>
    </row>
    <row r="1107" spans="1:2">
      <c r="A1107" s="10"/>
      <c r="B1107" s="10"/>
    </row>
    <row r="1108" spans="1:2">
      <c r="A1108" s="10"/>
      <c r="B1108" s="10"/>
    </row>
    <row r="1109" spans="1:2">
      <c r="A1109" s="10"/>
      <c r="B1109" s="10"/>
    </row>
    <row r="1110" spans="1:2">
      <c r="A1110" s="10"/>
      <c r="B1110" s="10"/>
    </row>
    <row r="1111" spans="1:2">
      <c r="A1111" s="10"/>
      <c r="B1111" s="10"/>
    </row>
    <row r="1112" spans="1:2">
      <c r="A1112" s="10"/>
      <c r="B1112" s="10"/>
    </row>
    <row r="1113" spans="1:2">
      <c r="A1113" s="10"/>
      <c r="B1113" s="10"/>
    </row>
    <row r="1114" spans="1:2">
      <c r="A1114" s="10"/>
      <c r="B1114" s="10"/>
    </row>
    <row r="1115" spans="1:2">
      <c r="A1115" s="10"/>
      <c r="B1115" s="10"/>
    </row>
    <row r="1116" spans="1:2">
      <c r="A1116" s="10"/>
      <c r="B1116" s="10"/>
    </row>
    <row r="1117" spans="1:2">
      <c r="A1117" s="10"/>
      <c r="B1117" s="10"/>
    </row>
    <row r="1118" spans="1:2">
      <c r="A1118" s="10"/>
      <c r="B1118" s="10"/>
    </row>
    <row r="1119" spans="1:2">
      <c r="A1119" s="10"/>
      <c r="B1119" s="10"/>
    </row>
    <row r="1120" spans="1:2">
      <c r="A1120" s="10"/>
      <c r="B1120" s="10"/>
    </row>
    <row r="1121" spans="1:2">
      <c r="A1121" s="10"/>
      <c r="B1121" s="10"/>
    </row>
    <row r="1122" spans="1:2">
      <c r="A1122" s="10"/>
      <c r="B1122" s="10"/>
    </row>
    <row r="1123" spans="1:2">
      <c r="A1123" s="10"/>
      <c r="B1123" s="10"/>
    </row>
    <row r="1124" spans="1:2">
      <c r="A1124" s="10"/>
      <c r="B1124" s="10"/>
    </row>
    <row r="1125" spans="1:2">
      <c r="A1125" s="10"/>
      <c r="B1125" s="10"/>
    </row>
    <row r="1126" spans="1:2">
      <c r="A1126" s="10"/>
      <c r="B1126" s="10"/>
    </row>
    <row r="1127" spans="1:2">
      <c r="A1127" s="10"/>
      <c r="B1127" s="10"/>
    </row>
    <row r="1128" spans="1:2">
      <c r="A1128" s="10"/>
      <c r="B1128" s="10"/>
    </row>
    <row r="1129" spans="1:2">
      <c r="A1129" s="10"/>
      <c r="B1129" s="10"/>
    </row>
    <row r="1130" spans="1:2">
      <c r="A1130" s="10"/>
      <c r="B1130" s="10"/>
    </row>
    <row r="1131" spans="1:2">
      <c r="A1131" s="10"/>
      <c r="B1131" s="10"/>
    </row>
    <row r="1132" spans="1:2">
      <c r="A1132" s="10"/>
      <c r="B1132" s="10"/>
    </row>
    <row r="1133" spans="1:2">
      <c r="A1133" s="10"/>
      <c r="B1133" s="10"/>
    </row>
    <row r="1134" spans="1:2">
      <c r="A1134" s="10"/>
      <c r="B1134" s="10"/>
    </row>
    <row r="1135" spans="1:2">
      <c r="A1135" s="10"/>
      <c r="B1135" s="10"/>
    </row>
    <row r="1136" spans="1:2">
      <c r="A1136" s="10"/>
      <c r="B1136" s="10"/>
    </row>
    <row r="1137" spans="1:2">
      <c r="A1137" s="10"/>
      <c r="B1137" s="10"/>
    </row>
    <row r="1138" spans="1:2">
      <c r="A1138" s="10"/>
      <c r="B1138" s="10"/>
    </row>
    <row r="1139" spans="1:2">
      <c r="A1139" s="10"/>
      <c r="B1139" s="10"/>
    </row>
    <row r="1140" spans="1:2">
      <c r="A1140" s="10"/>
      <c r="B1140" s="10"/>
    </row>
    <row r="1141" spans="1:2">
      <c r="A1141" s="10"/>
      <c r="B1141" s="10"/>
    </row>
    <row r="1142" spans="1:2">
      <c r="A1142" s="10"/>
      <c r="B1142" s="10"/>
    </row>
    <row r="1143" spans="1:2">
      <c r="A1143" s="10"/>
      <c r="B1143" s="10"/>
    </row>
    <row r="1144" spans="1:2">
      <c r="A1144" s="10"/>
      <c r="B1144" s="10"/>
    </row>
    <row r="1145" spans="1:2">
      <c r="A1145" s="10"/>
      <c r="B1145" s="10"/>
    </row>
    <row r="1146" spans="1:2">
      <c r="A1146" s="10"/>
      <c r="B1146" s="10"/>
    </row>
    <row r="1147" spans="1:2">
      <c r="A1147" s="10"/>
      <c r="B1147" s="10"/>
    </row>
    <row r="1148" spans="1:2">
      <c r="A1148" s="10"/>
      <c r="B1148" s="10"/>
    </row>
    <row r="1149" spans="1:2">
      <c r="A1149" s="10"/>
      <c r="B1149" s="10"/>
    </row>
    <row r="1150" spans="1:2">
      <c r="A1150" s="10"/>
      <c r="B1150" s="10"/>
    </row>
    <row r="1151" spans="1:2">
      <c r="A1151" s="10"/>
      <c r="B1151" s="10"/>
    </row>
    <row r="1152" spans="1:2">
      <c r="A1152" s="10"/>
      <c r="B1152" s="10"/>
    </row>
    <row r="1153" spans="1:2">
      <c r="A1153" s="10"/>
      <c r="B1153" s="10"/>
    </row>
    <row r="1154" spans="1:2">
      <c r="A1154" s="10"/>
      <c r="B1154" s="10"/>
    </row>
    <row r="1155" spans="1:2">
      <c r="A1155" s="10"/>
      <c r="B1155" s="10"/>
    </row>
    <row r="1156" spans="1:2">
      <c r="A1156" s="10"/>
      <c r="B1156" s="10"/>
    </row>
    <row r="1157" spans="1:2">
      <c r="A1157" s="10"/>
      <c r="B1157" s="10"/>
    </row>
    <row r="1158" spans="1:2">
      <c r="A1158" s="10"/>
      <c r="B1158" s="10"/>
    </row>
    <row r="1159" spans="1:2">
      <c r="A1159" s="10"/>
      <c r="B1159" s="10"/>
    </row>
    <row r="1160" spans="1:2">
      <c r="A1160" s="10"/>
      <c r="B1160" s="10"/>
    </row>
    <row r="1161" spans="1:2">
      <c r="A1161" s="10"/>
      <c r="B1161" s="10"/>
    </row>
    <row r="1162" spans="1:2">
      <c r="A1162" s="10"/>
      <c r="B1162" s="10"/>
    </row>
    <row r="1163" spans="1:2">
      <c r="A1163" s="10"/>
      <c r="B1163" s="10"/>
    </row>
    <row r="1164" spans="1:2">
      <c r="A1164" s="10"/>
      <c r="B1164" s="10"/>
    </row>
    <row r="1165" spans="1:2">
      <c r="A1165" s="10"/>
      <c r="B1165" s="10"/>
    </row>
    <row r="1166" spans="1:2">
      <c r="A1166" s="10"/>
      <c r="B1166" s="10"/>
    </row>
    <row r="1167" spans="1:2">
      <c r="A1167" s="10"/>
      <c r="B1167" s="10"/>
    </row>
    <row r="1168" spans="1:2">
      <c r="A1168" s="10"/>
      <c r="B1168" s="10"/>
    </row>
    <row r="1169" spans="1:2">
      <c r="A1169" s="10"/>
      <c r="B1169" s="10"/>
    </row>
    <row r="1170" spans="1:2">
      <c r="A1170" s="10"/>
      <c r="B1170" s="10"/>
    </row>
    <row r="1171" spans="1:2">
      <c r="A1171" s="10"/>
      <c r="B1171" s="10"/>
    </row>
    <row r="1172" spans="1:2">
      <c r="A1172" s="10"/>
      <c r="B1172" s="10"/>
    </row>
    <row r="1173" spans="1:2">
      <c r="A1173" s="10"/>
      <c r="B1173" s="10"/>
    </row>
    <row r="1174" spans="1:2">
      <c r="A1174" s="10"/>
      <c r="B1174" s="10"/>
    </row>
    <row r="1175" spans="1:2">
      <c r="A1175" s="10"/>
      <c r="B1175" s="10"/>
    </row>
    <row r="1176" spans="1:2">
      <c r="A1176" s="10"/>
      <c r="B1176" s="10"/>
    </row>
    <row r="1177" spans="1:2">
      <c r="A1177" s="10"/>
      <c r="B1177" s="10"/>
    </row>
    <row r="1178" spans="1:2">
      <c r="A1178" s="10"/>
      <c r="B1178" s="10"/>
    </row>
    <row r="1179" spans="1:2">
      <c r="A1179" s="10"/>
      <c r="B1179" s="10"/>
    </row>
    <row r="1180" spans="1:2">
      <c r="A1180" s="10"/>
      <c r="B1180" s="10"/>
    </row>
    <row r="1181" spans="1:2">
      <c r="A1181" s="10"/>
      <c r="B1181" s="10"/>
    </row>
    <row r="1182" spans="1:2">
      <c r="A1182" s="10"/>
      <c r="B1182" s="10"/>
    </row>
    <row r="1183" spans="1:2">
      <c r="A1183" s="10"/>
      <c r="B1183" s="10"/>
    </row>
    <row r="1184" spans="1:2">
      <c r="A1184" s="10"/>
      <c r="B1184" s="10"/>
    </row>
    <row r="1185" spans="1:2">
      <c r="A1185" s="10"/>
      <c r="B1185" s="10"/>
    </row>
    <row r="1186" spans="1:2">
      <c r="A1186" s="10"/>
      <c r="B1186" s="10"/>
    </row>
    <row r="1187" spans="1:2">
      <c r="A1187" s="10"/>
      <c r="B1187" s="10"/>
    </row>
    <row r="1188" spans="1:2">
      <c r="A1188" s="10"/>
      <c r="B1188" s="10"/>
    </row>
    <row r="1189" spans="1:2">
      <c r="A1189" s="10"/>
      <c r="B1189" s="10"/>
    </row>
    <row r="1190" spans="1:2">
      <c r="A1190" s="10"/>
      <c r="B1190" s="10"/>
    </row>
    <row r="1191" spans="1:2">
      <c r="A1191" s="10"/>
      <c r="B1191" s="10"/>
    </row>
    <row r="1192" spans="1:2">
      <c r="A1192" s="10"/>
      <c r="B1192" s="10"/>
    </row>
    <row r="1193" spans="1:2">
      <c r="A1193" s="10"/>
      <c r="B1193" s="10"/>
    </row>
    <row r="1194" spans="1:2">
      <c r="A1194" s="10"/>
      <c r="B1194" s="10"/>
    </row>
    <row r="1195" spans="1:2">
      <c r="A1195" s="10"/>
      <c r="B1195" s="10"/>
    </row>
    <row r="1196" spans="1:2">
      <c r="A1196" s="10"/>
      <c r="B1196" s="10"/>
    </row>
    <row r="1197" spans="1:2">
      <c r="A1197" s="10"/>
      <c r="B1197" s="10"/>
    </row>
    <row r="1198" spans="1:2">
      <c r="A1198" s="10"/>
      <c r="B1198" s="10"/>
    </row>
    <row r="1199" spans="1:2">
      <c r="A1199" s="10"/>
      <c r="B1199" s="10"/>
    </row>
    <row r="1200" spans="1:2">
      <c r="A1200" s="10"/>
      <c r="B1200" s="10"/>
    </row>
    <row r="1201" spans="1:2">
      <c r="A1201" s="10"/>
      <c r="B1201" s="10"/>
    </row>
    <row r="1202" spans="1:2">
      <c r="A1202" s="10"/>
      <c r="B1202" s="10"/>
    </row>
    <row r="1203" spans="1:2">
      <c r="A1203" s="10"/>
      <c r="B1203" s="10"/>
    </row>
    <row r="1204" spans="1:2">
      <c r="A1204" s="10"/>
      <c r="B1204" s="10"/>
    </row>
    <row r="1205" spans="1:2">
      <c r="A1205" s="10"/>
      <c r="B1205" s="10"/>
    </row>
    <row r="1206" spans="1:2">
      <c r="A1206" s="10"/>
      <c r="B1206" s="10"/>
    </row>
    <row r="1207" spans="1:2">
      <c r="A1207" s="10"/>
      <c r="B1207" s="10"/>
    </row>
    <row r="1208" spans="1:2">
      <c r="A1208" s="10"/>
      <c r="B1208" s="10"/>
    </row>
    <row r="1209" spans="1:2">
      <c r="A1209" s="10"/>
      <c r="B1209" s="10"/>
    </row>
    <row r="1210" spans="1:2">
      <c r="A1210" s="10"/>
      <c r="B1210" s="10"/>
    </row>
    <row r="1211" spans="1:2">
      <c r="A1211" s="10"/>
      <c r="B1211" s="10"/>
    </row>
    <row r="1212" spans="1:2">
      <c r="A1212" s="10"/>
      <c r="B1212" s="10"/>
    </row>
    <row r="1213" spans="1:2">
      <c r="A1213" s="10"/>
      <c r="B1213" s="10"/>
    </row>
    <row r="1214" spans="1:2">
      <c r="A1214" s="10"/>
      <c r="B1214" s="10"/>
    </row>
    <row r="1215" spans="1:2">
      <c r="A1215" s="10"/>
      <c r="B1215" s="10"/>
    </row>
    <row r="1216" spans="1:2">
      <c r="A1216" s="10"/>
      <c r="B1216" s="10"/>
    </row>
    <row r="1217" spans="1:2">
      <c r="A1217" s="10"/>
      <c r="B1217" s="10"/>
    </row>
    <row r="1218" spans="1:2">
      <c r="A1218" s="10"/>
      <c r="B1218" s="10"/>
    </row>
    <row r="1219" spans="1:2">
      <c r="A1219" s="10"/>
      <c r="B1219" s="10"/>
    </row>
    <row r="1220" spans="1:2">
      <c r="A1220" s="10"/>
      <c r="B1220" s="10"/>
    </row>
    <row r="1221" spans="1:2">
      <c r="A1221" s="10"/>
      <c r="B1221" s="10"/>
    </row>
    <row r="1222" spans="1:2">
      <c r="A1222" s="10"/>
      <c r="B1222" s="10"/>
    </row>
    <row r="1223" spans="1:2">
      <c r="A1223" s="10"/>
      <c r="B1223" s="10"/>
    </row>
    <row r="1224" spans="1:2">
      <c r="A1224" s="10"/>
      <c r="B1224" s="10"/>
    </row>
    <row r="1225" spans="1:2">
      <c r="A1225" s="10"/>
      <c r="B1225" s="10"/>
    </row>
    <row r="1226" spans="1:2">
      <c r="A1226" s="10"/>
      <c r="B1226" s="10"/>
    </row>
    <row r="1227" spans="1:2">
      <c r="A1227" s="10"/>
      <c r="B1227" s="10"/>
    </row>
    <row r="1228" spans="1:2">
      <c r="A1228" s="10"/>
      <c r="B1228" s="10"/>
    </row>
    <row r="1229" spans="1:2">
      <c r="A1229" s="10"/>
      <c r="B1229" s="10"/>
    </row>
    <row r="1230" spans="1:2">
      <c r="A1230" s="10"/>
      <c r="B1230" s="10"/>
    </row>
    <row r="1231" spans="1:2">
      <c r="A1231" s="10"/>
      <c r="B1231" s="10"/>
    </row>
    <row r="1232" spans="1:2">
      <c r="A1232" s="10"/>
      <c r="B1232" s="10"/>
    </row>
    <row r="1233" spans="1:2">
      <c r="A1233" s="10"/>
      <c r="B1233" s="10"/>
    </row>
    <row r="1234" spans="1:2">
      <c r="A1234" s="10"/>
      <c r="B1234" s="10"/>
    </row>
    <row r="1235" spans="1:2">
      <c r="A1235" s="10"/>
      <c r="B1235" s="10"/>
    </row>
    <row r="1488" spans="4:4">
      <c r="D1488" s="10"/>
    </row>
    <row r="1491" spans="4:4">
      <c r="D1491" s="10"/>
    </row>
    <row r="1494" spans="4:4">
      <c r="D1494" s="10"/>
    </row>
  </sheetData>
  <autoFilter ref="A1:F114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D29"/>
  <sheetViews>
    <sheetView workbookViewId="0">
      <pane ySplit="1" topLeftCell="A2" activePane="bottomLeft" state="frozen"/>
      <selection activeCell="A3" sqref="A3"/>
      <selection pane="bottomLeft" activeCell="C29" sqref="C29"/>
    </sheetView>
  </sheetViews>
  <sheetFormatPr defaultRowHeight="15"/>
  <cols>
    <col min="1" max="1" width="23.140625" bestFit="1" customWidth="1"/>
    <col min="2" max="2" width="25.28515625" bestFit="1" customWidth="1"/>
    <col min="3" max="3" width="57.5703125" customWidth="1"/>
  </cols>
  <sheetData>
    <row r="1" spans="1:4" s="1" customFormat="1">
      <c r="A1" s="1" t="s">
        <v>29</v>
      </c>
      <c r="B1" s="1" t="s">
        <v>31</v>
      </c>
      <c r="C1" s="1" t="s">
        <v>30</v>
      </c>
      <c r="D1" s="1" t="s">
        <v>79</v>
      </c>
    </row>
    <row r="2" spans="1:4">
      <c r="A2" t="s">
        <v>61</v>
      </c>
      <c r="B2" t="s">
        <v>227</v>
      </c>
      <c r="C2" t="s">
        <v>32</v>
      </c>
    </row>
    <row r="3" spans="1:4">
      <c r="A3" t="s">
        <v>61</v>
      </c>
      <c r="B3" t="s">
        <v>228</v>
      </c>
      <c r="C3" t="s">
        <v>34</v>
      </c>
    </row>
    <row r="4" spans="1:4">
      <c r="A4" t="s">
        <v>61</v>
      </c>
      <c r="B4" t="s">
        <v>229</v>
      </c>
      <c r="C4" t="s">
        <v>33</v>
      </c>
    </row>
    <row r="5" spans="1:4">
      <c r="A5" t="s">
        <v>61</v>
      </c>
      <c r="B5" t="s">
        <v>230</v>
      </c>
      <c r="C5" t="s">
        <v>52</v>
      </c>
    </row>
    <row r="6" spans="1:4">
      <c r="A6" t="s">
        <v>61</v>
      </c>
      <c r="B6" t="s">
        <v>340</v>
      </c>
      <c r="C6" t="s">
        <v>341</v>
      </c>
    </row>
    <row r="7" spans="1:4">
      <c r="A7" t="s">
        <v>59</v>
      </c>
      <c r="B7" t="s">
        <v>231</v>
      </c>
      <c r="C7" t="s">
        <v>40</v>
      </c>
    </row>
    <row r="8" spans="1:4">
      <c r="A8" t="s">
        <v>59</v>
      </c>
      <c r="B8" t="s">
        <v>232</v>
      </c>
      <c r="C8" t="s">
        <v>41</v>
      </c>
    </row>
    <row r="9" spans="1:4">
      <c r="A9" t="s">
        <v>247</v>
      </c>
      <c r="B9" t="s">
        <v>233</v>
      </c>
      <c r="C9" t="s">
        <v>44</v>
      </c>
    </row>
    <row r="10" spans="1:4">
      <c r="A10" t="s">
        <v>247</v>
      </c>
      <c r="B10" t="s">
        <v>228</v>
      </c>
      <c r="C10" t="s">
        <v>45</v>
      </c>
    </row>
    <row r="11" spans="1:4">
      <c r="A11" t="s">
        <v>247</v>
      </c>
      <c r="B11" t="s">
        <v>229</v>
      </c>
      <c r="C11" t="s">
        <v>46</v>
      </c>
    </row>
    <row r="12" spans="1:4">
      <c r="A12" t="s">
        <v>247</v>
      </c>
      <c r="B12" t="s">
        <v>230</v>
      </c>
      <c r="C12" t="s">
        <v>47</v>
      </c>
    </row>
    <row r="13" spans="1:4">
      <c r="A13" t="s">
        <v>247</v>
      </c>
      <c r="B13" t="s">
        <v>234</v>
      </c>
      <c r="C13" t="s">
        <v>48</v>
      </c>
    </row>
    <row r="14" spans="1:4">
      <c r="A14" t="s">
        <v>247</v>
      </c>
      <c r="B14" t="s">
        <v>235</v>
      </c>
      <c r="C14" t="s">
        <v>49</v>
      </c>
    </row>
    <row r="15" spans="1:4">
      <c r="A15" t="s">
        <v>247</v>
      </c>
      <c r="B15" t="s">
        <v>236</v>
      </c>
      <c r="C15" t="s">
        <v>50</v>
      </c>
    </row>
    <row r="16" spans="1:4">
      <c r="A16" t="s">
        <v>247</v>
      </c>
      <c r="B16" t="s">
        <v>237</v>
      </c>
      <c r="C16" t="s">
        <v>51</v>
      </c>
    </row>
    <row r="17" spans="1:4">
      <c r="A17" t="s">
        <v>247</v>
      </c>
      <c r="B17" t="s">
        <v>340</v>
      </c>
      <c r="C17" t="s">
        <v>342</v>
      </c>
    </row>
    <row r="18" spans="1:4">
      <c r="A18" t="s">
        <v>248</v>
      </c>
      <c r="B18" t="s">
        <v>233</v>
      </c>
      <c r="C18" t="s">
        <v>44</v>
      </c>
    </row>
    <row r="19" spans="1:4">
      <c r="A19" t="s">
        <v>248</v>
      </c>
      <c r="B19" t="s">
        <v>228</v>
      </c>
      <c r="C19" t="s">
        <v>45</v>
      </c>
    </row>
    <row r="20" spans="1:4">
      <c r="A20" t="s">
        <v>248</v>
      </c>
      <c r="B20" t="s">
        <v>229</v>
      </c>
      <c r="C20" t="s">
        <v>46</v>
      </c>
    </row>
    <row r="21" spans="1:4">
      <c r="A21" t="s">
        <v>248</v>
      </c>
      <c r="B21" t="s">
        <v>200</v>
      </c>
      <c r="C21" t="s">
        <v>196</v>
      </c>
    </row>
    <row r="22" spans="1:4">
      <c r="A22" t="s">
        <v>248</v>
      </c>
      <c r="B22" t="s">
        <v>201</v>
      </c>
      <c r="C22" t="s">
        <v>197</v>
      </c>
    </row>
    <row r="23" spans="1:4">
      <c r="A23" t="s">
        <v>248</v>
      </c>
      <c r="B23" t="s">
        <v>202</v>
      </c>
      <c r="C23" t="s">
        <v>198</v>
      </c>
    </row>
    <row r="24" spans="1:4">
      <c r="A24" t="s">
        <v>248</v>
      </c>
      <c r="B24" t="s">
        <v>203</v>
      </c>
      <c r="C24" t="s">
        <v>199</v>
      </c>
    </row>
    <row r="25" spans="1:4">
      <c r="A25" t="s">
        <v>248</v>
      </c>
      <c r="B25" t="s">
        <v>340</v>
      </c>
      <c r="C25" t="s">
        <v>535</v>
      </c>
    </row>
    <row r="26" spans="1:4">
      <c r="A26" s="6" t="s">
        <v>244</v>
      </c>
      <c r="B26" s="6" t="s">
        <v>240</v>
      </c>
      <c r="C26" t="s">
        <v>241</v>
      </c>
    </row>
    <row r="27" spans="1:4">
      <c r="A27" s="6" t="s">
        <v>244</v>
      </c>
      <c r="B27" s="6" t="s">
        <v>239</v>
      </c>
      <c r="C27" t="s">
        <v>242</v>
      </c>
    </row>
    <row r="28" spans="1:4">
      <c r="A28" t="s">
        <v>451</v>
      </c>
      <c r="B28" s="53" t="s">
        <v>539</v>
      </c>
      <c r="C28" t="s">
        <v>540</v>
      </c>
      <c r="D28">
        <v>1</v>
      </c>
    </row>
    <row r="29" spans="1:4">
      <c r="A29" t="s">
        <v>537</v>
      </c>
      <c r="B29" s="53" t="s">
        <v>538</v>
      </c>
      <c r="C29" t="s">
        <v>540</v>
      </c>
    </row>
  </sheetData>
  <pageMargins left="0.7" right="0.7" top="0.75" bottom="0.75" header="0.3" footer="0.3"/>
  <pageSetup paperSize="9" orientation="portrait" copies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7"/>
  <sheetViews>
    <sheetView workbookViewId="0">
      <pane ySplit="1" topLeftCell="A2" activePane="bottomLeft" state="frozen"/>
      <selection pane="bottomLeft" activeCell="A7" sqref="A7:XFD7"/>
    </sheetView>
  </sheetViews>
  <sheetFormatPr defaultRowHeight="15"/>
  <cols>
    <col min="1" max="1" width="26" customWidth="1"/>
    <col min="2" max="2" width="61.7109375" bestFit="1" customWidth="1"/>
  </cols>
  <sheetData>
    <row r="1" spans="1:2" s="1" customFormat="1">
      <c r="A1" s="1" t="s">
        <v>29</v>
      </c>
      <c r="B1" s="1" t="s">
        <v>30</v>
      </c>
    </row>
    <row r="2" spans="1:2">
      <c r="A2" t="s">
        <v>61</v>
      </c>
      <c r="B2" t="s">
        <v>35</v>
      </c>
    </row>
    <row r="3" spans="1:2">
      <c r="A3" t="s">
        <v>59</v>
      </c>
      <c r="B3" t="s">
        <v>9</v>
      </c>
    </row>
    <row r="4" spans="1:2">
      <c r="A4" t="s">
        <v>247</v>
      </c>
      <c r="B4" t="s">
        <v>10</v>
      </c>
    </row>
    <row r="5" spans="1:2">
      <c r="A5" t="s">
        <v>248</v>
      </c>
      <c r="B5" t="s">
        <v>53</v>
      </c>
    </row>
    <row r="6" spans="1:2">
      <c r="A6" s="6" t="s">
        <v>244</v>
      </c>
      <c r="B6" t="s">
        <v>188</v>
      </c>
    </row>
    <row r="7" spans="1:2">
      <c r="A7" t="s">
        <v>451</v>
      </c>
      <c r="B7" t="s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77"/>
  <sheetViews>
    <sheetView workbookViewId="0">
      <pane ySplit="1" topLeftCell="A20" activePane="bottomLeft" state="frozen"/>
      <selection pane="bottomLeft" activeCell="H63" sqref="H63"/>
    </sheetView>
  </sheetViews>
  <sheetFormatPr defaultRowHeight="15"/>
  <cols>
    <col min="1" max="1" width="31.85546875" style="3" bestFit="1" customWidth="1"/>
    <col min="2" max="2" width="27.42578125" style="3" customWidth="1"/>
    <col min="3" max="3" width="34.5703125" style="3" customWidth="1"/>
    <col min="4" max="4" width="51.5703125" style="3" bestFit="1" customWidth="1"/>
    <col min="5" max="5" width="32.42578125" style="3" bestFit="1" customWidth="1"/>
    <col min="6" max="6" width="34.5703125" style="3" bestFit="1" customWidth="1"/>
    <col min="7" max="7" width="9.140625" style="5"/>
    <col min="8" max="9" width="9.140625" style="3"/>
    <col min="10" max="10" width="24.140625" style="3" bestFit="1" customWidth="1"/>
    <col min="11" max="16384" width="9.140625" style="3"/>
  </cols>
  <sheetData>
    <row r="1" spans="1:7" s="2" customFormat="1">
      <c r="A1" s="14" t="s">
        <v>16</v>
      </c>
      <c r="B1" s="14" t="s">
        <v>20</v>
      </c>
      <c r="C1" s="14" t="s">
        <v>17</v>
      </c>
      <c r="D1" s="14" t="s">
        <v>19</v>
      </c>
      <c r="E1" s="14" t="s">
        <v>18</v>
      </c>
      <c r="F1" s="14" t="s">
        <v>28</v>
      </c>
      <c r="G1" s="4"/>
    </row>
    <row r="2" spans="1:7">
      <c r="A2" s="15" t="s">
        <v>60</v>
      </c>
      <c r="B2" s="16" t="s">
        <v>21</v>
      </c>
      <c r="C2" s="16" t="s">
        <v>22</v>
      </c>
      <c r="D2" s="16" t="s">
        <v>3</v>
      </c>
      <c r="E2" s="16" t="s">
        <v>14</v>
      </c>
      <c r="F2" s="17"/>
    </row>
    <row r="3" spans="1:7">
      <c r="A3" s="18"/>
      <c r="B3" s="12"/>
      <c r="C3" s="12" t="s">
        <v>23</v>
      </c>
      <c r="D3" s="12" t="s">
        <v>4</v>
      </c>
      <c r="E3" s="12" t="s">
        <v>14</v>
      </c>
      <c r="F3" s="19"/>
    </row>
    <row r="4" spans="1:7">
      <c r="A4" s="18"/>
      <c r="B4" s="12"/>
      <c r="C4" s="12" t="s">
        <v>24</v>
      </c>
      <c r="D4" s="12" t="s">
        <v>0</v>
      </c>
      <c r="E4" s="12" t="s">
        <v>14</v>
      </c>
      <c r="F4" s="19"/>
    </row>
    <row r="5" spans="1:7">
      <c r="A5" s="18"/>
      <c r="B5" s="12"/>
      <c r="C5" s="12" t="s">
        <v>187</v>
      </c>
      <c r="D5" s="12" t="s">
        <v>189</v>
      </c>
      <c r="E5" s="12" t="s">
        <v>190</v>
      </c>
      <c r="F5" s="19"/>
      <c r="G5" s="5" t="s">
        <v>191</v>
      </c>
    </row>
    <row r="6" spans="1:7">
      <c r="A6" s="18"/>
      <c r="B6" s="12"/>
      <c r="C6" s="12" t="s">
        <v>25</v>
      </c>
      <c r="D6" s="12" t="s">
        <v>1</v>
      </c>
      <c r="E6" s="12" t="s">
        <v>14</v>
      </c>
      <c r="F6" s="19"/>
    </row>
    <row r="7" spans="1:7" ht="30">
      <c r="A7" s="18"/>
      <c r="B7" s="12"/>
      <c r="C7" s="12" t="s">
        <v>26</v>
      </c>
      <c r="D7" s="13" t="s">
        <v>15</v>
      </c>
      <c r="E7" s="12" t="s">
        <v>14</v>
      </c>
      <c r="F7" s="19"/>
    </row>
    <row r="8" spans="1:7">
      <c r="A8" s="18"/>
      <c r="B8" s="12"/>
      <c r="C8" s="12" t="s">
        <v>36</v>
      </c>
      <c r="D8" s="12" t="s">
        <v>13</v>
      </c>
      <c r="E8" s="12" t="s">
        <v>14</v>
      </c>
      <c r="F8" s="19"/>
    </row>
    <row r="9" spans="1:7">
      <c r="A9" s="18"/>
      <c r="B9" s="12"/>
      <c r="C9" s="12" t="s">
        <v>27</v>
      </c>
      <c r="D9" s="12" t="s">
        <v>12</v>
      </c>
      <c r="E9" s="12" t="s">
        <v>14</v>
      </c>
      <c r="F9" s="19"/>
      <c r="G9" s="5" t="s">
        <v>57</v>
      </c>
    </row>
    <row r="10" spans="1:7">
      <c r="A10" s="18"/>
      <c r="B10" s="12"/>
      <c r="C10" s="12" t="s">
        <v>509</v>
      </c>
      <c r="D10" s="12"/>
      <c r="E10" s="12" t="s">
        <v>14</v>
      </c>
      <c r="F10" s="19"/>
    </row>
    <row r="11" spans="1:7">
      <c r="A11" s="20"/>
      <c r="B11" s="21"/>
      <c r="C11" s="21" t="s">
        <v>510</v>
      </c>
      <c r="D11" s="21"/>
      <c r="E11" s="21" t="s">
        <v>14</v>
      </c>
      <c r="F11" s="22"/>
    </row>
    <row r="12" spans="1:7">
      <c r="A12" s="15" t="s">
        <v>62</v>
      </c>
      <c r="B12" s="16" t="s">
        <v>6</v>
      </c>
      <c r="C12" s="16" t="s">
        <v>22</v>
      </c>
      <c r="D12" s="16" t="s">
        <v>3</v>
      </c>
      <c r="E12" s="16" t="s">
        <v>39</v>
      </c>
      <c r="F12" s="17"/>
    </row>
    <row r="13" spans="1:7">
      <c r="A13" s="18"/>
      <c r="B13" s="12"/>
      <c r="C13" s="12" t="s">
        <v>37</v>
      </c>
      <c r="D13" s="12" t="s">
        <v>7</v>
      </c>
      <c r="E13" s="12" t="s">
        <v>39</v>
      </c>
      <c r="F13" s="19"/>
    </row>
    <row r="14" spans="1:7">
      <c r="A14" s="18"/>
      <c r="B14" s="12"/>
      <c r="C14" s="12" t="s">
        <v>38</v>
      </c>
      <c r="D14" s="12" t="s">
        <v>8</v>
      </c>
      <c r="E14" s="12" t="s">
        <v>39</v>
      </c>
      <c r="F14" s="19"/>
    </row>
    <row r="15" spans="1:7">
      <c r="A15" s="20"/>
      <c r="B15" s="21"/>
      <c r="C15" s="21" t="s">
        <v>29</v>
      </c>
      <c r="D15" s="21" t="s">
        <v>294</v>
      </c>
      <c r="E15" s="21" t="s">
        <v>39</v>
      </c>
      <c r="F15" s="22" t="s">
        <v>61</v>
      </c>
      <c r="G15" s="5" t="s">
        <v>185</v>
      </c>
    </row>
    <row r="16" spans="1:7">
      <c r="A16" s="15" t="s">
        <v>63</v>
      </c>
      <c r="B16" s="16" t="s">
        <v>2</v>
      </c>
      <c r="C16" s="16" t="s">
        <v>22</v>
      </c>
      <c r="D16" s="16" t="s">
        <v>3</v>
      </c>
      <c r="E16" s="16" t="s">
        <v>54</v>
      </c>
      <c r="F16" s="17"/>
    </row>
    <row r="17" spans="1:7">
      <c r="A17" s="18"/>
      <c r="B17" s="12"/>
      <c r="C17" s="12" t="s">
        <v>37</v>
      </c>
      <c r="D17" s="12" t="s">
        <v>7</v>
      </c>
      <c r="E17" s="12" t="s">
        <v>54</v>
      </c>
      <c r="F17" s="19"/>
    </row>
    <row r="18" spans="1:7">
      <c r="A18" s="18"/>
      <c r="B18" s="12"/>
      <c r="C18" s="12" t="s">
        <v>38</v>
      </c>
      <c r="D18" s="12" t="s">
        <v>8</v>
      </c>
      <c r="E18" s="12" t="s">
        <v>54</v>
      </c>
      <c r="F18" s="19"/>
    </row>
    <row r="19" spans="1:7">
      <c r="A19" s="20"/>
      <c r="B19" s="21"/>
      <c r="C19" s="21" t="s">
        <v>29</v>
      </c>
      <c r="D19" s="21" t="s">
        <v>294</v>
      </c>
      <c r="E19" s="21" t="s">
        <v>54</v>
      </c>
      <c r="F19" s="22" t="s">
        <v>61</v>
      </c>
      <c r="G19" s="5" t="s">
        <v>58</v>
      </c>
    </row>
    <row r="20" spans="1:7">
      <c r="A20" s="15" t="s">
        <v>59</v>
      </c>
      <c r="B20" s="16" t="s">
        <v>9</v>
      </c>
      <c r="C20" s="16" t="s">
        <v>22</v>
      </c>
      <c r="D20" s="16" t="s">
        <v>3</v>
      </c>
      <c r="E20" s="16" t="s">
        <v>39</v>
      </c>
      <c r="F20" s="17"/>
    </row>
    <row r="21" spans="1:7">
      <c r="A21" s="18"/>
      <c r="B21" s="12"/>
      <c r="C21" s="12" t="s">
        <v>37</v>
      </c>
      <c r="D21" s="12" t="s">
        <v>7</v>
      </c>
      <c r="E21" s="12" t="s">
        <v>39</v>
      </c>
      <c r="F21" s="19"/>
    </row>
    <row r="22" spans="1:7">
      <c r="A22" s="18"/>
      <c r="B22" s="12"/>
      <c r="C22" s="12" t="s">
        <v>38</v>
      </c>
      <c r="D22" s="12" t="s">
        <v>8</v>
      </c>
      <c r="E22" s="12" t="s">
        <v>39</v>
      </c>
      <c r="F22" s="19"/>
    </row>
    <row r="23" spans="1:7">
      <c r="A23" s="20"/>
      <c r="B23" s="21"/>
      <c r="C23" s="21" t="s">
        <v>29</v>
      </c>
      <c r="D23" s="21" t="s">
        <v>43</v>
      </c>
      <c r="E23" s="21" t="s">
        <v>39</v>
      </c>
      <c r="F23" s="23" t="s">
        <v>59</v>
      </c>
    </row>
    <row r="24" spans="1:7">
      <c r="A24" s="15" t="s">
        <v>247</v>
      </c>
      <c r="B24" s="16" t="s">
        <v>10</v>
      </c>
      <c r="C24" s="16" t="s">
        <v>22</v>
      </c>
      <c r="D24" s="16" t="s">
        <v>3</v>
      </c>
      <c r="E24" s="16" t="s">
        <v>39</v>
      </c>
      <c r="F24" s="17"/>
    </row>
    <row r="25" spans="1:7">
      <c r="A25" s="18"/>
      <c r="B25" s="12"/>
      <c r="C25" s="12" t="s">
        <v>37</v>
      </c>
      <c r="D25" s="12" t="s">
        <v>7</v>
      </c>
      <c r="E25" s="12" t="s">
        <v>39</v>
      </c>
      <c r="F25" s="19"/>
      <c r="G25" s="5" t="s">
        <v>339</v>
      </c>
    </row>
    <row r="26" spans="1:7">
      <c r="A26" s="18"/>
      <c r="B26" s="12"/>
      <c r="C26" s="12" t="s">
        <v>38</v>
      </c>
      <c r="D26" s="12" t="s">
        <v>8</v>
      </c>
      <c r="E26" s="12" t="s">
        <v>39</v>
      </c>
      <c r="F26" s="19"/>
    </row>
    <row r="27" spans="1:7">
      <c r="A27" s="20"/>
      <c r="B27" s="21"/>
      <c r="C27" s="21" t="s">
        <v>29</v>
      </c>
      <c r="D27" s="21" t="s">
        <v>11</v>
      </c>
      <c r="E27" s="21" t="s">
        <v>39</v>
      </c>
      <c r="F27" s="23" t="s">
        <v>247</v>
      </c>
      <c r="G27" s="5" t="s">
        <v>186</v>
      </c>
    </row>
    <row r="28" spans="1:7">
      <c r="A28" s="15" t="s">
        <v>248</v>
      </c>
      <c r="B28" s="16" t="s">
        <v>53</v>
      </c>
      <c r="C28" s="16" t="s">
        <v>22</v>
      </c>
      <c r="D28" s="16" t="s">
        <v>3</v>
      </c>
      <c r="E28" s="16" t="s">
        <v>55</v>
      </c>
      <c r="F28" s="17"/>
    </row>
    <row r="29" spans="1:7">
      <c r="A29" s="18"/>
      <c r="B29" s="12"/>
      <c r="C29" s="12" t="s">
        <v>37</v>
      </c>
      <c r="D29" s="12" t="s">
        <v>7</v>
      </c>
      <c r="E29" s="12" t="s">
        <v>55</v>
      </c>
      <c r="F29" s="19"/>
    </row>
    <row r="30" spans="1:7">
      <c r="A30" s="18"/>
      <c r="B30" s="12"/>
      <c r="C30" s="12" t="s">
        <v>38</v>
      </c>
      <c r="D30" s="12" t="s">
        <v>8</v>
      </c>
      <c r="E30" s="12" t="s">
        <v>55</v>
      </c>
      <c r="F30" s="19"/>
    </row>
    <row r="31" spans="1:7">
      <c r="A31" s="20"/>
      <c r="B31" s="21"/>
      <c r="C31" s="21" t="s">
        <v>29</v>
      </c>
      <c r="D31" s="21" t="s">
        <v>11</v>
      </c>
      <c r="E31" s="21" t="s">
        <v>55</v>
      </c>
      <c r="F31" s="23" t="s">
        <v>248</v>
      </c>
      <c r="G31" s="5" t="s">
        <v>56</v>
      </c>
    </row>
    <row r="32" spans="1:7">
      <c r="A32" s="38" t="s">
        <v>297</v>
      </c>
      <c r="B32" s="39" t="s">
        <v>298</v>
      </c>
      <c r="C32" s="39" t="s">
        <v>22</v>
      </c>
      <c r="D32" s="39" t="s">
        <v>3</v>
      </c>
      <c r="E32" s="39" t="s">
        <v>39</v>
      </c>
      <c r="F32" s="40"/>
    </row>
    <row r="33" spans="1:7">
      <c r="A33" s="41"/>
      <c r="B33" s="42"/>
      <c r="C33" s="42" t="s">
        <v>37</v>
      </c>
      <c r="D33" s="42" t="s">
        <v>7</v>
      </c>
      <c r="E33" s="42" t="s">
        <v>39</v>
      </c>
      <c r="F33" s="43"/>
    </row>
    <row r="34" spans="1:7">
      <c r="A34" s="41"/>
      <c r="B34" s="42"/>
      <c r="C34" s="42" t="s">
        <v>66</v>
      </c>
      <c r="D34" s="42" t="s">
        <v>42</v>
      </c>
      <c r="E34" s="42" t="s">
        <v>39</v>
      </c>
      <c r="F34" s="43"/>
    </row>
    <row r="35" spans="1:7">
      <c r="A35" s="44"/>
      <c r="B35" s="45"/>
      <c r="C35" s="45" t="s">
        <v>67</v>
      </c>
      <c r="D35" s="45" t="s">
        <v>68</v>
      </c>
      <c r="E35" s="45" t="s">
        <v>39</v>
      </c>
      <c r="F35" s="46"/>
    </row>
    <row r="36" spans="1:7">
      <c r="A36" s="29" t="s">
        <v>328</v>
      </c>
      <c r="B36" s="25" t="s">
        <v>338</v>
      </c>
      <c r="C36" s="25" t="s">
        <v>22</v>
      </c>
      <c r="D36" s="25" t="s">
        <v>3</v>
      </c>
      <c r="E36" s="25" t="s">
        <v>14</v>
      </c>
      <c r="F36" s="30"/>
    </row>
    <row r="37" spans="1:7">
      <c r="A37" s="31"/>
      <c r="B37" s="26"/>
      <c r="C37" s="26" t="s">
        <v>37</v>
      </c>
      <c r="D37" s="26" t="s">
        <v>7</v>
      </c>
      <c r="E37" s="26" t="s">
        <v>14</v>
      </c>
      <c r="F37" s="32"/>
    </row>
    <row r="38" spans="1:7">
      <c r="A38" s="31"/>
      <c r="B38" s="26"/>
      <c r="C38" s="26" t="s">
        <v>66</v>
      </c>
      <c r="D38" s="26" t="s">
        <v>42</v>
      </c>
      <c r="E38" s="26" t="s">
        <v>14</v>
      </c>
      <c r="F38" s="32"/>
    </row>
    <row r="39" spans="1:7">
      <c r="A39" s="36"/>
      <c r="B39" s="27"/>
      <c r="C39" s="27" t="s">
        <v>67</v>
      </c>
      <c r="D39" s="27" t="s">
        <v>68</v>
      </c>
      <c r="E39" s="27" t="s">
        <v>14</v>
      </c>
      <c r="F39" s="37"/>
      <c r="G39" s="5" t="s">
        <v>534</v>
      </c>
    </row>
    <row r="40" spans="1:7">
      <c r="A40" s="15" t="s">
        <v>69</v>
      </c>
      <c r="B40" s="16" t="s">
        <v>70</v>
      </c>
      <c r="C40" s="16" t="s">
        <v>22</v>
      </c>
      <c r="D40" s="16" t="s">
        <v>3</v>
      </c>
      <c r="E40" s="16"/>
      <c r="F40" s="17"/>
    </row>
    <row r="41" spans="1:7">
      <c r="A41" s="18"/>
      <c r="B41" s="12"/>
      <c r="C41" s="12" t="s">
        <v>37</v>
      </c>
      <c r="D41" s="12" t="s">
        <v>7</v>
      </c>
      <c r="E41" s="12"/>
      <c r="F41" s="19"/>
    </row>
    <row r="42" spans="1:7">
      <c r="A42" s="18"/>
      <c r="B42" s="12"/>
      <c r="C42" s="12" t="s">
        <v>66</v>
      </c>
      <c r="D42" s="12" t="s">
        <v>70</v>
      </c>
      <c r="E42" s="12"/>
      <c r="F42" s="19"/>
      <c r="G42" s="5" t="s">
        <v>71</v>
      </c>
    </row>
    <row r="43" spans="1:7">
      <c r="A43" s="20"/>
      <c r="B43" s="21"/>
      <c r="C43" s="21" t="s">
        <v>67</v>
      </c>
      <c r="D43" s="21" t="s">
        <v>72</v>
      </c>
      <c r="E43" s="21"/>
      <c r="F43" s="22"/>
    </row>
    <row r="44" spans="1:7">
      <c r="A44" s="15" t="s">
        <v>73</v>
      </c>
      <c r="B44" s="16" t="s">
        <v>74</v>
      </c>
      <c r="C44" s="16" t="s">
        <v>29</v>
      </c>
      <c r="D44" s="16" t="s">
        <v>75</v>
      </c>
      <c r="E44" s="16"/>
      <c r="F44" s="17"/>
    </row>
    <row r="45" spans="1:7">
      <c r="A45" s="20"/>
      <c r="B45" s="21"/>
      <c r="C45" s="21" t="s">
        <v>30</v>
      </c>
      <c r="D45" s="21" t="s">
        <v>76</v>
      </c>
      <c r="E45" s="21"/>
      <c r="F45" s="22"/>
    </row>
    <row r="46" spans="1:7">
      <c r="A46" s="15" t="s">
        <v>77</v>
      </c>
      <c r="B46" s="16" t="s">
        <v>78</v>
      </c>
      <c r="C46" s="16" t="s">
        <v>29</v>
      </c>
      <c r="D46" s="16" t="s">
        <v>75</v>
      </c>
      <c r="E46" s="16"/>
      <c r="F46" s="17"/>
    </row>
    <row r="47" spans="1:7">
      <c r="A47" s="18"/>
      <c r="B47" s="12"/>
      <c r="C47" s="12" t="s">
        <v>31</v>
      </c>
      <c r="D47" s="12" t="s">
        <v>83</v>
      </c>
      <c r="E47" s="12"/>
      <c r="F47" s="19"/>
    </row>
    <row r="48" spans="1:7">
      <c r="A48" s="18"/>
      <c r="B48" s="12"/>
      <c r="C48" s="12" t="s">
        <v>30</v>
      </c>
      <c r="D48" s="12" t="s">
        <v>84</v>
      </c>
      <c r="E48" s="12"/>
      <c r="F48" s="19"/>
    </row>
    <row r="49" spans="1:7">
      <c r="A49" s="18"/>
      <c r="B49" s="12"/>
      <c r="C49" s="12" t="s">
        <v>79</v>
      </c>
      <c r="D49" s="12" t="s">
        <v>85</v>
      </c>
      <c r="E49" s="12"/>
      <c r="F49" s="19"/>
    </row>
    <row r="50" spans="1:7">
      <c r="A50" s="18"/>
      <c r="B50" s="12"/>
      <c r="C50" s="12" t="s">
        <v>80</v>
      </c>
      <c r="D50" s="12" t="s">
        <v>86</v>
      </c>
      <c r="E50" s="12"/>
      <c r="F50" s="19"/>
    </row>
    <row r="51" spans="1:7">
      <c r="A51" s="18"/>
      <c r="B51" s="12"/>
      <c r="C51" s="12" t="s">
        <v>81</v>
      </c>
      <c r="D51" s="12" t="s">
        <v>87</v>
      </c>
      <c r="E51" s="12"/>
      <c r="F51" s="19"/>
    </row>
    <row r="52" spans="1:7">
      <c r="A52" s="20"/>
      <c r="B52" s="21"/>
      <c r="C52" s="21" t="s">
        <v>82</v>
      </c>
      <c r="D52" s="21" t="s">
        <v>88</v>
      </c>
      <c r="E52" s="21"/>
      <c r="F52" s="22"/>
    </row>
    <row r="53" spans="1:7">
      <c r="A53" s="29" t="s">
        <v>343</v>
      </c>
      <c r="B53" s="25" t="s">
        <v>192</v>
      </c>
      <c r="C53" s="25" t="s">
        <v>22</v>
      </c>
      <c r="D53" s="25" t="s">
        <v>3</v>
      </c>
      <c r="E53" s="25" t="s">
        <v>193</v>
      </c>
      <c r="F53" s="30"/>
    </row>
    <row r="54" spans="1:7">
      <c r="A54" s="31"/>
      <c r="B54" s="26"/>
      <c r="C54" s="26" t="s">
        <v>37</v>
      </c>
      <c r="D54" s="26" t="s">
        <v>7</v>
      </c>
      <c r="E54" s="26" t="s">
        <v>193</v>
      </c>
      <c r="F54" s="32"/>
    </row>
    <row r="55" spans="1:7">
      <c r="A55" s="31"/>
      <c r="B55" s="26"/>
      <c r="C55" s="26" t="s">
        <v>38</v>
      </c>
      <c r="D55" s="26" t="s">
        <v>8</v>
      </c>
      <c r="E55" s="26" t="s">
        <v>193</v>
      </c>
      <c r="F55" s="32"/>
    </row>
    <row r="56" spans="1:7">
      <c r="A56" s="31"/>
      <c r="B56" s="26"/>
      <c r="C56" s="26" t="s">
        <v>195</v>
      </c>
      <c r="D56" s="26" t="s">
        <v>295</v>
      </c>
      <c r="E56" s="26"/>
      <c r="F56" s="32"/>
      <c r="G56" s="3" t="s">
        <v>355</v>
      </c>
    </row>
    <row r="57" spans="1:7">
      <c r="A57" s="29" t="s">
        <v>344</v>
      </c>
      <c r="B57" s="25" t="s">
        <v>192</v>
      </c>
      <c r="C57" s="25" t="s">
        <v>22</v>
      </c>
      <c r="D57" s="25" t="s">
        <v>3</v>
      </c>
      <c r="E57" s="25"/>
      <c r="F57" s="30"/>
    </row>
    <row r="58" spans="1:7">
      <c r="A58" s="31"/>
      <c r="B58" s="26"/>
      <c r="C58" s="26" t="s">
        <v>37</v>
      </c>
      <c r="D58" s="26" t="s">
        <v>7</v>
      </c>
      <c r="E58" s="26"/>
      <c r="F58" s="32"/>
    </row>
    <row r="59" spans="1:7">
      <c r="A59" s="31"/>
      <c r="B59" s="26"/>
      <c r="C59" s="26" t="s">
        <v>38</v>
      </c>
      <c r="D59" s="26" t="s">
        <v>8</v>
      </c>
      <c r="E59" s="26"/>
      <c r="F59" s="32"/>
      <c r="G59" s="5" t="s">
        <v>296</v>
      </c>
    </row>
    <row r="60" spans="1:7">
      <c r="A60" s="29" t="s">
        <v>249</v>
      </c>
      <c r="B60" s="25" t="s">
        <v>243</v>
      </c>
      <c r="C60" s="25" t="s">
        <v>22</v>
      </c>
      <c r="D60" s="25" t="s">
        <v>3</v>
      </c>
      <c r="E60" s="25"/>
      <c r="F60" s="30"/>
      <c r="G60" s="28"/>
    </row>
    <row r="61" spans="1:7">
      <c r="A61" s="31"/>
      <c r="B61" s="26"/>
      <c r="C61" s="26" t="s">
        <v>37</v>
      </c>
      <c r="D61" s="26" t="s">
        <v>7</v>
      </c>
      <c r="E61" s="26"/>
      <c r="F61" s="32"/>
      <c r="G61" s="28"/>
    </row>
    <row r="62" spans="1:7">
      <c r="A62" s="36"/>
      <c r="B62" s="26"/>
      <c r="C62" s="26" t="s">
        <v>38</v>
      </c>
      <c r="D62" s="26" t="s">
        <v>8</v>
      </c>
      <c r="E62" s="26"/>
      <c r="F62" s="32"/>
    </row>
    <row r="63" spans="1:7">
      <c r="A63" s="36"/>
      <c r="B63" s="34"/>
      <c r="C63" s="34" t="s">
        <v>195</v>
      </c>
      <c r="D63" s="34" t="s">
        <v>295</v>
      </c>
      <c r="E63" s="34"/>
      <c r="F63" s="35"/>
      <c r="G63" s="5" t="s">
        <v>536</v>
      </c>
    </row>
    <row r="64" spans="1:7">
      <c r="A64" s="29" t="s">
        <v>245</v>
      </c>
      <c r="B64" s="25" t="s">
        <v>246</v>
      </c>
      <c r="C64" s="25" t="s">
        <v>22</v>
      </c>
      <c r="D64" s="25" t="s">
        <v>3</v>
      </c>
      <c r="E64" s="25" t="s">
        <v>39</v>
      </c>
      <c r="F64" s="30"/>
    </row>
    <row r="65" spans="1:7">
      <c r="A65" s="31"/>
      <c r="B65" s="26"/>
      <c r="C65" s="26" t="s">
        <v>37</v>
      </c>
      <c r="D65" s="26" t="s">
        <v>7</v>
      </c>
      <c r="E65" s="26" t="s">
        <v>39</v>
      </c>
      <c r="F65" s="32"/>
    </row>
    <row r="66" spans="1:7">
      <c r="A66" s="36"/>
      <c r="B66" s="27"/>
      <c r="C66" s="27" t="s">
        <v>38</v>
      </c>
      <c r="D66" s="27" t="s">
        <v>8</v>
      </c>
      <c r="E66" s="27" t="s">
        <v>39</v>
      </c>
      <c r="F66" s="37"/>
      <c r="G66" s="5" t="s">
        <v>288</v>
      </c>
    </row>
    <row r="67" spans="1:7">
      <c r="A67" s="33" t="s">
        <v>285</v>
      </c>
      <c r="B67" s="34" t="s">
        <v>287</v>
      </c>
      <c r="C67" s="34" t="s">
        <v>22</v>
      </c>
      <c r="D67" s="34" t="s">
        <v>3</v>
      </c>
      <c r="E67" s="34" t="s">
        <v>286</v>
      </c>
      <c r="F67" s="35"/>
    </row>
    <row r="68" spans="1:7">
      <c r="A68" s="31"/>
      <c r="B68" s="26"/>
      <c r="C68" s="26" t="s">
        <v>37</v>
      </c>
      <c r="D68" s="26" t="s">
        <v>7</v>
      </c>
      <c r="E68" s="26" t="s">
        <v>286</v>
      </c>
      <c r="F68" s="32"/>
    </row>
    <row r="69" spans="1:7">
      <c r="A69" s="31"/>
      <c r="B69" s="26"/>
      <c r="C69" s="26" t="s">
        <v>38</v>
      </c>
      <c r="D69" s="26" t="s">
        <v>8</v>
      </c>
      <c r="E69" s="26" t="s">
        <v>286</v>
      </c>
      <c r="F69" s="32"/>
      <c r="G69" s="5" t="s">
        <v>289</v>
      </c>
    </row>
    <row r="70" spans="1:7">
      <c r="A70" s="29" t="s">
        <v>290</v>
      </c>
      <c r="B70" s="25" t="s">
        <v>293</v>
      </c>
      <c r="C70" s="25" t="s">
        <v>22</v>
      </c>
      <c r="D70" s="25" t="s">
        <v>3</v>
      </c>
      <c r="E70" s="25"/>
      <c r="F70" s="30"/>
    </row>
    <row r="71" spans="1:7">
      <c r="A71" s="31"/>
      <c r="B71" s="26"/>
      <c r="C71" s="26" t="s">
        <v>37</v>
      </c>
      <c r="D71" s="26" t="s">
        <v>7</v>
      </c>
      <c r="E71" s="26"/>
      <c r="F71" s="32"/>
    </row>
    <row r="72" spans="1:7">
      <c r="A72" s="31"/>
      <c r="B72" s="26"/>
      <c r="C72" s="26" t="s">
        <v>38</v>
      </c>
      <c r="D72" s="26" t="s">
        <v>8</v>
      </c>
      <c r="E72" s="26"/>
      <c r="F72" s="32"/>
    </row>
    <row r="73" spans="1:7">
      <c r="A73" s="31"/>
      <c r="B73" s="26"/>
      <c r="C73" s="26" t="s">
        <v>291</v>
      </c>
      <c r="D73" s="26" t="s">
        <v>292</v>
      </c>
      <c r="E73" s="26"/>
      <c r="F73" s="32"/>
    </row>
    <row r="74" spans="1:7">
      <c r="A74" s="36"/>
      <c r="B74" s="27"/>
      <c r="C74" s="27" t="s">
        <v>29</v>
      </c>
      <c r="D74" s="27" t="s">
        <v>294</v>
      </c>
      <c r="E74" s="27"/>
      <c r="F74" s="37" t="s">
        <v>61</v>
      </c>
    </row>
    <row r="75" spans="1:7">
      <c r="A75" s="33" t="s">
        <v>358</v>
      </c>
      <c r="B75" s="34" t="s">
        <v>359</v>
      </c>
      <c r="C75" s="34" t="s">
        <v>22</v>
      </c>
      <c r="D75" s="34" t="s">
        <v>3</v>
      </c>
      <c r="E75" s="34" t="s">
        <v>14</v>
      </c>
      <c r="F75" s="35"/>
    </row>
    <row r="76" spans="1:7">
      <c r="A76" s="31"/>
      <c r="B76" s="26"/>
      <c r="C76" s="26" t="s">
        <v>37</v>
      </c>
      <c r="D76" s="26" t="s">
        <v>7</v>
      </c>
      <c r="E76" s="26" t="s">
        <v>14</v>
      </c>
      <c r="F76" s="32"/>
    </row>
    <row r="77" spans="1:7">
      <c r="A77" s="31"/>
      <c r="B77" s="26"/>
      <c r="C77" s="26" t="s">
        <v>38</v>
      </c>
      <c r="D77" s="26" t="s">
        <v>8</v>
      </c>
      <c r="E77" s="26" t="s">
        <v>14</v>
      </c>
      <c r="F77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Структура</vt:lpstr>
      <vt:lpstr>Objects</vt:lpstr>
      <vt:lpstr>Tables</vt:lpstr>
      <vt:lpstr>Columns</vt:lpstr>
      <vt:lpstr>LKP code</vt:lpstr>
      <vt:lpstr>LKP category</vt:lpstr>
      <vt:lpstr>draft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Mingalov</dc:creator>
  <cp:lastModifiedBy>Maxim Mingalov</cp:lastModifiedBy>
  <dcterms:created xsi:type="dcterms:W3CDTF">2014-07-07T22:15:50Z</dcterms:created>
  <dcterms:modified xsi:type="dcterms:W3CDTF">2014-10-24T07:00:03Z</dcterms:modified>
</cp:coreProperties>
</file>