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jerge/Documents/"/>
    </mc:Choice>
  </mc:AlternateContent>
  <xr:revisionPtr revIDLastSave="0" documentId="13_ncr:1_{4BF36690-A1F6-6F4D-B1C3-44771A37376F}" xr6:coauthVersionLast="47" xr6:coauthVersionMax="47" xr10:uidLastSave="{00000000-0000-0000-0000-000000000000}"/>
  <bookViews>
    <workbookView xWindow="4360" yWindow="3400" windowWidth="30240" windowHeight="17300" activeTab="1" xr2:uid="{915334B2-8F33-D945-80FC-11D71B267765}"/>
  </bookViews>
  <sheets>
    <sheet name="Properties" sheetId="1" r:id="rId1"/>
    <sheet name="Models Used" sheetId="2" r:id="rId2"/>
    <sheet name="Models Used Recently" sheetId="8" r:id="rId3"/>
    <sheet name="Models Used Paste" sheetId="7" r:id="rId4"/>
    <sheet name="Benchmarks Used" sheetId="3" r:id="rId5"/>
    <sheet name="Benchmarks by Us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2" l="1"/>
  <c r="A144" i="2"/>
  <c r="A148" i="2"/>
  <c r="A149" i="2"/>
  <c r="C139" i="2"/>
  <c r="B143" i="2" s="1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147" i="2" a="1"/>
  <c r="B148" i="2" a="1"/>
  <c r="C146" i="2" a="1"/>
  <c r="B146" i="2" a="1"/>
  <c r="B149" i="2" a="1"/>
  <c r="B148" i="2" l="1"/>
  <c r="B147" i="2"/>
  <c r="B149" i="2"/>
  <c r="B146" i="2"/>
  <c r="CA139" i="2"/>
  <c r="BZ139" i="2"/>
  <c r="C146" i="2"/>
  <c r="D149" i="1"/>
  <c r="G2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M149" i="1"/>
  <c r="L149" i="1"/>
  <c r="K149" i="1"/>
  <c r="J149" i="1"/>
  <c r="I149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49" i="1"/>
  <c r="E149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P1" i="7"/>
  <c r="BY115" i="8"/>
  <c r="BX115" i="8"/>
  <c r="BW115" i="8"/>
  <c r="BV115" i="8"/>
  <c r="BU115" i="8"/>
  <c r="BT115" i="8"/>
  <c r="BS115" i="8"/>
  <c r="BR115" i="8"/>
  <c r="BQ115" i="8"/>
  <c r="BP115" i="8"/>
  <c r="BO115" i="8"/>
  <c r="BN115" i="8"/>
  <c r="BM115" i="8"/>
  <c r="BL115" i="8"/>
  <c r="BK115" i="8"/>
  <c r="BJ115" i="8"/>
  <c r="BI115" i="8"/>
  <c r="BH115" i="8"/>
  <c r="BG115" i="8"/>
  <c r="BF115" i="8"/>
  <c r="BE115" i="8"/>
  <c r="BD115" i="8"/>
  <c r="BC115" i="8"/>
  <c r="BB115" i="8"/>
  <c r="BA115" i="8"/>
  <c r="AZ115" i="8"/>
  <c r="AY115" i="8"/>
  <c r="AX115" i="8"/>
  <c r="AW115" i="8"/>
  <c r="AV115" i="8"/>
  <c r="AU115" i="8"/>
  <c r="AT115" i="8"/>
  <c r="AS115" i="8"/>
  <c r="AR115" i="8"/>
  <c r="AQ115" i="8"/>
  <c r="AP115" i="8"/>
  <c r="AO115" i="8"/>
  <c r="AN115" i="8"/>
  <c r="AM115" i="8"/>
  <c r="AL115" i="8"/>
  <c r="AK115" i="8"/>
  <c r="AJ115" i="8"/>
  <c r="AI115" i="8"/>
  <c r="AH115" i="8"/>
  <c r="AG115" i="8"/>
  <c r="AF115" i="8"/>
  <c r="AE115" i="8"/>
  <c r="AD115" i="8"/>
  <c r="AC115" i="8"/>
  <c r="AB115" i="8"/>
  <c r="AA115" i="8"/>
  <c r="Z115" i="8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B115" i="8"/>
  <c r="C115" i="8"/>
  <c r="A123" i="8"/>
  <c r="A119" i="8"/>
  <c r="A118" i="8"/>
  <c r="BY114" i="8"/>
  <c r="BX114" i="8"/>
  <c r="BW114" i="8"/>
  <c r="BV114" i="8"/>
  <c r="BU114" i="8"/>
  <c r="BT114" i="8"/>
  <c r="BS114" i="8"/>
  <c r="BR114" i="8"/>
  <c r="BQ114" i="8"/>
  <c r="BP114" i="8"/>
  <c r="BO114" i="8"/>
  <c r="BN114" i="8"/>
  <c r="BM114" i="8"/>
  <c r="BL114" i="8"/>
  <c r="BK114" i="8"/>
  <c r="BJ114" i="8"/>
  <c r="BI114" i="8"/>
  <c r="BH114" i="8"/>
  <c r="BG114" i="8"/>
  <c r="BF114" i="8"/>
  <c r="BE114" i="8"/>
  <c r="BD114" i="8"/>
  <c r="BC114" i="8"/>
  <c r="BB114" i="8"/>
  <c r="BA114" i="8"/>
  <c r="AZ114" i="8"/>
  <c r="AY114" i="8"/>
  <c r="AX114" i="8"/>
  <c r="AW114" i="8"/>
  <c r="AV114" i="8"/>
  <c r="AU114" i="8"/>
  <c r="AT114" i="8"/>
  <c r="AS114" i="8"/>
  <c r="AR114" i="8"/>
  <c r="AQ114" i="8"/>
  <c r="AP114" i="8"/>
  <c r="AO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CA114" i="8" s="1"/>
  <c r="BZ67" i="8"/>
  <c r="BZ69" i="8"/>
  <c r="BZ104" i="8"/>
  <c r="BZ66" i="8"/>
  <c r="BZ55" i="8"/>
  <c r="BZ106" i="8"/>
  <c r="BZ29" i="8"/>
  <c r="BZ41" i="8"/>
  <c r="BZ24" i="8"/>
  <c r="BZ3" i="8"/>
  <c r="BZ10" i="8"/>
  <c r="BZ2" i="8"/>
  <c r="BZ13" i="8"/>
  <c r="BZ56" i="8"/>
  <c r="BZ4" i="8"/>
  <c r="BZ58" i="8"/>
  <c r="BZ73" i="8"/>
  <c r="BZ11" i="8"/>
  <c r="BZ74" i="8"/>
  <c r="BZ108" i="8"/>
  <c r="BZ14" i="8"/>
  <c r="BZ88" i="8"/>
  <c r="BZ36" i="8"/>
  <c r="BZ19" i="8"/>
  <c r="BZ30" i="8"/>
  <c r="BZ46" i="8"/>
  <c r="BZ37" i="8"/>
  <c r="BZ34" i="8"/>
  <c r="BZ85" i="8"/>
  <c r="BZ33" i="8"/>
  <c r="BZ64" i="8"/>
  <c r="BZ57" i="8"/>
  <c r="BZ91" i="8"/>
  <c r="BZ42" i="8"/>
  <c r="BZ78" i="8"/>
  <c r="BZ65" i="8"/>
  <c r="BZ35" i="8"/>
  <c r="BZ22" i="8"/>
  <c r="BZ7" i="8"/>
  <c r="BZ5" i="8"/>
  <c r="BZ39" i="8"/>
  <c r="BZ40" i="8"/>
  <c r="BZ44" i="8"/>
  <c r="BZ28" i="8"/>
  <c r="BZ103" i="8"/>
  <c r="BZ26" i="8"/>
  <c r="BZ68" i="8"/>
  <c r="BZ38" i="8"/>
  <c r="BZ52" i="8"/>
  <c r="BZ79" i="8"/>
  <c r="BZ77" i="8"/>
  <c r="BZ94" i="8"/>
  <c r="BZ62" i="8"/>
  <c r="BZ93" i="8"/>
  <c r="BZ107" i="8"/>
  <c r="BZ109" i="8"/>
  <c r="BZ84" i="8"/>
  <c r="BZ96" i="8"/>
  <c r="BZ100" i="8"/>
  <c r="BZ89" i="8"/>
  <c r="BZ72" i="8"/>
  <c r="BZ99" i="8"/>
  <c r="BZ87" i="8"/>
  <c r="BZ76" i="8"/>
  <c r="BZ83" i="8"/>
  <c r="BZ70" i="8"/>
  <c r="BZ51" i="8"/>
  <c r="BZ8" i="8"/>
  <c r="BZ95" i="8"/>
  <c r="BZ92" i="8"/>
  <c r="BZ90" i="8"/>
  <c r="BZ71" i="8"/>
  <c r="BZ54" i="8"/>
  <c r="BZ86" i="8"/>
  <c r="BZ82" i="8"/>
  <c r="BZ80" i="8"/>
  <c r="BZ102" i="8"/>
  <c r="BZ61" i="8"/>
  <c r="BZ47" i="8"/>
  <c r="BZ6" i="8"/>
  <c r="BZ45" i="8"/>
  <c r="BZ50" i="8"/>
  <c r="BZ81" i="8"/>
  <c r="BZ18" i="8"/>
  <c r="BZ59" i="8"/>
  <c r="BZ20" i="8"/>
  <c r="BZ60" i="8"/>
  <c r="BZ48" i="8"/>
  <c r="BZ9" i="8"/>
  <c r="BZ21" i="8"/>
  <c r="BZ101" i="8"/>
  <c r="BZ49" i="8"/>
  <c r="BZ25" i="8"/>
  <c r="BZ32" i="8"/>
  <c r="BZ17" i="8"/>
  <c r="BZ23" i="8"/>
  <c r="BZ16" i="8"/>
  <c r="BZ63" i="8"/>
  <c r="BZ53" i="8"/>
  <c r="BZ105" i="8"/>
  <c r="BZ43" i="8"/>
  <c r="BZ98" i="8"/>
  <c r="BZ31" i="8"/>
  <c r="BZ12" i="8"/>
  <c r="BZ75" i="8"/>
  <c r="BZ27" i="8"/>
  <c r="BZ110" i="8"/>
  <c r="BZ15" i="8"/>
  <c r="BZ97" i="8"/>
  <c r="CA1" i="8"/>
  <c r="A150" i="2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CA1" i="2"/>
  <c r="DG112" i="3"/>
  <c r="DG111" i="3"/>
  <c r="DG110" i="3"/>
  <c r="DG109" i="3"/>
  <c r="DG108" i="3"/>
  <c r="DG107" i="3"/>
  <c r="DG106" i="3"/>
  <c r="DG105" i="3"/>
  <c r="DG104" i="3"/>
  <c r="DG103" i="3"/>
  <c r="DG102" i="3"/>
  <c r="DG101" i="3"/>
  <c r="DG100" i="3"/>
  <c r="DG99" i="3"/>
  <c r="DG98" i="3"/>
  <c r="DG97" i="3"/>
  <c r="DG96" i="3"/>
  <c r="DG95" i="3"/>
  <c r="DG94" i="3"/>
  <c r="DG93" i="3"/>
  <c r="DG92" i="3"/>
  <c r="DG91" i="3"/>
  <c r="DG90" i="3"/>
  <c r="DG89" i="3"/>
  <c r="DG88" i="3"/>
  <c r="DG87" i="3"/>
  <c r="DG86" i="3"/>
  <c r="DG85" i="3"/>
  <c r="DG84" i="3"/>
  <c r="DG83" i="3"/>
  <c r="DG82" i="3"/>
  <c r="DG81" i="3"/>
  <c r="DG80" i="3"/>
  <c r="DG79" i="3"/>
  <c r="DG78" i="3"/>
  <c r="DG77" i="3"/>
  <c r="DG76" i="3"/>
  <c r="DG75" i="3"/>
  <c r="DG74" i="3"/>
  <c r="DG73" i="3"/>
  <c r="DG72" i="3"/>
  <c r="DG71" i="3"/>
  <c r="DG70" i="3"/>
  <c r="DG69" i="3"/>
  <c r="DG68" i="3"/>
  <c r="DG67" i="3"/>
  <c r="DG66" i="3"/>
  <c r="DG65" i="3"/>
  <c r="DG64" i="3"/>
  <c r="DG63" i="3"/>
  <c r="DG62" i="3"/>
  <c r="DG61" i="3"/>
  <c r="DG60" i="3"/>
  <c r="DG59" i="3"/>
  <c r="DG58" i="3"/>
  <c r="DG57" i="3"/>
  <c r="DG56" i="3"/>
  <c r="DG55" i="3"/>
  <c r="DG54" i="3"/>
  <c r="DG53" i="3"/>
  <c r="DG52" i="3"/>
  <c r="DG51" i="3"/>
  <c r="DG50" i="3"/>
  <c r="DG49" i="3"/>
  <c r="DG48" i="3"/>
  <c r="DG47" i="3"/>
  <c r="DG46" i="3"/>
  <c r="DG45" i="3"/>
  <c r="DG44" i="3"/>
  <c r="DG43" i="3"/>
  <c r="DG42" i="3"/>
  <c r="DG41" i="3"/>
  <c r="DG40" i="3"/>
  <c r="DG39" i="3"/>
  <c r="DG38" i="3"/>
  <c r="DG37" i="3"/>
  <c r="DG36" i="3"/>
  <c r="DG35" i="3"/>
  <c r="DG34" i="3"/>
  <c r="DG33" i="3"/>
  <c r="DG32" i="3"/>
  <c r="DG31" i="3"/>
  <c r="DG30" i="3"/>
  <c r="DG29" i="3"/>
  <c r="DG28" i="3"/>
  <c r="DG27" i="3"/>
  <c r="DG26" i="3"/>
  <c r="DG25" i="3"/>
  <c r="DG24" i="3"/>
  <c r="DG23" i="3"/>
  <c r="DG22" i="3"/>
  <c r="DG21" i="3"/>
  <c r="DG20" i="3"/>
  <c r="DG19" i="3"/>
  <c r="DG18" i="3"/>
  <c r="DG17" i="3"/>
  <c r="DG16" i="3"/>
  <c r="DG15" i="3"/>
  <c r="DG14" i="3"/>
  <c r="DG13" i="3"/>
  <c r="DG12" i="3"/>
  <c r="DG11" i="3"/>
  <c r="DG10" i="3"/>
  <c r="DG9" i="3"/>
  <c r="DG8" i="3"/>
  <c r="DG7" i="3"/>
  <c r="DG6" i="3"/>
  <c r="DG5" i="3"/>
  <c r="DG4" i="3"/>
  <c r="DG3" i="3"/>
  <c r="DG2" i="3"/>
  <c r="DG113" i="3" s="1"/>
  <c r="DF126" i="3"/>
  <c r="DF125" i="3"/>
  <c r="DG125" i="3" s="1"/>
  <c r="A2" i="4"/>
  <c r="A1" i="4"/>
  <c r="DG124" i="3"/>
  <c r="DG122" i="3"/>
  <c r="DF1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DG121" i="3" s="1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34" i="2"/>
  <c r="BZ35" i="2"/>
  <c r="BZ36" i="2"/>
  <c r="BZ37" i="2"/>
  <c r="BZ38" i="2"/>
  <c r="BZ39" i="2"/>
  <c r="BZ40" i="2"/>
  <c r="BZ41" i="2"/>
  <c r="BZ42" i="2"/>
  <c r="BZ43" i="2"/>
  <c r="BZ44" i="2"/>
  <c r="BZ45" i="2"/>
  <c r="BZ46" i="2"/>
  <c r="BZ47" i="2"/>
  <c r="BZ48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Z68" i="2"/>
  <c r="BZ69" i="2"/>
  <c r="BZ70" i="2"/>
  <c r="BZ71" i="2"/>
  <c r="BZ72" i="2"/>
  <c r="BZ73" i="2"/>
  <c r="BZ74" i="2"/>
  <c r="BZ75" i="2"/>
  <c r="BZ76" i="2"/>
  <c r="BZ77" i="2"/>
  <c r="BZ78" i="2"/>
  <c r="BZ79" i="2"/>
  <c r="BZ80" i="2"/>
  <c r="BZ81" i="2"/>
  <c r="BZ82" i="2"/>
  <c r="BZ83" i="2"/>
  <c r="BZ84" i="2"/>
  <c r="BZ85" i="2"/>
  <c r="BZ86" i="2"/>
  <c r="BZ87" i="2"/>
  <c r="BZ88" i="2"/>
  <c r="BZ89" i="2"/>
  <c r="BZ90" i="2"/>
  <c r="BZ91" i="2"/>
  <c r="BZ92" i="2"/>
  <c r="BZ93" i="2"/>
  <c r="BZ94" i="2"/>
  <c r="BZ95" i="2"/>
  <c r="BZ96" i="2"/>
  <c r="BZ97" i="2"/>
  <c r="BZ98" i="2"/>
  <c r="BZ99" i="2"/>
  <c r="BZ100" i="2"/>
  <c r="BZ101" i="2"/>
  <c r="BZ102" i="2"/>
  <c r="BZ103" i="2"/>
  <c r="BZ104" i="2"/>
  <c r="BZ105" i="2"/>
  <c r="BZ106" i="2"/>
  <c r="BZ107" i="2"/>
  <c r="BZ108" i="2"/>
  <c r="BZ109" i="2"/>
  <c r="BZ110" i="2"/>
  <c r="BZ2" i="2"/>
  <c r="D188" i="2" a="1"/>
  <c r="D174" i="2" a="1"/>
  <c r="D206" i="2" a="1"/>
  <c r="C196" i="2" a="1"/>
  <c r="C185" i="2" a="1"/>
  <c r="B155" i="2" a="1"/>
  <c r="D197" i="2" a="1"/>
  <c r="D166" i="2" a="1"/>
  <c r="B154" i="2" a="1"/>
  <c r="D189" i="2" a="1"/>
  <c r="D204" i="2" a="1"/>
  <c r="C161" i="2" a="1"/>
  <c r="D195" i="2" a="1"/>
  <c r="C163" i="2" a="1"/>
  <c r="B121" i="8" a="1"/>
  <c r="B190" i="2" a="1"/>
  <c r="D218" i="2" a="1"/>
  <c r="D212" i="2" a="1"/>
  <c r="D173" i="2" a="1"/>
  <c r="C170" i="2" a="1"/>
  <c r="B179" i="2" a="1"/>
  <c r="C167" i="2" a="1"/>
  <c r="D168" i="2" a="1"/>
  <c r="C147" i="2" a="1"/>
  <c r="D153" i="2" a="1"/>
  <c r="D151" i="2" a="1"/>
  <c r="B172" i="2" a="1"/>
  <c r="D162" i="2" a="1"/>
  <c r="C208" i="2" a="1"/>
  <c r="B162" i="2" a="1"/>
  <c r="D193" i="2" a="1"/>
  <c r="D165" i="2" a="1"/>
  <c r="D211" i="2" a="1"/>
  <c r="D201" i="2" a="1"/>
  <c r="C153" i="2" a="1"/>
  <c r="B186" i="2" a="1"/>
  <c r="C176" i="2" a="1"/>
  <c r="C195" i="2" a="1"/>
  <c r="B198" i="2" a="1"/>
  <c r="B153" i="2" a="1"/>
  <c r="D182" i="2" a="1"/>
  <c r="B152" i="2" a="1"/>
  <c r="C165" i="2" a="1"/>
  <c r="B203" i="2" a="1"/>
  <c r="C206" i="2" a="1"/>
  <c r="C215" i="2" a="1"/>
  <c r="D180" i="2" a="1"/>
  <c r="C180" i="2" a="1"/>
  <c r="C164" i="2" a="1"/>
  <c r="B165" i="2" a="1"/>
  <c r="B150" i="2" a="1"/>
  <c r="C212" i="2" a="1"/>
  <c r="B182" i="2" a="1"/>
  <c r="B171" i="2" a="1"/>
  <c r="C159" i="2" a="1"/>
  <c r="B216" i="2" a="1"/>
  <c r="C171" i="2" a="1"/>
  <c r="C218" i="2" a="1"/>
  <c r="D177" i="2" a="1"/>
  <c r="B159" i="2" a="1"/>
  <c r="B200" i="2" a="1"/>
  <c r="C205" i="2" a="1"/>
  <c r="D184" i="2" a="1"/>
  <c r="B194" i="2" a="1"/>
  <c r="C150" i="2" a="1"/>
  <c r="D148" i="2" a="1"/>
  <c r="B177" i="2" a="1"/>
  <c r="D167" i="2" a="1"/>
  <c r="C181" i="2" a="1"/>
  <c r="D194" i="2" a="1"/>
  <c r="C152" i="2" a="1"/>
  <c r="C177" i="2" a="1"/>
  <c r="D146" i="2" a="1"/>
  <c r="B201" i="2" a="1"/>
  <c r="B202" i="2" a="1"/>
  <c r="D161" i="2" a="1"/>
  <c r="B185" i="2" a="1"/>
  <c r="C209" i="2" a="1"/>
  <c r="B187" i="2" a="1"/>
  <c r="C217" i="2" a="1"/>
  <c r="C211" i="2" a="1"/>
  <c r="C214" i="2" a="1"/>
  <c r="C182" i="2" a="1"/>
  <c r="C207" i="2" a="1"/>
  <c r="B211" i="2" a="1"/>
  <c r="D192" i="2" a="1"/>
  <c r="C184" i="2" a="1"/>
  <c r="C198" i="2" a="1"/>
  <c r="C183" i="2" a="1"/>
  <c r="D216" i="2" a="1"/>
  <c r="D178" i="2" a="1"/>
  <c r="C162" i="2" a="1"/>
  <c r="B206" i="2" a="1"/>
  <c r="C149" i="2" a="1"/>
  <c r="C188" i="2" a="1"/>
  <c r="D154" i="2" a="1"/>
  <c r="C174" i="2" a="1"/>
  <c r="B170" i="2" a="1"/>
  <c r="B156" i="2" a="1"/>
  <c r="C213" i="2" a="1"/>
  <c r="B151" i="2" a="1"/>
  <c r="D156" i="2" a="1"/>
  <c r="C158" i="2" a="1"/>
  <c r="D183" i="2" a="1"/>
  <c r="B157" i="2" a="1"/>
  <c r="D198" i="2" a="1"/>
  <c r="B195" i="2" a="1"/>
  <c r="B158" i="2" a="1"/>
  <c r="D202" i="2" a="1"/>
  <c r="D181" i="2" a="1"/>
  <c r="B183" i="2" a="1"/>
  <c r="D159" i="2" a="1"/>
  <c r="B167" i="2" a="1"/>
  <c r="D196" i="2" a="1"/>
  <c r="B164" i="2" a="1"/>
  <c r="D171" i="2" a="1"/>
  <c r="B181" i="2" a="1"/>
  <c r="C123" i="8" a="1"/>
  <c r="D217" i="2" a="1"/>
  <c r="C179" i="2" a="1"/>
  <c r="D147" i="2" a="1"/>
  <c r="C199" i="2" a="1"/>
  <c r="D164" i="2" a="1"/>
  <c r="C122" i="8" a="1"/>
  <c r="D203" i="2" a="1"/>
  <c r="B196" i="2" a="1"/>
  <c r="C157" i="2" a="1"/>
  <c r="D214" i="2" a="1"/>
  <c r="D215" i="2" a="1"/>
  <c r="D172" i="2" a="1"/>
  <c r="C193" i="2" a="1"/>
  <c r="B175" i="2" a="1"/>
  <c r="B197" i="2" a="1"/>
  <c r="D175" i="2" a="1"/>
  <c r="D219" i="2" a="1"/>
  <c r="C219" i="2" a="1"/>
  <c r="D210" i="2" a="1"/>
  <c r="B161" i="2" a="1"/>
  <c r="C156" i="2" a="1"/>
  <c r="D169" i="2" a="1"/>
  <c r="B176" i="2" a="1"/>
  <c r="B205" i="2" a="1"/>
  <c r="C187" i="2" a="1"/>
  <c r="B220" i="2" a="1"/>
  <c r="C175" i="2" a="1"/>
  <c r="B174" i="2" a="1"/>
  <c r="D213" i="2" a="1"/>
  <c r="C168" i="2" a="1"/>
  <c r="D185" i="2" a="1"/>
  <c r="C220" i="2" a="1"/>
  <c r="D190" i="2" a="1"/>
  <c r="D149" i="2" a="1"/>
  <c r="D155" i="2" a="1"/>
  <c r="B210" i="2" a="1"/>
  <c r="D163" i="2" a="1"/>
  <c r="B184" i="2" a="1"/>
  <c r="B188" i="2" a="1"/>
  <c r="C203" i="2" a="1"/>
  <c r="B168" i="2" a="1"/>
  <c r="D220" i="2" a="1"/>
  <c r="B163" i="2" a="1"/>
  <c r="B191" i="2" a="1"/>
  <c r="D199" i="2" a="1"/>
  <c r="D187" i="2" a="1"/>
  <c r="D209" i="2" a="1"/>
  <c r="D186" i="2" a="1"/>
  <c r="D157" i="2" a="1"/>
  <c r="C169" i="2" a="1"/>
  <c r="C202" i="2" a="1"/>
  <c r="D179" i="2" a="1"/>
  <c r="C155" i="2" a="1"/>
  <c r="B180" i="2" a="1"/>
  <c r="C148" i="2" a="1"/>
  <c r="C189" i="2" a="1"/>
  <c r="B173" i="2" a="1"/>
  <c r="D207" i="2" a="1"/>
  <c r="D152" i="2" a="1"/>
  <c r="C192" i="2" a="1"/>
  <c r="D208" i="2" a="1"/>
  <c r="B199" i="2" a="1"/>
  <c r="D176" i="2" a="1"/>
  <c r="D170" i="2" a="1"/>
  <c r="D205" i="2" a="1"/>
  <c r="B160" i="2" a="1"/>
  <c r="B192" i="2" a="1"/>
  <c r="C186" i="2" a="1"/>
  <c r="B189" i="2" a="1"/>
  <c r="D200" i="2" a="1"/>
  <c r="C160" i="2" a="1"/>
  <c r="D191" i="2" a="1"/>
  <c r="C191" i="2" a="1"/>
  <c r="C173" i="2" a="1"/>
  <c r="B122" i="8" a="1"/>
  <c r="C190" i="2" a="1"/>
  <c r="C178" i="2" a="1"/>
  <c r="C201" i="2" a="1"/>
  <c r="C151" i="2" a="1"/>
  <c r="C204" i="2" a="1"/>
  <c r="C194" i="2" a="1"/>
  <c r="B193" i="2" a="1"/>
  <c r="C121" i="8" a="1"/>
  <c r="B204" i="2" a="1"/>
  <c r="C200" i="2" a="1"/>
  <c r="B166" i="2" a="1"/>
  <c r="B178" i="2" a="1"/>
  <c r="D160" i="2" a="1"/>
  <c r="C197" i="2" a="1"/>
  <c r="B169" i="2" a="1"/>
  <c r="D158" i="2" a="1"/>
  <c r="C154" i="2" a="1"/>
  <c r="C166" i="2" a="1"/>
  <c r="D150" i="2" a="1"/>
  <c r="C172" i="2" a="1"/>
  <c r="D146" i="2" l="1"/>
  <c r="D149" i="2"/>
  <c r="D147" i="2"/>
  <c r="C149" i="2"/>
  <c r="C147" i="2"/>
  <c r="D148" i="2"/>
  <c r="C148" i="2"/>
  <c r="BZ124" i="2"/>
  <c r="Q149" i="1"/>
  <c r="G153" i="1"/>
  <c r="O149" i="1"/>
  <c r="P149" i="1"/>
  <c r="N149" i="1"/>
  <c r="G150" i="1"/>
  <c r="G151" i="1"/>
  <c r="G152" i="1"/>
  <c r="G149" i="1"/>
  <c r="H150" i="1"/>
  <c r="H149" i="1"/>
  <c r="H152" i="1" s="1"/>
  <c r="H151" i="1"/>
  <c r="H153" i="1"/>
  <c r="D154" i="2"/>
  <c r="D166" i="2"/>
  <c r="D178" i="2"/>
  <c r="D190" i="2"/>
  <c r="D206" i="2"/>
  <c r="D218" i="2"/>
  <c r="D151" i="2"/>
  <c r="D163" i="2"/>
  <c r="D199" i="2"/>
  <c r="D153" i="2"/>
  <c r="D157" i="2"/>
  <c r="D161" i="2"/>
  <c r="D165" i="2"/>
  <c r="D169" i="2"/>
  <c r="D173" i="2"/>
  <c r="D177" i="2"/>
  <c r="D181" i="2"/>
  <c r="D185" i="2"/>
  <c r="D189" i="2"/>
  <c r="D193" i="2"/>
  <c r="D197" i="2"/>
  <c r="D201" i="2"/>
  <c r="D205" i="2"/>
  <c r="D209" i="2"/>
  <c r="D213" i="2"/>
  <c r="D217" i="2"/>
  <c r="D150" i="2"/>
  <c r="D162" i="2"/>
  <c r="D170" i="2"/>
  <c r="D182" i="2"/>
  <c r="D194" i="2"/>
  <c r="D202" i="2"/>
  <c r="D214" i="2"/>
  <c r="D155" i="2"/>
  <c r="D167" i="2"/>
  <c r="D175" i="2"/>
  <c r="D183" i="2"/>
  <c r="D191" i="2"/>
  <c r="D203" i="2"/>
  <c r="D211" i="2"/>
  <c r="D219" i="2"/>
  <c r="D152" i="2"/>
  <c r="D156" i="2"/>
  <c r="D160" i="2"/>
  <c r="D164" i="2"/>
  <c r="D168" i="2"/>
  <c r="D172" i="2"/>
  <c r="D176" i="2"/>
  <c r="D180" i="2"/>
  <c r="D184" i="2"/>
  <c r="D188" i="2"/>
  <c r="D192" i="2"/>
  <c r="D196" i="2"/>
  <c r="D200" i="2"/>
  <c r="D204" i="2"/>
  <c r="D208" i="2"/>
  <c r="D212" i="2"/>
  <c r="D220" i="2"/>
  <c r="D158" i="2"/>
  <c r="D174" i="2"/>
  <c r="D186" i="2"/>
  <c r="D198" i="2"/>
  <c r="D210" i="2"/>
  <c r="D159" i="2"/>
  <c r="D171" i="2"/>
  <c r="D179" i="2"/>
  <c r="D187" i="2"/>
  <c r="D195" i="2"/>
  <c r="D207" i="2"/>
  <c r="D215" i="2"/>
  <c r="D216" i="2"/>
  <c r="BZ112" i="8"/>
  <c r="BZ114" i="8"/>
  <c r="C123" i="8"/>
  <c r="C122" i="8"/>
  <c r="B121" i="8"/>
  <c r="C121" i="8"/>
  <c r="B122" i="8"/>
  <c r="A124" i="8"/>
  <c r="B118" i="8"/>
  <c r="B220" i="2"/>
  <c r="C220" i="2"/>
  <c r="C219" i="2"/>
  <c r="C218" i="2"/>
  <c r="C217" i="2"/>
  <c r="B216" i="2"/>
  <c r="C215" i="2"/>
  <c r="C214" i="2"/>
  <c r="C213" i="2"/>
  <c r="C212" i="2"/>
  <c r="C211" i="2"/>
  <c r="B211" i="2"/>
  <c r="B210" i="2"/>
  <c r="C209" i="2"/>
  <c r="C208" i="2"/>
  <c r="C207" i="2"/>
  <c r="B206" i="2"/>
  <c r="C206" i="2"/>
  <c r="C205" i="2"/>
  <c r="B205" i="2"/>
  <c r="B204" i="2"/>
  <c r="C204" i="2"/>
  <c r="B203" i="2"/>
  <c r="C203" i="2"/>
  <c r="C202" i="2"/>
  <c r="B202" i="2"/>
  <c r="B201" i="2"/>
  <c r="C201" i="2"/>
  <c r="B200" i="2"/>
  <c r="C200" i="2"/>
  <c r="B154" i="2"/>
  <c r="B152" i="2"/>
  <c r="B158" i="2"/>
  <c r="B160" i="2"/>
  <c r="B162" i="2"/>
  <c r="B164" i="2"/>
  <c r="B156" i="2"/>
  <c r="B150" i="2"/>
  <c r="B168" i="2"/>
  <c r="B170" i="2"/>
  <c r="B176" i="2"/>
  <c r="B180" i="2"/>
  <c r="B182" i="2"/>
  <c r="B184" i="2"/>
  <c r="B190" i="2"/>
  <c r="B192" i="2"/>
  <c r="B194" i="2"/>
  <c r="B196" i="2"/>
  <c r="B198" i="2"/>
  <c r="C198" i="2"/>
  <c r="B199" i="2"/>
  <c r="B166" i="2"/>
  <c r="B172" i="2"/>
  <c r="B178" i="2"/>
  <c r="B18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B151" i="2"/>
  <c r="B155" i="2"/>
  <c r="B159" i="2"/>
  <c r="B163" i="2"/>
  <c r="B167" i="2"/>
  <c r="B169" i="2"/>
  <c r="B173" i="2"/>
  <c r="B177" i="2"/>
  <c r="B181" i="2"/>
  <c r="B185" i="2"/>
  <c r="B189" i="2"/>
  <c r="B193" i="2"/>
  <c r="B195" i="2"/>
  <c r="C151" i="2"/>
  <c r="C153" i="2"/>
  <c r="C155" i="2"/>
  <c r="C157" i="2"/>
  <c r="C159" i="2"/>
  <c r="C161" i="2"/>
  <c r="C163" i="2"/>
  <c r="C165" i="2"/>
  <c r="C167" i="2"/>
  <c r="C169" i="2"/>
  <c r="C171" i="2"/>
  <c r="C175" i="2"/>
  <c r="C177" i="2"/>
  <c r="C179" i="2"/>
  <c r="C181" i="2"/>
  <c r="C183" i="2"/>
  <c r="C185" i="2"/>
  <c r="C187" i="2"/>
  <c r="C189" i="2"/>
  <c r="C191" i="2"/>
  <c r="C193" i="2"/>
  <c r="C195" i="2"/>
  <c r="C197" i="2"/>
  <c r="C199" i="2"/>
  <c r="B174" i="2"/>
  <c r="B186" i="2"/>
  <c r="C150" i="2"/>
  <c r="C154" i="2"/>
  <c r="C158" i="2"/>
  <c r="C162" i="2"/>
  <c r="C166" i="2"/>
  <c r="C170" i="2"/>
  <c r="C174" i="2"/>
  <c r="C178" i="2"/>
  <c r="C182" i="2"/>
  <c r="C186" i="2"/>
  <c r="C190" i="2"/>
  <c r="C194" i="2"/>
  <c r="B153" i="2"/>
  <c r="B157" i="2"/>
  <c r="B161" i="2"/>
  <c r="B165" i="2"/>
  <c r="B171" i="2"/>
  <c r="B175" i="2"/>
  <c r="B179" i="2"/>
  <c r="B183" i="2"/>
  <c r="B187" i="2"/>
  <c r="B191" i="2"/>
  <c r="B197" i="2"/>
  <c r="C173" i="2"/>
  <c r="DG115" i="3"/>
  <c r="DG123" i="3"/>
  <c r="DG119" i="3"/>
  <c r="DG116" i="3"/>
  <c r="DG117" i="3"/>
  <c r="DG118" i="3"/>
  <c r="DG120" i="3"/>
  <c r="DG126" i="3"/>
  <c r="DF127" i="3"/>
  <c r="B214" i="2" a="1"/>
  <c r="C216" i="2" a="1"/>
  <c r="B213" i="2" a="1"/>
  <c r="B209" i="2" a="1"/>
  <c r="B212" i="2" a="1"/>
  <c r="B219" i="2" a="1"/>
  <c r="B123" i="8" a="1"/>
  <c r="B208" i="2" a="1"/>
  <c r="B218" i="2" a="1"/>
  <c r="B217" i="2" a="1"/>
  <c r="B215" i="2" a="1"/>
  <c r="B207" i="2" a="1"/>
  <c r="C210" i="2" a="1"/>
  <c r="B123" i="8" l="1"/>
  <c r="A125" i="8"/>
  <c r="B219" i="2"/>
  <c r="B218" i="2"/>
  <c r="B217" i="2"/>
  <c r="C216" i="2"/>
  <c r="B215" i="2"/>
  <c r="B214" i="2"/>
  <c r="B213" i="2"/>
  <c r="B212" i="2"/>
  <c r="C210" i="2"/>
  <c r="B209" i="2"/>
  <c r="B208" i="2"/>
  <c r="B207" i="2"/>
  <c r="DG127" i="3"/>
  <c r="DF128" i="3"/>
  <c r="B124" i="8" a="1"/>
  <c r="C124" i="8" a="1"/>
  <c r="B124" i="8" l="1"/>
  <c r="C124" i="8"/>
  <c r="A126" i="8"/>
  <c r="DG128" i="3"/>
  <c r="DF129" i="3"/>
  <c r="B125" i="8" a="1"/>
  <c r="C125" i="8" a="1"/>
  <c r="C125" i="8" l="1"/>
  <c r="B125" i="8"/>
  <c r="A127" i="8"/>
  <c r="DG129" i="3"/>
  <c r="DF130" i="3"/>
  <c r="C126" i="8" a="1"/>
  <c r="B126" i="8" a="1"/>
  <c r="B126" i="8" l="1"/>
  <c r="C126" i="8"/>
  <c r="A128" i="8"/>
  <c r="DG130" i="3"/>
  <c r="DF131" i="3"/>
  <c r="C127" i="8" a="1"/>
  <c r="B127" i="8" a="1"/>
  <c r="B127" i="8" l="1"/>
  <c r="C127" i="8"/>
  <c r="A129" i="8"/>
  <c r="DG131" i="3"/>
  <c r="DF132" i="3"/>
  <c r="B128" i="8" a="1"/>
  <c r="C128" i="8" a="1"/>
  <c r="C128" i="8" l="1"/>
  <c r="B128" i="8"/>
  <c r="A130" i="8"/>
  <c r="DG132" i="3"/>
  <c r="DF133" i="3"/>
  <c r="C129" i="8" a="1"/>
  <c r="B129" i="8" a="1"/>
  <c r="B129" i="8" l="1"/>
  <c r="C129" i="8"/>
  <c r="A131" i="8"/>
  <c r="DG133" i="3"/>
  <c r="DF134" i="3"/>
  <c r="C130" i="8" a="1"/>
  <c r="B130" i="8" a="1"/>
  <c r="C130" i="8" l="1"/>
  <c r="B130" i="8"/>
  <c r="A132" i="8"/>
  <c r="DG134" i="3"/>
  <c r="DF135" i="3"/>
  <c r="C131" i="8" a="1"/>
  <c r="B131" i="8" a="1"/>
  <c r="B131" i="8" l="1"/>
  <c r="C131" i="8"/>
  <c r="A133" i="8"/>
  <c r="DG135" i="3"/>
  <c r="DF136" i="3"/>
  <c r="C132" i="8" a="1"/>
  <c r="B132" i="8" a="1"/>
  <c r="B132" i="8" l="1"/>
  <c r="C132" i="8"/>
  <c r="A134" i="8"/>
  <c r="DG136" i="3"/>
  <c r="DF137" i="3"/>
  <c r="B133" i="8" a="1"/>
  <c r="C133" i="8" a="1"/>
  <c r="C133" i="8" l="1"/>
  <c r="B133" i="8"/>
  <c r="A135" i="8"/>
  <c r="DG137" i="3"/>
  <c r="DF138" i="3"/>
  <c r="C134" i="8" a="1"/>
  <c r="B134" i="8" a="1"/>
  <c r="B134" i="8" l="1"/>
  <c r="C134" i="8"/>
  <c r="A136" i="8"/>
  <c r="DG138" i="3"/>
  <c r="DF139" i="3"/>
  <c r="C135" i="8" a="1"/>
  <c r="B135" i="8" a="1"/>
  <c r="B135" i="8" l="1"/>
  <c r="C135" i="8"/>
  <c r="A137" i="8"/>
  <c r="DG139" i="3"/>
  <c r="DF140" i="3"/>
  <c r="C136" i="8" a="1"/>
  <c r="B136" i="8" a="1"/>
  <c r="B136" i="8" l="1"/>
  <c r="C136" i="8"/>
  <c r="A138" i="8"/>
  <c r="DG140" i="3"/>
  <c r="DF141" i="3"/>
  <c r="C137" i="8" a="1"/>
  <c r="B137" i="8" a="1"/>
  <c r="B137" i="8" l="1"/>
  <c r="C137" i="8"/>
  <c r="A139" i="8"/>
  <c r="DG141" i="3"/>
  <c r="DF142" i="3"/>
  <c r="B138" i="8" a="1"/>
  <c r="C138" i="8" a="1"/>
  <c r="C138" i="8" l="1"/>
  <c r="B138" i="8"/>
  <c r="A140" i="8"/>
  <c r="DG142" i="3"/>
  <c r="DF143" i="3"/>
  <c r="DG143" i="3" s="1"/>
  <c r="DI118" i="3" s="1"/>
  <c r="DI119" i="3" s="1"/>
  <c r="C139" i="8" a="1"/>
  <c r="B139" i="8" a="1"/>
  <c r="B139" i="8" l="1"/>
  <c r="C139" i="8"/>
  <c r="A141" i="8"/>
  <c r="C140" i="8" a="1"/>
  <c r="B140" i="8" a="1"/>
  <c r="B140" i="8" l="1"/>
  <c r="C140" i="8"/>
  <c r="A142" i="8"/>
  <c r="B141" i="8" a="1"/>
  <c r="C141" i="8" a="1"/>
  <c r="C141" i="8" l="1"/>
  <c r="B141" i="8"/>
  <c r="A143" i="8"/>
  <c r="C142" i="8" a="1"/>
  <c r="B142" i="8" a="1"/>
  <c r="B142" i="8" l="1"/>
  <c r="C142" i="8"/>
  <c r="A144" i="8"/>
  <c r="C143" i="8" a="1"/>
  <c r="B143" i="8" a="1"/>
  <c r="B143" i="8" l="1"/>
  <c r="C143" i="8"/>
  <c r="A145" i="8"/>
  <c r="C144" i="8" a="1"/>
  <c r="B144" i="8" a="1"/>
  <c r="B144" i="8" l="1"/>
  <c r="C144" i="8"/>
  <c r="A146" i="8"/>
  <c r="C145" i="8" a="1"/>
  <c r="B145" i="8" a="1"/>
  <c r="B145" i="8" l="1"/>
  <c r="C145" i="8"/>
  <c r="A147" i="8"/>
  <c r="B146" i="8" a="1"/>
  <c r="C146" i="8" a="1"/>
  <c r="C146" i="8" l="1"/>
  <c r="B146" i="8"/>
  <c r="A148" i="8"/>
  <c r="C147" i="8" a="1"/>
  <c r="B147" i="8" a="1"/>
  <c r="B147" i="8" l="1"/>
  <c r="C147" i="8"/>
  <c r="A149" i="8"/>
  <c r="B148" i="8" a="1"/>
  <c r="C148" i="8" a="1"/>
  <c r="B148" i="8" l="1"/>
  <c r="C148" i="8"/>
  <c r="A150" i="8"/>
  <c r="B149" i="8" a="1"/>
  <c r="C149" i="8" a="1"/>
  <c r="C149" i="8" l="1"/>
  <c r="B149" i="8"/>
  <c r="A151" i="8"/>
  <c r="C150" i="8" a="1"/>
  <c r="B150" i="8" a="1"/>
  <c r="B150" i="8" l="1"/>
  <c r="C150" i="8"/>
  <c r="A152" i="8"/>
  <c r="C151" i="8" a="1"/>
  <c r="B151" i="8" a="1"/>
  <c r="B151" i="8" l="1"/>
  <c r="C151" i="8"/>
  <c r="A153" i="8"/>
  <c r="C152" i="8" a="1"/>
  <c r="B152" i="8" a="1"/>
  <c r="B152" i="8" l="1"/>
  <c r="C152" i="8"/>
  <c r="A154" i="8"/>
  <c r="C153" i="8" a="1"/>
  <c r="B153" i="8" a="1"/>
  <c r="B153" i="8" l="1"/>
  <c r="C153" i="8"/>
  <c r="A155" i="8"/>
  <c r="B154" i="8" a="1"/>
  <c r="C154" i="8" a="1"/>
  <c r="C154" i="8" l="1"/>
  <c r="B154" i="8"/>
  <c r="A156" i="8"/>
  <c r="C155" i="8" a="1"/>
  <c r="B155" i="8" a="1"/>
  <c r="B155" i="8" l="1"/>
  <c r="C155" i="8"/>
  <c r="A157" i="8"/>
  <c r="C156" i="8" a="1"/>
  <c r="B156" i="8" a="1"/>
  <c r="B156" i="8" l="1"/>
  <c r="C156" i="8"/>
  <c r="A158" i="8"/>
  <c r="B157" i="8" a="1"/>
  <c r="C157" i="8" a="1"/>
  <c r="C157" i="8" l="1"/>
  <c r="B157" i="8"/>
  <c r="A159" i="8"/>
  <c r="C158" i="8" a="1"/>
  <c r="B158" i="8" a="1"/>
  <c r="B158" i="8" l="1"/>
  <c r="C158" i="8"/>
  <c r="A160" i="8"/>
  <c r="C159" i="8" a="1"/>
  <c r="B159" i="8" a="1"/>
  <c r="B159" i="8" l="1"/>
  <c r="C159" i="8"/>
  <c r="A161" i="8"/>
  <c r="C160" i="8" a="1"/>
  <c r="B160" i="8" a="1"/>
  <c r="B160" i="8" l="1"/>
  <c r="C160" i="8"/>
  <c r="A162" i="8"/>
  <c r="C161" i="8" a="1"/>
  <c r="B161" i="8" a="1"/>
  <c r="B161" i="8" l="1"/>
  <c r="C161" i="8"/>
  <c r="A163" i="8"/>
  <c r="B162" i="8" a="1"/>
  <c r="C162" i="8" a="1"/>
  <c r="C162" i="8" l="1"/>
  <c r="B162" i="8"/>
  <c r="A164" i="8"/>
  <c r="C163" i="8" a="1"/>
  <c r="B163" i="8" a="1"/>
  <c r="B163" i="8" l="1"/>
  <c r="C163" i="8"/>
  <c r="A165" i="8"/>
  <c r="C164" i="8" a="1"/>
  <c r="B164" i="8" a="1"/>
  <c r="B164" i="8" l="1"/>
  <c r="C164" i="8"/>
  <c r="A166" i="8"/>
  <c r="B165" i="8" a="1"/>
  <c r="C165" i="8" a="1"/>
  <c r="C165" i="8" l="1"/>
  <c r="B165" i="8"/>
  <c r="A167" i="8"/>
  <c r="C166" i="8" a="1"/>
  <c r="B166" i="8" a="1"/>
  <c r="B166" i="8" l="1"/>
  <c r="C166" i="8"/>
  <c r="A168" i="8"/>
  <c r="C167" i="8" a="1"/>
  <c r="B167" i="8" a="1"/>
  <c r="B167" i="8" l="1"/>
  <c r="C167" i="8"/>
  <c r="A169" i="8"/>
  <c r="C168" i="8" a="1"/>
  <c r="B168" i="8" a="1"/>
  <c r="B168" i="8" l="1"/>
  <c r="C168" i="8"/>
  <c r="A170" i="8"/>
  <c r="C169" i="8" a="1"/>
  <c r="B169" i="8" a="1"/>
  <c r="B169" i="8" l="1"/>
  <c r="C169" i="8"/>
  <c r="A171" i="8"/>
  <c r="B170" i="8" a="1"/>
  <c r="C170" i="8" a="1"/>
  <c r="C170" i="8" l="1"/>
  <c r="B170" i="8"/>
  <c r="A172" i="8"/>
  <c r="C171" i="8" a="1"/>
  <c r="B171" i="8" a="1"/>
  <c r="B171" i="8" l="1"/>
  <c r="C171" i="8"/>
  <c r="A173" i="8"/>
  <c r="C172" i="8" a="1"/>
  <c r="B172" i="8" a="1"/>
  <c r="B172" i="8" l="1"/>
  <c r="C172" i="8"/>
  <c r="A174" i="8"/>
  <c r="B173" i="8" a="1"/>
  <c r="C173" i="8" a="1"/>
  <c r="C173" i="8" l="1"/>
  <c r="B173" i="8"/>
  <c r="A175" i="8"/>
  <c r="C174" i="8" a="1"/>
  <c r="B174" i="8" a="1"/>
  <c r="B174" i="8" l="1"/>
  <c r="C174" i="8"/>
  <c r="A176" i="8"/>
  <c r="C175" i="8" a="1"/>
  <c r="B175" i="8" a="1"/>
  <c r="B175" i="8" l="1"/>
  <c r="C175" i="8"/>
  <c r="A177" i="8"/>
  <c r="C176" i="8" a="1"/>
  <c r="B176" i="8" a="1"/>
  <c r="B176" i="8" l="1"/>
  <c r="C176" i="8"/>
  <c r="A178" i="8"/>
  <c r="C177" i="8" a="1"/>
  <c r="B177" i="8" a="1"/>
  <c r="B177" i="8" l="1"/>
  <c r="C177" i="8"/>
  <c r="A179" i="8"/>
  <c r="B178" i="8" a="1"/>
  <c r="C178" i="8" a="1"/>
  <c r="C178" i="8" l="1"/>
  <c r="B178" i="8"/>
  <c r="A180" i="8"/>
  <c r="C179" i="8" a="1"/>
  <c r="B179" i="8" a="1"/>
  <c r="B179" i="8" l="1"/>
  <c r="C179" i="8"/>
  <c r="A181" i="8"/>
  <c r="C180" i="8" a="1"/>
  <c r="B180" i="8" a="1"/>
  <c r="B180" i="8" l="1"/>
  <c r="C180" i="8"/>
  <c r="A182" i="8"/>
  <c r="B181" i="8" a="1"/>
  <c r="C181" i="8" a="1"/>
  <c r="C181" i="8" l="1"/>
  <c r="B181" i="8"/>
  <c r="A183" i="8"/>
  <c r="C182" i="8" a="1"/>
  <c r="B182" i="8" a="1"/>
  <c r="B182" i="8" l="1"/>
  <c r="C182" i="8"/>
  <c r="A184" i="8"/>
  <c r="C183" i="8" a="1"/>
  <c r="B183" i="8" a="1"/>
  <c r="B183" i="8" l="1"/>
  <c r="C183" i="8"/>
  <c r="A185" i="8"/>
  <c r="C184" i="8" a="1"/>
  <c r="B184" i="8" a="1"/>
  <c r="B184" i="8" l="1"/>
  <c r="C184" i="8"/>
  <c r="A186" i="8"/>
  <c r="C185" i="8" a="1"/>
  <c r="B185" i="8" a="1"/>
  <c r="B185" i="8" l="1"/>
  <c r="C185" i="8"/>
  <c r="A187" i="8"/>
  <c r="B186" i="8" a="1"/>
  <c r="C186" i="8" a="1"/>
  <c r="C186" i="8" l="1"/>
  <c r="B186" i="8"/>
  <c r="A188" i="8"/>
  <c r="C187" i="8" a="1"/>
  <c r="B187" i="8" a="1"/>
  <c r="B187" i="8" l="1"/>
  <c r="C187" i="8"/>
  <c r="A189" i="8"/>
  <c r="C188" i="8" a="1"/>
  <c r="B188" i="8" a="1"/>
  <c r="B188" i="8" l="1"/>
  <c r="C188" i="8"/>
  <c r="A190" i="8"/>
  <c r="B189" i="8" a="1"/>
  <c r="C189" i="8" a="1"/>
  <c r="C189" i="8" l="1"/>
  <c r="B189" i="8"/>
  <c r="A191" i="8"/>
  <c r="C190" i="8" a="1"/>
  <c r="B190" i="8" a="1"/>
  <c r="B190" i="8" l="1"/>
  <c r="C190" i="8"/>
  <c r="A192" i="8"/>
  <c r="C191" i="8" a="1"/>
  <c r="B191" i="8" a="1"/>
  <c r="B191" i="8" l="1"/>
  <c r="C191" i="8"/>
  <c r="A193" i="8"/>
  <c r="C192" i="8" a="1"/>
  <c r="B192" i="8" a="1"/>
  <c r="B192" i="8" l="1"/>
  <c r="C192" i="8"/>
  <c r="A194" i="8"/>
  <c r="C193" i="8" a="1"/>
  <c r="B193" i="8" a="1"/>
  <c r="B193" i="8" l="1"/>
  <c r="C193" i="8"/>
  <c r="A195" i="8"/>
  <c r="B194" i="8" a="1"/>
  <c r="C194" i="8" a="1"/>
  <c r="C194" i="8" l="1"/>
  <c r="B194" i="8"/>
  <c r="C195" i="8" a="1"/>
  <c r="B195" i="8" a="1"/>
  <c r="B195" i="8" l="1"/>
  <c r="C195" i="8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<sst xmlns="http://schemas.openxmlformats.org/spreadsheetml/2006/main" count="952" uniqueCount="369">
  <si>
    <t>Paper Titles</t>
  </si>
  <si>
    <t>Modality: Algorithmic</t>
  </si>
  <si>
    <t>Modality: Model-based</t>
  </si>
  <si>
    <t>Modality: Human</t>
  </si>
  <si>
    <t>Granularity: Character</t>
  </si>
  <si>
    <t>Granularity: Word</t>
  </si>
  <si>
    <t>Meaning: Meaning-preserving</t>
  </si>
  <si>
    <t>Meaning: Meaning-transforming</t>
  </si>
  <si>
    <t>Number of Models: Single model</t>
  </si>
  <si>
    <t>Number of Models: Multiple models</t>
  </si>
  <si>
    <t>Number of Interactions: Single interaction</t>
  </si>
  <si>
    <t>Number of Interactions: Multiple interactions</t>
  </si>
  <si>
    <t>Execution Type: Decoding strategies</t>
  </si>
  <si>
    <t>Execution Type: Conditional activation</t>
  </si>
  <si>
    <t>Execution Type: API Access</t>
  </si>
  <si>
    <t>Approach Used: Individual Scoring</t>
  </si>
  <si>
    <t>Approach Used: Collective Scoring</t>
  </si>
  <si>
    <t>Approach Used: Clustering</t>
  </si>
  <si>
    <t>Approach Used: Contextual Aggregation</t>
  </si>
  <si>
    <t>Presentation: Choose one</t>
  </si>
  <si>
    <t>Presentation: Synthesize</t>
  </si>
  <si>
    <t>Presentation: Show distribution</t>
  </si>
  <si>
    <t>ReAct: Synergizing Reasoning and Acting in Language Models</t>
  </si>
  <si>
    <t>Retrieval Augmented Prompt Optimization</t>
  </si>
  <si>
    <t>Polyjuice: Generating Counterfactuals for Explaining, Evaluating, and Improving Models</t>
  </si>
  <si>
    <t>Tree of Thoughts: Deliberate Problem Solving with Large Language Models</t>
  </si>
  <si>
    <t>Boosted Prompt Ensembles for Large Language Models</t>
  </si>
  <si>
    <t>What if...?: Counterfactual Inception to Mitigate Hallucination Effects in Large Multimodal Models</t>
  </si>
  <si>
    <t>Decomposing Uncertainty for Large Language Models through Input Clarification Ensembling</t>
  </si>
  <si>
    <t>Ask Me Anything: A simple strategy for prompting language models</t>
  </si>
  <si>
    <t>Diversity of Thought Improves Reasoning Abilities of LLMs</t>
  </si>
  <si>
    <t>Chain-of-Thought Prompting Elicits Reasoning in Large Language Models</t>
  </si>
  <si>
    <t>Graph of Thoughts: Solving Elaborate Problems with Large Language Models</t>
  </si>
  <si>
    <t>LLM-Blender: Ensembling Large Language Models with Pairwise Ranking and Generative Fusion</t>
  </si>
  <si>
    <t>Wisdom of the Silicon Crowd: LLM Ensemble Prediction Capabilities Rival Human Crowd Accuracy</t>
  </si>
  <si>
    <t>More Agents Is All You Need</t>
  </si>
  <si>
    <t>LLM-Ensemble: Optimal Large Language Model Ensemble Method for E-commerce Product Attribute Value Extraction</t>
  </si>
  <si>
    <t>Routing to the Expert: Efficient Reward-guided Ensemble of Large Language Models</t>
  </si>
  <si>
    <t>One LLM is not Enough: Harnessing the Power of Ensemble Learning for Medical Question Answering</t>
  </si>
  <si>
    <t>ReConcile: Round-Table Conference Improves Reasoning via Consensus among Diverse LLMs</t>
  </si>
  <si>
    <t>Making Large Language Models Better Reasoners with Step-Aware Verifier</t>
  </si>
  <si>
    <t>Boosting of Thoughts: Trial-and-Error Problem Solving with Large Language Models</t>
  </si>
  <si>
    <t>GenQREnsemble: Zero-Shot LLM Ensemble Prompting for Generative Query Reformulation</t>
  </si>
  <si>
    <t>Fill in the Blank: Exploring and Enhancing LLM Capabilities for Backward Reasoning in Math Word Problems</t>
  </si>
  <si>
    <t>Calibrating Language Models via Augmented Prompt Ensembles</t>
  </si>
  <si>
    <t>Auditing LMs with Counterfactual Search: A Tool for Control and ELK</t>
  </si>
  <si>
    <t>RoCo: Dialectic Multi-Robot Collaboration with Large Language Models</t>
  </si>
  <si>
    <t>Beyond prompt brittleness: Evaluating the reliability and consistency of political worldviews in LLMs</t>
  </si>
  <si>
    <t>InferFix: End-to-End Program Repair with LLMs</t>
  </si>
  <si>
    <t>Retrieving Supporting Evidence for Generative Question Answering</t>
  </si>
  <si>
    <t>Revisit Input Perturbation Problems for LLMs: A Unified Robustness Evaluation Framework for Noisy Slot Filling Task</t>
  </si>
  <si>
    <t>Enhancing Static Analysis for Practical Bug Detection: An LLM-Integrated Approach</t>
  </si>
  <si>
    <t>FreshLLMs: Refreshing Large Language Models with Search Engine Augmentation</t>
  </si>
  <si>
    <t>DiversiGATE: A Comprehensive Framework for Reliable Large Language Models</t>
  </si>
  <si>
    <t>Large Language Models are Zero-Shot Reasoners</t>
  </si>
  <si>
    <t>ART: Automatic multi-step reasoning and tool-use for large language models</t>
  </si>
  <si>
    <t>MathPrompter: Mathematical Reasoning using Large Language Models</t>
  </si>
  <si>
    <t>LEVER: Learning to Verify Language-to-Code Generation with Execution</t>
  </si>
  <si>
    <t>Semantic Consistency for Assuring Reliability of Large Language Models</t>
  </si>
  <si>
    <t>Let's Sample Step by Step: Adaptive-Consistency for Efficient Reasoning and Coding with LLMs</t>
  </si>
  <si>
    <t>Enhancing Self-Consistency and Performance of Pre-Trained Language Models through Natural Language Inference</t>
  </si>
  <si>
    <t>Measuring Reliability of Large Language Models through Semantic Consistency</t>
  </si>
  <si>
    <t>Prompting GPT-3 To Be Reliable</t>
  </si>
  <si>
    <t>Beyond Self-Consistency: Ensemble Reasoning Boosts Consistency and Accuracy of LLMs in Cancer Staging</t>
  </si>
  <si>
    <t>Chain-of-Verification Reduces Hallucination in Large Language Models</t>
  </si>
  <si>
    <t>LM vs LM: Detecting Factual Errors via Cross Examination</t>
  </si>
  <si>
    <t>Check Your Facts and Try Again: Improving Large Language Models with External Knowledge and Automated Feedback</t>
  </si>
  <si>
    <t>REFINER: Reasoning Feedback on Intermediate Representations</t>
  </si>
  <si>
    <t>Reliable Natural Language Understanding with Large Language Models and Answer Set Programming</t>
  </si>
  <si>
    <t>Complexity-based Prompting for Multi-step Reasoning</t>
  </si>
  <si>
    <t>Reprompting: Automated Chain-of-Thought Prompt Inference Through Gibbs Sampling</t>
  </si>
  <si>
    <t>Interleaving Retrieval with Chain-of-Thought Reasoning for Knowledge-Intensive Multi-Step Questions</t>
  </si>
  <si>
    <t>Rationale-Augmented Ensembles in Language Models</t>
  </si>
  <si>
    <t>Automatic Chain of Thought Prompting in Large Language Models</t>
  </si>
  <si>
    <t>Automatic Prompt Augmentation and Selection with Chain-of-Thought from Labeled Data</t>
  </si>
  <si>
    <t>Fantastically Ordered Prompts and Where to Find Them: Overcoming Few-Shot Prompt Order Sensitivity</t>
  </si>
  <si>
    <t>Learning To Retrieve Prompts for In-Context Learning</t>
  </si>
  <si>
    <t>Model ensemble instead of prompt fusion: a sample-specific knowledge transfer method for few-shot prompt tuning</t>
  </si>
  <si>
    <t>Inference-Time Intervention: Eliciting Truthful Answers from a Language Model</t>
  </si>
  <si>
    <t>Large Language Models Can Self-Improve</t>
  </si>
  <si>
    <t>Self-Refine: Iterative Refinement with Self-Feedback</t>
  </si>
  <si>
    <t>Reflexion: Language Agents with Verbal Reinforcement Learning</t>
  </si>
  <si>
    <t>PREFER: Prompt Ensemble Learning via Feedback-Reflect-Refine</t>
  </si>
  <si>
    <t>N-CRITICS: Self-Refinement of Large Language Models with Ensemble of Critics</t>
  </si>
  <si>
    <t>Improving Factuality and Reasoning in Language Models through Multiagent Debate</t>
  </si>
  <si>
    <t>ReST meets ReAct: Self-Improvement for Multi-Step Reasoning LLM Agent</t>
  </si>
  <si>
    <t>Self-Consistency Improves Chain of Thought Reasoning in Language Models</t>
  </si>
  <si>
    <t>Universal Self-Consistency for Large Language Model Generation</t>
  </si>
  <si>
    <t>Found in the Middle: Permutation Self-Consistency Improves Listwise Ranking in Large Language Models</t>
  </si>
  <si>
    <t>Ranking LLM-Generated Loop Invariants for Program Verification</t>
  </si>
  <si>
    <t>Assessing the Reliability of Large Language Model Knowledge</t>
  </si>
  <si>
    <t>Creative Beam Search: LLM-as-a-Judge For Improving Response Generation</t>
  </si>
  <si>
    <t>Replacing Judges with Juries: Evaluating LLM Generations with a Panel of Diverse Models</t>
  </si>
  <si>
    <t>MLLM-as-a-Judge: Assessing Multimodal LLM-as-a-Judge with Vision-Language Benchmark</t>
  </si>
  <si>
    <t>The ART of LLM Refinement: Ask, Refine, and Trust</t>
  </si>
  <si>
    <t>Encouraging Divergent Thinking in Large Language Models through Multi-Agent Debate</t>
  </si>
  <si>
    <t>cTBLS: Augmenting Large Language Models with Conversational Tables</t>
  </si>
  <si>
    <t>Harnessing the Power of LLM to Support Binary Taint Analysis</t>
  </si>
  <si>
    <t>CAPE: Corrective Actions from Precondition Errors using Large Language Models</t>
  </si>
  <si>
    <t>Strength in Numbers: Estimating Confidence of Large Language Models by Prompt Agreement</t>
  </si>
  <si>
    <t>Boosting Language Models Reasoning with Chain-of-Knowledge Prompting</t>
  </si>
  <si>
    <t>Chain-of-Note: Enhancing Robustness in Retrieval-Augmented Language Models</t>
  </si>
  <si>
    <t>Active Prompting with Chain-of-Thought for Large Language Models</t>
  </si>
  <si>
    <t>Contrastive Chain-of-Thought Prompting</t>
  </si>
  <si>
    <t>Rephrase and Respond: Let Large Language Models Ask Better Questions for Themselves</t>
  </si>
  <si>
    <t>Take a Step Back: Evoking Reasoning via Abstraction in Large Language Models</t>
  </si>
  <si>
    <t>System 2 Attention (is something you might need too)</t>
  </si>
  <si>
    <t>Making Reasoning Matter: Measuring and Improving Faithfulness of Chain-of-Thought Reasoning</t>
  </si>
  <si>
    <t>Hallucination Augmented Recitations for Language Models</t>
  </si>
  <si>
    <t>Synthetic Prompting: Generating Chain-of-Thought Demonstrations for Large Language Models</t>
  </si>
  <si>
    <t>KG-Rank: Enhancing Large Language Models for Medical QA with Knowledge Graphs and Ranking Techniques</t>
  </si>
  <si>
    <t>Reframing Instructional Prompts to GPTk's Language</t>
  </si>
  <si>
    <t>Automatic Semantic Augmentation of Language Model Prompts (for Code Summarization)</t>
  </si>
  <si>
    <t>Monotonic Paraphrasing Improves Generalization of Language Model Prompting</t>
  </si>
  <si>
    <t>Towards Expert-Level Medical Question Answering with Large Language Models</t>
  </si>
  <si>
    <t>Unleashing the Emergent Cognitive Synergy in Large Language Models: A Task-Solving Agent through Multi-Persona Self-Collaboration</t>
  </si>
  <si>
    <t>Certifiably Robust RAG against Retrieval Corruption</t>
  </si>
  <si>
    <t>Do Models Explain Themselves? Counterfactual Simulatability of Natural Language Explanations</t>
  </si>
  <si>
    <t>Embodied LLM Agents Learn to Cooperate in Organized Teams</t>
  </si>
  <si>
    <t>Exploring Collaboration Mechanisms for LLM Agents: A Social Psychology View</t>
  </si>
  <si>
    <t>Kernel Language Entropy: Fine-grained Uncertainty Quantification for LLMs from Semantic Similarities</t>
  </si>
  <si>
    <t>The Consensus Game: Language Model Generation via Equilibrium Search</t>
  </si>
  <si>
    <t>RELIC: Investigating Large Language Model Responses using Self-Consistency</t>
  </si>
  <si>
    <t>Synchromesh: Reliable Code Generation from Pre-Trained Language Models</t>
  </si>
  <si>
    <t>Exploring Demonstration Ensembling for In-Context Learning</t>
  </si>
  <si>
    <t>Getting MoRE out of Mixture of Language Model Reasoning Experts</t>
  </si>
  <si>
    <t>An Information-theoretic Approach to Prompt Engineering Without Ground Truth Labels</t>
  </si>
  <si>
    <t>Better Zero-Shot Reasoning with Self-Adaptive Prompting</t>
  </si>
  <si>
    <t>Universal Self-Adaptive Prompting</t>
  </si>
  <si>
    <t>GPT-2</t>
  </si>
  <si>
    <t>GPT-3</t>
  </si>
  <si>
    <t>GPT-3.5</t>
  </si>
  <si>
    <t>GPT-4</t>
  </si>
  <si>
    <t>HotPotQA</t>
  </si>
  <si>
    <t>FEVER</t>
  </si>
  <si>
    <t>PaLM-540B</t>
  </si>
  <si>
    <t>ALFWorld</t>
  </si>
  <si>
    <t>WebShop</t>
  </si>
  <si>
    <t>BUTLER</t>
  </si>
  <si>
    <t>PaLM Embedding API</t>
  </si>
  <si>
    <t>PaLM 2-L</t>
  </si>
  <si>
    <t>PaLM 2-S</t>
  </si>
  <si>
    <t>Mandaerin Hate Speech Classification</t>
  </si>
  <si>
    <t>Self-harm Classification</t>
  </si>
  <si>
    <t>Harassment Classification</t>
  </si>
  <si>
    <t>Sarcasm</t>
  </si>
  <si>
    <t>Game of 24</t>
  </si>
  <si>
    <t>Creative Writing</t>
  </si>
  <si>
    <t>5x5 Crosswords</t>
  </si>
  <si>
    <t>code-davinci-002</t>
  </si>
  <si>
    <t>AQUA</t>
  </si>
  <si>
    <t>GSM8K</t>
  </si>
  <si>
    <t>SVAMP</t>
  </si>
  <si>
    <t>GPT-3.5-turbo</t>
  </si>
  <si>
    <t>text-curie-001</t>
  </si>
  <si>
    <t>text-davinci-003</t>
  </si>
  <si>
    <t>LLaVA-1.5</t>
  </si>
  <si>
    <t>IXC2-VL</t>
  </si>
  <si>
    <t>LLaVA-NeXT</t>
  </si>
  <si>
    <t>Intern VL 1.5</t>
  </si>
  <si>
    <t>Gemini 1.5 Pro</t>
  </si>
  <si>
    <t>GPT-4V</t>
  </si>
  <si>
    <t>GPT-4o</t>
  </si>
  <si>
    <t>POPE</t>
  </si>
  <si>
    <t>MMVP</t>
  </si>
  <si>
    <t>CHAIR</t>
  </si>
  <si>
    <t>MMHal-Bench</t>
  </si>
  <si>
    <t>Natural Question</t>
  </si>
  <si>
    <t>AmbigQA</t>
  </si>
  <si>
    <t>MATH</t>
  </si>
  <si>
    <t>Blocksworld</t>
  </si>
  <si>
    <t>Graph Coloring</t>
  </si>
  <si>
    <t>CommonsenseQA</t>
  </si>
  <si>
    <t>LLaMA-2 70B</t>
  </si>
  <si>
    <t>ASDiv</t>
  </si>
  <si>
    <t>MAWPS</t>
  </si>
  <si>
    <t>text-ada-001</t>
  </si>
  <si>
    <t>text-babbage-001</t>
  </si>
  <si>
    <t>LaMDA</t>
  </si>
  <si>
    <t>UL2</t>
  </si>
  <si>
    <t>LLaMA-3</t>
  </si>
  <si>
    <t>StrategyQA</t>
  </si>
  <si>
    <t>Sports</t>
  </si>
  <si>
    <t>SayCan</t>
  </si>
  <si>
    <t>GPT-4 Bing</t>
  </si>
  <si>
    <t>Claude 2</t>
  </si>
  <si>
    <t>Solar-0-70B</t>
  </si>
  <si>
    <t>Coral (Command)</t>
  </si>
  <si>
    <t>Mistral-7B-Instruct</t>
  </si>
  <si>
    <t>Falcon 180B</t>
  </si>
  <si>
    <t>Qwen-7B-Chat</t>
  </si>
  <si>
    <t>PaLM 2 (Chat-Bison-002)</t>
  </si>
  <si>
    <t>Bard (PaLM 2)</t>
  </si>
  <si>
    <t>Metaculus</t>
  </si>
  <si>
    <t>LLaMA-2 13B</t>
  </si>
  <si>
    <t>HumanEval</t>
  </si>
  <si>
    <t>MMLU</t>
  </si>
  <si>
    <t>WizardLM</t>
  </si>
  <si>
    <t>WizardCoder</t>
  </si>
  <si>
    <t>WizardMath</t>
  </si>
  <si>
    <t>Open-Chat</t>
  </si>
  <si>
    <t>AlpacaEval</t>
  </si>
  <si>
    <t>FLASK</t>
  </si>
  <si>
    <t>MT-Bench</t>
  </si>
  <si>
    <t>Vicuna 13B</t>
  </si>
  <si>
    <t>Medalpaca 13B</t>
  </si>
  <si>
    <t>MedLLaMA</t>
  </si>
  <si>
    <t>PMC-LLaMA</t>
  </si>
  <si>
    <t>davinci</t>
  </si>
  <si>
    <t>T5</t>
  </si>
  <si>
    <t>LLaMA-2 8B</t>
  </si>
  <si>
    <t>Codex</t>
  </si>
  <si>
    <t>Med42-70B</t>
  </si>
  <si>
    <t>LLaMA 65B</t>
  </si>
  <si>
    <t>LLaMA 7B</t>
  </si>
  <si>
    <t>Alpaca 13B</t>
  </si>
  <si>
    <t>Koala 13B</t>
  </si>
  <si>
    <t>Zephyr-7B</t>
  </si>
  <si>
    <t>LLaMA 30B-instruct</t>
  </si>
  <si>
    <t>Claude 3 Haiku</t>
  </si>
  <si>
    <t>Claude 3 Sonnet</t>
  </si>
  <si>
    <t>Claude 3 Opus</t>
  </si>
  <si>
    <t>Command R+</t>
  </si>
  <si>
    <t>Vicuna 7B</t>
  </si>
  <si>
    <t>Starling 7B</t>
  </si>
  <si>
    <t>Vicuna-33B</t>
  </si>
  <si>
    <t>Yi-34B-Chat</t>
  </si>
  <si>
    <t>Tulu-2-70B</t>
  </si>
  <si>
    <t>Falcon 40B</t>
  </si>
  <si>
    <t>Don't Hallucinate, Abstain: Identifying LLM Knowledge Gaps via Multi-LLM Collaboration</t>
  </si>
  <si>
    <t>PaLM-62B</t>
  </si>
  <si>
    <t>GPT-J</t>
  </si>
  <si>
    <t>Open Assistant</t>
  </si>
  <si>
    <t>Baize</t>
  </si>
  <si>
    <t>MOSS</t>
  </si>
  <si>
    <t>ChatGLM</t>
  </si>
  <si>
    <t>Dolly V2</t>
  </si>
  <si>
    <t>Mosaic MPT</t>
  </si>
  <si>
    <t>StableLM</t>
  </si>
  <si>
    <t>Macaw</t>
  </si>
  <si>
    <t>MedMCQA</t>
  </si>
  <si>
    <t>PubMedQA</t>
  </si>
  <si>
    <t>MedQA-USMLE</t>
  </si>
  <si>
    <t>Date Understanding</t>
  </si>
  <si>
    <t>ANLI</t>
  </si>
  <si>
    <t>SingleEq</t>
  </si>
  <si>
    <t>MultiArith</t>
  </si>
  <si>
    <t>CLUTRR</t>
  </si>
  <si>
    <t>TP19</t>
  </si>
  <si>
    <t>TR04</t>
  </si>
  <si>
    <t>WT</t>
  </si>
  <si>
    <t>DE</t>
  </si>
  <si>
    <t>HellaSwag</t>
  </si>
  <si>
    <t>WinoGrande</t>
  </si>
  <si>
    <t>TruthfulQA</t>
  </si>
  <si>
    <t>RoCoBench</t>
  </si>
  <si>
    <t>ProbVAA</t>
  </si>
  <si>
    <t>RADDLE</t>
  </si>
  <si>
    <t>SNIPS</t>
  </si>
  <si>
    <t>FreshQA</t>
  </si>
  <si>
    <t>MultiSpanQA</t>
  </si>
  <si>
    <t>QuaRel</t>
  </si>
  <si>
    <t>Penguins</t>
  </si>
  <si>
    <t>BigBench</t>
  </si>
  <si>
    <t>2WikiMultihopQA</t>
  </si>
  <si>
    <t>MuSiQue</t>
  </si>
  <si>
    <t>IIRC</t>
  </si>
  <si>
    <t>BoolQ</t>
  </si>
  <si>
    <t>OpenBookQA</t>
  </si>
  <si>
    <t>AddSub</t>
  </si>
  <si>
    <t>CSQA</t>
  </si>
  <si>
    <t>BREAK</t>
  </si>
  <si>
    <t>MTOP</t>
  </si>
  <si>
    <t>SMCALFLOW</t>
  </si>
  <si>
    <t>WNLI</t>
  </si>
  <si>
    <t>MRPC</t>
  </si>
  <si>
    <t>RTE</t>
  </si>
  <si>
    <t>MultiRC</t>
  </si>
  <si>
    <t>WiC</t>
  </si>
  <si>
    <t>WSC</t>
  </si>
  <si>
    <t>CB</t>
  </si>
  <si>
    <t>DROP</t>
  </si>
  <si>
    <t>TriviaQA</t>
  </si>
  <si>
    <t>AmbigQ</t>
  </si>
  <si>
    <t>Chess Move</t>
  </si>
  <si>
    <t>Eli5</t>
  </si>
  <si>
    <t>ARC-c</t>
  </si>
  <si>
    <t>HybriDialogue</t>
  </si>
  <si>
    <t>CoS-E</t>
  </si>
  <si>
    <t>Cosmos QA</t>
  </si>
  <si>
    <t>DREAM</t>
  </si>
  <si>
    <t>QASC</t>
  </si>
  <si>
    <t>Quail</t>
  </si>
  <si>
    <t>Quartz</t>
  </si>
  <si>
    <t>SciQ</t>
  </si>
  <si>
    <t>Bamboogle</t>
  </si>
  <si>
    <t>LUQ: Long-text Uncertainty Quantification for LLMs</t>
  </si>
  <si>
    <t>Causal Understanding</t>
  </si>
  <si>
    <t>GSM-Hard</t>
  </si>
  <si>
    <t>LiveQA</t>
  </si>
  <si>
    <t>ExpertQA-Bio</t>
  </si>
  <si>
    <t>ExpertQA-Med</t>
  </si>
  <si>
    <t>MedicationQA</t>
  </si>
  <si>
    <t>Natural Instructions</t>
  </si>
  <si>
    <t>MultiMedQA</t>
  </si>
  <si>
    <t>Stanford Human Preference</t>
  </si>
  <si>
    <t>FactScore</t>
  </si>
  <si>
    <t>Knowledge Crosswords</t>
  </si>
  <si>
    <t>Propaganda</t>
  </si>
  <si>
    <t>RACE</t>
  </si>
  <si>
    <t>HHH</t>
  </si>
  <si>
    <t>GLUE</t>
  </si>
  <si>
    <t>COPA</t>
  </si>
  <si>
    <t>Publication Date</t>
  </si>
  <si>
    <t>Total per Paper</t>
  </si>
  <si>
    <t>Total</t>
  </si>
  <si>
    <t>Count</t>
  </si>
  <si>
    <t>Number</t>
  </si>
  <si>
    <t>Benchmarks by Paper</t>
  </si>
  <si>
    <t>Median</t>
  </si>
  <si>
    <t>Average</t>
  </si>
  <si>
    <t>Max</t>
  </si>
  <si>
    <t>Total Uses</t>
  </si>
  <si>
    <t>Uses since Jan 2023</t>
  </si>
  <si>
    <t>Recently</t>
  </si>
  <si>
    <t>Totals</t>
  </si>
  <si>
    <t>Modality Sum</t>
  </si>
  <si>
    <t>Algorithmic+Model</t>
  </si>
  <si>
    <t>Algorimic+M-P</t>
  </si>
  <si>
    <t>Model*M-P</t>
  </si>
  <si>
    <t>Model-M-T</t>
  </si>
  <si>
    <t>Algorithmiic+M-T</t>
  </si>
  <si>
    <t>Enhancing In-Context Learning via Implicit Demonstration Augmentation</t>
  </si>
  <si>
    <t>How Can We Know What Language Models Know?</t>
  </si>
  <si>
    <t>AutoPrompt: Eliciting Knowledge from Language Models with Automatically Generated Prompts</t>
  </si>
  <si>
    <t>Connecting Large Language Models with Evolutionary Algorithms Yields Powerful Prompt Optimizers</t>
  </si>
  <si>
    <t>APEER: Automatic Prompt Engineering Enhances Large Language Model Reranking</t>
  </si>
  <si>
    <t>Iteration of Thought: Leveraging Inner Dialogue for Autonomous Large Language Model Reasoning</t>
  </si>
  <si>
    <t>Mind Your Format: Towards Consistent Evaluation of In-Context Learing Improvements</t>
  </si>
  <si>
    <t>Plum: Prompt Learning using Metahueristics</t>
  </si>
  <si>
    <t>Large Language Monkeys: Scaling Inference Compute with Repeated Sampling</t>
  </si>
  <si>
    <t>Superposed Decoding: Multiple Generations from a Single Autoregressive Inference Pass</t>
  </si>
  <si>
    <t>Integrative Decoding: Improve Factuality via Implicit Self-Consistency</t>
  </si>
  <si>
    <t>Learning How Hard to Think: Input-Adaptive Allocation of LM Computation</t>
  </si>
  <si>
    <t>Path-Consistency: Prefix Enhancement for Efficient Inference in LLM</t>
  </si>
  <si>
    <t>Mutual Reasoning Makes Smaller LLMs Stronger Problem-Solvers</t>
  </si>
  <si>
    <t>MindStar: Enhancing Math Reasoning in Pre-trained LLMs at Inference Time</t>
  </si>
  <si>
    <t>Debating with More Persuasive LLMs Leads to More Truthful Answers</t>
  </si>
  <si>
    <t>Dialogue for Prompting: a Policy-Gradient-Based Discrete Prompt Generation for Few-Shot Learning</t>
  </si>
  <si>
    <t>Few-Shot Natural Language Inference Generation with PDD: Prompt and Dynamic Demonstration</t>
  </si>
  <si>
    <t>Bayesian Prompt Ensembles: Model Uncertainty Estimation for Black-Box Large Language Models</t>
  </si>
  <si>
    <t>Iteratively Prompt Pre-trained Language Models for Chain of Thought</t>
  </si>
  <si>
    <t>Large Language Models are Human-Level Prompt Engineers</t>
  </si>
  <si>
    <t>Prompt Combines Paraphrase: Teaching Pre-trained Models to Understand Rare Biomedical Words</t>
  </si>
  <si>
    <t>DiPT: Enhancing LLM Reasoning through Diversified Perspective-Taking</t>
  </si>
  <si>
    <t>Generative Query Reformulation using Ensemble Prompting, Document Fusion, and Relevance Feedback</t>
  </si>
  <si>
    <t>Pack of LLMs: Model Fusion at Test-Time via Perplexity Optimization</t>
  </si>
  <si>
    <t>Entropy Guided Extrapolative Decoding to Improve Factuality in Large Language Models</t>
  </si>
  <si>
    <t>Dynamic Self-Consistency: Leveraging Reasoning Paths for Efficient LLM Sampling</t>
  </si>
  <si>
    <t>Blending is All You Need</t>
  </si>
  <si>
    <t>AutoMix: Automatically Mixing Language Models</t>
  </si>
  <si>
    <t>Don't Rank, Combine! Combining Machine Translation Hypotheses Using Quality Estimation</t>
  </si>
  <si>
    <t>Updated Search since Paper Submission (cutoff June 24)</t>
  </si>
  <si>
    <t>Papers Since June 2024</t>
  </si>
  <si>
    <t>Granularity: Full</t>
  </si>
  <si>
    <t>GrIPS: Gradient-free, Edit-based, Instruction Search for Prompting Large Language Models</t>
  </si>
  <si>
    <t>Sorry, Come Again? Prompting -- Enhancing Comprehension and Diminishing Hallucination with [PAUSE]-injected Optimal Paraphrasing</t>
  </si>
  <si>
    <t>Search Methodology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</si>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</sst>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3"/>
      <color theme="1"/>
      <name val="Courier"/>
    </font>
    <font>
      <b/>
      <sz val="12"/>
      <color theme="1"/>
      <name val="Aptos Narrow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6" borderId="0" xfId="0" applyFont="1" applyFill="1"/>
    <xf numFmtId="0" fontId="2" fillId="0" borderId="0" xfId="0" applyFont="1"/>
    <xf numFmtId="0" fontId="1" fillId="0" borderId="0" xfId="0" applyFont="1"/>
    <xf numFmtId="0" fontId="0" fillId="7" borderId="1" xfId="0" applyFill="1" applyBorder="1" applyAlignment="1">
      <alignment horizontal="center"/>
    </xf>
    <xf numFmtId="15" fontId="0" fillId="0" borderId="0" xfId="0" applyNumberFormat="1"/>
    <xf numFmtId="15" fontId="1" fillId="0" borderId="0" xfId="0" applyNumberFormat="1" applyFont="1"/>
    <xf numFmtId="0" fontId="3" fillId="0" borderId="0" xfId="0" applyFont="1"/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11" borderId="1" xfId="0" applyFill="1" applyBorder="1" applyAlignment="1">
      <alignment horizontal="center"/>
    </xf>
    <xf numFmtId="0" fontId="4" fillId="11" borderId="0" xfId="0" applyFont="1" applyFill="1"/>
    <xf numFmtId="0" fontId="4" fillId="6" borderId="0" xfId="0" applyFont="1" applyFill="1"/>
    <xf numFmtId="0" fontId="4" fillId="9" borderId="0" xfId="0" applyFont="1" applyFill="1"/>
    <xf numFmtId="0" fontId="0" fillId="3" borderId="0" xfId="0" applyFill="1"/>
    <xf numFmtId="0" fontId="2" fillId="12" borderId="0" xfId="0" applyFont="1" applyFill="1"/>
    <xf numFmtId="1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F30A-D7D7-F543-92C8-0F262CA38FD2}">
  <dimension ref="A1:AE154"/>
  <sheetViews>
    <sheetView zoomScale="140" zoomScaleNormal="140" workbookViewId="0">
      <pane ySplit="1" topLeftCell="A2" activePane="bottomLeft" state="frozen"/>
      <selection pane="bottomLeft" activeCell="C133" sqref="C133"/>
    </sheetView>
  </sheetViews>
  <sheetFormatPr baseColWidth="10" defaultRowHeight="16"/>
  <cols>
    <col min="1" max="1" width="82.83203125" customWidth="1"/>
    <col min="2" max="3" width="25.33203125" customWidth="1"/>
    <col min="4" max="4" width="20.5" customWidth="1"/>
    <col min="5" max="5" width="20.1640625" bestFit="1" customWidth="1"/>
    <col min="6" max="6" width="15.33203125" hidden="1" customWidth="1"/>
    <col min="7" max="8" width="15.33203125" style="20" customWidth="1"/>
    <col min="9" max="9" width="26" bestFit="1" customWidth="1"/>
    <col min="10" max="10" width="16.83203125" bestFit="1" customWidth="1"/>
    <col min="11" max="11" width="29.83203125" bestFit="1" customWidth="1"/>
    <col min="12" max="12" width="25.1640625" bestFit="1" customWidth="1"/>
    <col min="13" max="13" width="27.1640625" bestFit="1" customWidth="1"/>
    <col min="14" max="14" width="13.5" style="16" customWidth="1"/>
    <col min="15" max="15" width="13.83203125" style="16" customWidth="1"/>
    <col min="16" max="16" width="14.1640625" style="16" customWidth="1"/>
    <col min="17" max="17" width="16.33203125" style="16" customWidth="1"/>
    <col min="18" max="18" width="28.5" bestFit="1" customWidth="1"/>
    <col min="19" max="19" width="31.33203125" bestFit="1" customWidth="1"/>
    <col min="20" max="20" width="35.5" bestFit="1" customWidth="1"/>
    <col min="21" max="21" width="38.1640625" bestFit="1" customWidth="1"/>
    <col min="22" max="22" width="30.6640625" customWidth="1"/>
    <col min="23" max="23" width="32.83203125" bestFit="1" customWidth="1"/>
    <col min="24" max="24" width="23.5" hidden="1" customWidth="1"/>
    <col min="25" max="25" width="30" bestFit="1" customWidth="1"/>
    <col min="26" max="26" width="29.1640625" bestFit="1" customWidth="1"/>
    <col min="27" max="27" width="26.6640625" bestFit="1" customWidth="1"/>
    <col min="28" max="28" width="33.33203125" bestFit="1" customWidth="1"/>
    <col min="29" max="29" width="26.5" bestFit="1" customWidth="1"/>
    <col min="30" max="30" width="22" bestFit="1" customWidth="1"/>
    <col min="31" max="31" width="27" bestFit="1" customWidth="1"/>
  </cols>
  <sheetData>
    <row r="1" spans="1:31" s="5" customFormat="1">
      <c r="A1" s="1" t="s">
        <v>0</v>
      </c>
      <c r="B1" s="1" t="s">
        <v>368</v>
      </c>
      <c r="C1" s="1" t="s">
        <v>367</v>
      </c>
      <c r="D1" s="2" t="s">
        <v>1</v>
      </c>
      <c r="E1" s="2" t="s">
        <v>2</v>
      </c>
      <c r="F1" s="2" t="s">
        <v>3</v>
      </c>
      <c r="G1" s="21" t="s">
        <v>326</v>
      </c>
      <c r="H1" s="21" t="s">
        <v>326</v>
      </c>
      <c r="I1" s="2" t="s">
        <v>4</v>
      </c>
      <c r="J1" s="2" t="s">
        <v>5</v>
      </c>
      <c r="K1" s="2" t="s">
        <v>364</v>
      </c>
      <c r="L1" s="2" t="s">
        <v>6</v>
      </c>
      <c r="M1" s="2" t="s">
        <v>7</v>
      </c>
      <c r="N1" s="17" t="s">
        <v>329</v>
      </c>
      <c r="O1" s="17" t="s">
        <v>330</v>
      </c>
      <c r="P1" s="17" t="s">
        <v>328</v>
      </c>
      <c r="Q1" s="17" t="s">
        <v>331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4" t="s">
        <v>15</v>
      </c>
      <c r="Z1" s="4" t="s">
        <v>16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</row>
    <row r="2" spans="1:31">
      <c r="A2" t="s">
        <v>22</v>
      </c>
      <c r="B2" s="13">
        <v>44840</v>
      </c>
      <c r="C2" s="13"/>
      <c r="D2">
        <v>0</v>
      </c>
      <c r="E2">
        <v>1</v>
      </c>
      <c r="F2">
        <v>0</v>
      </c>
      <c r="G2">
        <f>D2+E2</f>
        <v>1</v>
      </c>
      <c r="H2">
        <f>SUM(D2:F2)</f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f>L2*E2</f>
        <v>0</v>
      </c>
      <c r="O2">
        <f>M2*E2</f>
        <v>1</v>
      </c>
      <c r="P2">
        <f t="shared" ref="P2:P33" si="0">L2*D2</f>
        <v>0</v>
      </c>
      <c r="Q2">
        <f>M2*D2</f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1</v>
      </c>
      <c r="Z2">
        <v>0</v>
      </c>
      <c r="AA2">
        <v>0</v>
      </c>
      <c r="AB2">
        <v>0</v>
      </c>
      <c r="AC2">
        <v>1</v>
      </c>
      <c r="AD2">
        <v>0</v>
      </c>
      <c r="AE2">
        <v>0</v>
      </c>
    </row>
    <row r="3" spans="1:31">
      <c r="A3" t="s">
        <v>23</v>
      </c>
      <c r="B3" s="13">
        <v>45355</v>
      </c>
      <c r="C3" s="13"/>
      <c r="D3">
        <v>0</v>
      </c>
      <c r="E3">
        <v>1</v>
      </c>
      <c r="F3">
        <v>0</v>
      </c>
      <c r="G3" s="22">
        <f t="shared" ref="G3:G34" si="1">SUM(A3:E3)</f>
        <v>45356</v>
      </c>
      <c r="H3" s="20">
        <f t="shared" ref="H3:H66" si="2">SUM(D3:F3)</f>
        <v>1</v>
      </c>
      <c r="I3">
        <v>0</v>
      </c>
      <c r="J3">
        <v>0</v>
      </c>
      <c r="K3">
        <v>1</v>
      </c>
      <c r="L3">
        <v>0</v>
      </c>
      <c r="M3">
        <v>1</v>
      </c>
      <c r="N3" s="16">
        <f t="shared" ref="N3:N66" si="3">L3*E3</f>
        <v>0</v>
      </c>
      <c r="O3" s="16">
        <f t="shared" ref="O3:O66" si="4">M3*E3</f>
        <v>1</v>
      </c>
      <c r="P3" s="16">
        <f t="shared" si="0"/>
        <v>0</v>
      </c>
      <c r="Q3" s="16">
        <f t="shared" ref="Q3:Q66" si="5">M3*D3</f>
        <v>0</v>
      </c>
      <c r="R3">
        <v>0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</row>
    <row r="4" spans="1:31">
      <c r="A4" t="s">
        <v>24</v>
      </c>
      <c r="B4" s="13">
        <v>44197</v>
      </c>
      <c r="C4" s="13"/>
      <c r="D4">
        <v>1</v>
      </c>
      <c r="E4">
        <v>0</v>
      </c>
      <c r="F4">
        <v>0</v>
      </c>
      <c r="G4" s="22">
        <f t="shared" si="1"/>
        <v>44198</v>
      </c>
      <c r="H4" s="20">
        <f t="shared" si="2"/>
        <v>1</v>
      </c>
      <c r="I4">
        <v>0</v>
      </c>
      <c r="J4">
        <v>1</v>
      </c>
      <c r="K4">
        <v>0</v>
      </c>
      <c r="L4">
        <v>0</v>
      </c>
      <c r="M4">
        <v>1</v>
      </c>
      <c r="N4" s="16">
        <f t="shared" si="3"/>
        <v>0</v>
      </c>
      <c r="O4" s="16">
        <f t="shared" si="4"/>
        <v>0</v>
      </c>
      <c r="P4" s="16">
        <f t="shared" si="0"/>
        <v>0</v>
      </c>
      <c r="Q4" s="16">
        <f t="shared" si="5"/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</row>
    <row r="5" spans="1:31">
      <c r="A5" t="s">
        <v>25</v>
      </c>
      <c r="B5" s="13">
        <v>45263</v>
      </c>
      <c r="C5" s="13"/>
      <c r="D5">
        <v>0</v>
      </c>
      <c r="E5">
        <v>1</v>
      </c>
      <c r="F5">
        <v>0</v>
      </c>
      <c r="G5" s="22">
        <f t="shared" si="1"/>
        <v>45264</v>
      </c>
      <c r="H5" s="20">
        <f t="shared" si="2"/>
        <v>1</v>
      </c>
      <c r="I5">
        <v>0</v>
      </c>
      <c r="J5">
        <v>0</v>
      </c>
      <c r="K5">
        <v>1</v>
      </c>
      <c r="L5">
        <v>0</v>
      </c>
      <c r="M5">
        <v>1</v>
      </c>
      <c r="N5" s="16">
        <f t="shared" si="3"/>
        <v>0</v>
      </c>
      <c r="O5" s="16">
        <f t="shared" si="4"/>
        <v>1</v>
      </c>
      <c r="P5" s="16">
        <f t="shared" si="0"/>
        <v>0</v>
      </c>
      <c r="Q5" s="16">
        <f t="shared" si="5"/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</row>
    <row r="6" spans="1:31">
      <c r="A6" t="s">
        <v>26</v>
      </c>
      <c r="B6" s="13">
        <v>45028</v>
      </c>
      <c r="C6" s="13"/>
      <c r="D6">
        <v>1</v>
      </c>
      <c r="E6">
        <v>0</v>
      </c>
      <c r="F6">
        <v>0</v>
      </c>
      <c r="G6" s="22">
        <f t="shared" si="1"/>
        <v>45029</v>
      </c>
      <c r="H6" s="20">
        <f t="shared" si="2"/>
        <v>1</v>
      </c>
      <c r="I6">
        <v>0</v>
      </c>
      <c r="J6">
        <v>0</v>
      </c>
      <c r="K6">
        <v>1</v>
      </c>
      <c r="L6" s="7">
        <v>1</v>
      </c>
      <c r="M6" s="7">
        <v>1</v>
      </c>
      <c r="N6" s="16">
        <f t="shared" si="3"/>
        <v>0</v>
      </c>
      <c r="O6" s="16">
        <f t="shared" si="4"/>
        <v>0</v>
      </c>
      <c r="P6" s="16">
        <f t="shared" si="0"/>
        <v>1</v>
      </c>
      <c r="Q6" s="16">
        <f t="shared" si="5"/>
        <v>1</v>
      </c>
      <c r="R6">
        <v>1</v>
      </c>
      <c r="S6">
        <v>0</v>
      </c>
      <c r="T6">
        <v>0</v>
      </c>
      <c r="U6" s="8">
        <v>1</v>
      </c>
      <c r="V6" s="8">
        <v>0</v>
      </c>
      <c r="W6" s="8">
        <v>0</v>
      </c>
      <c r="X6" s="8">
        <v>0</v>
      </c>
      <c r="Y6">
        <v>0</v>
      </c>
      <c r="Z6">
        <v>1</v>
      </c>
      <c r="AA6">
        <v>0</v>
      </c>
      <c r="AB6">
        <v>0</v>
      </c>
      <c r="AC6">
        <v>1</v>
      </c>
      <c r="AD6">
        <v>0</v>
      </c>
      <c r="AE6">
        <v>0</v>
      </c>
    </row>
    <row r="7" spans="1:31">
      <c r="A7" t="s">
        <v>27</v>
      </c>
      <c r="B7" s="13">
        <v>45371</v>
      </c>
      <c r="C7" s="13"/>
      <c r="D7">
        <v>0</v>
      </c>
      <c r="E7">
        <v>1</v>
      </c>
      <c r="F7">
        <v>0</v>
      </c>
      <c r="G7" s="22">
        <f t="shared" si="1"/>
        <v>45372</v>
      </c>
      <c r="H7" s="20">
        <f t="shared" si="2"/>
        <v>1</v>
      </c>
      <c r="I7">
        <v>0</v>
      </c>
      <c r="J7">
        <v>1</v>
      </c>
      <c r="K7">
        <v>0</v>
      </c>
      <c r="L7">
        <v>0</v>
      </c>
      <c r="M7">
        <v>1</v>
      </c>
      <c r="N7" s="16">
        <f t="shared" si="3"/>
        <v>0</v>
      </c>
      <c r="O7" s="16">
        <f t="shared" si="4"/>
        <v>1</v>
      </c>
      <c r="P7" s="16">
        <f t="shared" si="0"/>
        <v>0</v>
      </c>
      <c r="Q7" s="16">
        <f t="shared" si="5"/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</row>
    <row r="8" spans="1:31">
      <c r="A8" t="s">
        <v>28</v>
      </c>
      <c r="B8" s="13">
        <v>45245</v>
      </c>
      <c r="C8" s="13"/>
      <c r="D8">
        <v>0</v>
      </c>
      <c r="E8">
        <v>1</v>
      </c>
      <c r="F8">
        <v>0</v>
      </c>
      <c r="G8" s="22">
        <f t="shared" si="1"/>
        <v>45246</v>
      </c>
      <c r="H8" s="20">
        <f t="shared" si="2"/>
        <v>1</v>
      </c>
      <c r="I8">
        <v>0</v>
      </c>
      <c r="J8">
        <v>0</v>
      </c>
      <c r="K8">
        <v>1</v>
      </c>
      <c r="L8">
        <v>1</v>
      </c>
      <c r="M8">
        <v>0</v>
      </c>
      <c r="N8" s="16">
        <f t="shared" si="3"/>
        <v>1</v>
      </c>
      <c r="O8" s="16">
        <f t="shared" si="4"/>
        <v>0</v>
      </c>
      <c r="P8" s="16">
        <f t="shared" si="0"/>
        <v>0</v>
      </c>
      <c r="Q8" s="16">
        <f t="shared" si="5"/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>
      <c r="A9" t="s">
        <v>29</v>
      </c>
      <c r="B9" s="13">
        <v>44839</v>
      </c>
      <c r="C9" s="13"/>
      <c r="D9">
        <v>0</v>
      </c>
      <c r="E9">
        <v>1</v>
      </c>
      <c r="F9">
        <v>0</v>
      </c>
      <c r="G9" s="22">
        <f t="shared" si="1"/>
        <v>44840</v>
      </c>
      <c r="H9" s="20">
        <f t="shared" si="2"/>
        <v>1</v>
      </c>
      <c r="I9">
        <v>0</v>
      </c>
      <c r="J9">
        <v>0</v>
      </c>
      <c r="K9">
        <v>1</v>
      </c>
      <c r="L9">
        <v>1</v>
      </c>
      <c r="M9">
        <v>0</v>
      </c>
      <c r="N9" s="16">
        <f t="shared" si="3"/>
        <v>1</v>
      </c>
      <c r="O9" s="16">
        <f t="shared" si="4"/>
        <v>0</v>
      </c>
      <c r="P9" s="16">
        <f t="shared" si="0"/>
        <v>0</v>
      </c>
      <c r="Q9" s="16">
        <f t="shared" si="5"/>
        <v>0</v>
      </c>
      <c r="R9">
        <v>1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0</v>
      </c>
      <c r="AC9">
        <v>1</v>
      </c>
      <c r="AD9">
        <v>0</v>
      </c>
      <c r="AE9">
        <v>0</v>
      </c>
    </row>
    <row r="10" spans="1:31">
      <c r="A10" t="s">
        <v>30</v>
      </c>
      <c r="B10" s="13">
        <v>45210</v>
      </c>
      <c r="C10" s="13"/>
      <c r="D10">
        <v>1</v>
      </c>
      <c r="E10">
        <v>0</v>
      </c>
      <c r="F10">
        <v>0</v>
      </c>
      <c r="G10" s="22">
        <f t="shared" si="1"/>
        <v>45211</v>
      </c>
      <c r="H10" s="20">
        <f t="shared" si="2"/>
        <v>1</v>
      </c>
      <c r="I10">
        <v>0</v>
      </c>
      <c r="J10">
        <v>0</v>
      </c>
      <c r="K10">
        <v>1</v>
      </c>
      <c r="L10">
        <v>1</v>
      </c>
      <c r="M10">
        <v>0</v>
      </c>
      <c r="N10" s="16">
        <f t="shared" si="3"/>
        <v>0</v>
      </c>
      <c r="O10" s="16">
        <f t="shared" si="4"/>
        <v>0</v>
      </c>
      <c r="P10" s="16">
        <f t="shared" si="0"/>
        <v>1</v>
      </c>
      <c r="Q10" s="16">
        <f t="shared" si="5"/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</row>
    <row r="11" spans="1:31" s="6" customFormat="1">
      <c r="A11" s="9" t="s">
        <v>31</v>
      </c>
      <c r="B11" s="14">
        <v>44589</v>
      </c>
      <c r="C11" s="14"/>
      <c r="D11" s="6">
        <v>0</v>
      </c>
      <c r="E11" s="6">
        <v>0</v>
      </c>
      <c r="F11" s="6">
        <v>1</v>
      </c>
      <c r="G11" s="23">
        <f t="shared" si="1"/>
        <v>44589</v>
      </c>
      <c r="H11" s="6">
        <f t="shared" si="2"/>
        <v>1</v>
      </c>
      <c r="I11" s="6">
        <v>0</v>
      </c>
      <c r="J11" s="6">
        <v>0</v>
      </c>
      <c r="K11" s="6">
        <v>1</v>
      </c>
      <c r="L11" s="6">
        <v>1</v>
      </c>
      <c r="M11" s="6">
        <v>0</v>
      </c>
      <c r="N11" s="16">
        <f t="shared" si="3"/>
        <v>0</v>
      </c>
      <c r="O11" s="16">
        <f t="shared" si="4"/>
        <v>0</v>
      </c>
      <c r="P11" s="16">
        <f t="shared" si="0"/>
        <v>0</v>
      </c>
      <c r="Q11" s="16">
        <f t="shared" si="5"/>
        <v>0</v>
      </c>
      <c r="R11" s="6">
        <v>1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1</v>
      </c>
      <c r="AD11" s="6">
        <v>0</v>
      </c>
      <c r="AE11" s="6">
        <v>0</v>
      </c>
    </row>
    <row r="12" spans="1:31">
      <c r="A12" t="s">
        <v>32</v>
      </c>
      <c r="B12" s="13">
        <v>45156</v>
      </c>
      <c r="C12" s="13"/>
      <c r="D12">
        <v>1</v>
      </c>
      <c r="E12">
        <v>0</v>
      </c>
      <c r="F12">
        <v>0</v>
      </c>
      <c r="G12" s="22">
        <f t="shared" si="1"/>
        <v>45157</v>
      </c>
      <c r="H12" s="20">
        <f t="shared" si="2"/>
        <v>1</v>
      </c>
      <c r="I12">
        <v>0</v>
      </c>
      <c r="J12">
        <v>0</v>
      </c>
      <c r="K12">
        <v>1</v>
      </c>
      <c r="L12">
        <v>1</v>
      </c>
      <c r="M12">
        <v>0</v>
      </c>
      <c r="N12" s="16">
        <f t="shared" si="3"/>
        <v>0</v>
      </c>
      <c r="O12" s="16">
        <f t="shared" si="4"/>
        <v>0</v>
      </c>
      <c r="P12" s="16">
        <f t="shared" si="0"/>
        <v>1</v>
      </c>
      <c r="Q12" s="16">
        <f t="shared" si="5"/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 s="8">
        <v>0</v>
      </c>
      <c r="Z12" s="8">
        <v>1</v>
      </c>
      <c r="AA12" s="8">
        <v>0</v>
      </c>
      <c r="AB12" s="8">
        <v>1</v>
      </c>
      <c r="AC12" s="8">
        <v>1</v>
      </c>
      <c r="AD12" s="8">
        <v>1</v>
      </c>
      <c r="AE12" s="8">
        <v>0</v>
      </c>
    </row>
    <row r="13" spans="1:31" s="16" customFormat="1">
      <c r="A13" s="16" t="s">
        <v>33</v>
      </c>
      <c r="B13" s="13">
        <v>45082</v>
      </c>
      <c r="C13" s="13"/>
      <c r="D13" s="16">
        <v>0</v>
      </c>
      <c r="E13" s="16">
        <v>0</v>
      </c>
      <c r="F13" s="16">
        <v>1</v>
      </c>
      <c r="G13" s="24">
        <f t="shared" si="1"/>
        <v>45082</v>
      </c>
      <c r="H13" s="16">
        <f t="shared" si="2"/>
        <v>1</v>
      </c>
      <c r="I13" s="16">
        <v>0</v>
      </c>
      <c r="J13" s="16">
        <v>1</v>
      </c>
      <c r="K13" s="16">
        <v>0</v>
      </c>
      <c r="L13" s="16">
        <v>1</v>
      </c>
      <c r="M13" s="16">
        <v>0</v>
      </c>
      <c r="N13" s="16">
        <f t="shared" si="3"/>
        <v>0</v>
      </c>
      <c r="O13" s="16">
        <f t="shared" si="4"/>
        <v>0</v>
      </c>
      <c r="P13" s="16">
        <f t="shared" si="0"/>
        <v>0</v>
      </c>
      <c r="Q13" s="16">
        <f t="shared" si="5"/>
        <v>0</v>
      </c>
      <c r="R13" s="16">
        <v>0</v>
      </c>
      <c r="S13" s="16">
        <v>1</v>
      </c>
      <c r="T13" s="16">
        <v>1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1</v>
      </c>
      <c r="AA13" s="16">
        <v>0</v>
      </c>
      <c r="AB13" s="16">
        <v>0</v>
      </c>
      <c r="AC13" s="16">
        <v>0</v>
      </c>
      <c r="AD13" s="16">
        <v>1</v>
      </c>
      <c r="AE13" s="16">
        <v>0</v>
      </c>
    </row>
    <row r="14" spans="1:31">
      <c r="A14" t="s">
        <v>34</v>
      </c>
      <c r="B14" s="13">
        <v>45351</v>
      </c>
      <c r="C14" s="13"/>
      <c r="D14">
        <v>0</v>
      </c>
      <c r="E14">
        <v>0</v>
      </c>
      <c r="F14">
        <v>0</v>
      </c>
      <c r="G14" s="22">
        <f t="shared" si="1"/>
        <v>45351</v>
      </c>
      <c r="H14" s="20">
        <f t="shared" si="2"/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6">
        <f t="shared" si="3"/>
        <v>0</v>
      </c>
      <c r="O14" s="16">
        <f t="shared" si="4"/>
        <v>0</v>
      </c>
      <c r="P14" s="16">
        <f t="shared" si="0"/>
        <v>0</v>
      </c>
      <c r="Q14" s="16">
        <f t="shared" si="5"/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1</v>
      </c>
      <c r="AD14">
        <v>0</v>
      </c>
      <c r="AE14">
        <v>0</v>
      </c>
    </row>
    <row r="15" spans="1:31">
      <c r="A15" t="s">
        <v>35</v>
      </c>
      <c r="B15" s="13">
        <v>45325</v>
      </c>
      <c r="C15" s="13"/>
      <c r="D15">
        <v>0</v>
      </c>
      <c r="E15">
        <v>0</v>
      </c>
      <c r="F15">
        <v>0</v>
      </c>
      <c r="G15" s="22">
        <f t="shared" si="1"/>
        <v>45325</v>
      </c>
      <c r="H15" s="20">
        <f t="shared" si="2"/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6">
        <f t="shared" si="3"/>
        <v>0</v>
      </c>
      <c r="O15" s="16">
        <f t="shared" si="4"/>
        <v>0</v>
      </c>
      <c r="P15" s="16">
        <f t="shared" si="0"/>
        <v>0</v>
      </c>
      <c r="Q15" s="16">
        <f t="shared" si="5"/>
        <v>0</v>
      </c>
      <c r="R15">
        <v>0</v>
      </c>
      <c r="S15">
        <v>1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1</v>
      </c>
      <c r="AD15">
        <v>0</v>
      </c>
      <c r="AE15">
        <v>0</v>
      </c>
    </row>
    <row r="16" spans="1:31">
      <c r="A16" t="s">
        <v>36</v>
      </c>
      <c r="B16" s="13">
        <v>45351</v>
      </c>
      <c r="C16" s="13"/>
      <c r="D16">
        <v>0</v>
      </c>
      <c r="E16">
        <v>0</v>
      </c>
      <c r="F16">
        <v>0</v>
      </c>
      <c r="G16" s="22">
        <f t="shared" si="1"/>
        <v>45351</v>
      </c>
      <c r="H16" s="20">
        <f t="shared" si="2"/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6">
        <f t="shared" si="3"/>
        <v>0</v>
      </c>
      <c r="O16" s="16">
        <f t="shared" si="4"/>
        <v>0</v>
      </c>
      <c r="P16" s="16">
        <f t="shared" si="0"/>
        <v>0</v>
      </c>
      <c r="Q16" s="16">
        <f t="shared" si="5"/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</row>
    <row r="17" spans="1:31">
      <c r="A17" t="s">
        <v>37</v>
      </c>
      <c r="B17" s="13">
        <v>45245</v>
      </c>
      <c r="C17" s="13"/>
      <c r="D17">
        <v>0</v>
      </c>
      <c r="E17">
        <v>0</v>
      </c>
      <c r="F17">
        <v>0</v>
      </c>
      <c r="G17" s="22">
        <f t="shared" si="1"/>
        <v>45245</v>
      </c>
      <c r="H17" s="20">
        <f t="shared" si="2"/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6">
        <f t="shared" si="3"/>
        <v>0</v>
      </c>
      <c r="O17" s="16">
        <f t="shared" si="4"/>
        <v>0</v>
      </c>
      <c r="P17" s="16">
        <f t="shared" si="0"/>
        <v>0</v>
      </c>
      <c r="Q17" s="16">
        <f t="shared" si="5"/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</row>
    <row r="18" spans="1:31">
      <c r="A18" t="s">
        <v>38</v>
      </c>
      <c r="B18" s="13">
        <v>45284</v>
      </c>
      <c r="C18" s="13"/>
      <c r="D18">
        <v>0</v>
      </c>
      <c r="E18">
        <v>0</v>
      </c>
      <c r="F18">
        <v>0</v>
      </c>
      <c r="G18" s="22">
        <f t="shared" si="1"/>
        <v>45284</v>
      </c>
      <c r="H18" s="20">
        <f t="shared" si="2"/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6">
        <f t="shared" si="3"/>
        <v>0</v>
      </c>
      <c r="O18" s="16">
        <f t="shared" si="4"/>
        <v>0</v>
      </c>
      <c r="P18" s="16">
        <f t="shared" si="0"/>
        <v>0</v>
      </c>
      <c r="Q18" s="16">
        <f t="shared" si="5"/>
        <v>0</v>
      </c>
      <c r="R18">
        <v>0</v>
      </c>
      <c r="S18">
        <v>1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1</v>
      </c>
      <c r="AD18">
        <v>0</v>
      </c>
      <c r="AE18">
        <v>0</v>
      </c>
    </row>
    <row r="19" spans="1:31">
      <c r="A19" s="6" t="s">
        <v>39</v>
      </c>
      <c r="B19" s="13">
        <v>45191</v>
      </c>
      <c r="C19" s="13"/>
      <c r="D19">
        <v>0</v>
      </c>
      <c r="E19">
        <v>1</v>
      </c>
      <c r="F19">
        <v>0</v>
      </c>
      <c r="G19" s="22">
        <f t="shared" si="1"/>
        <v>45192</v>
      </c>
      <c r="H19" s="20">
        <f t="shared" si="2"/>
        <v>1</v>
      </c>
      <c r="I19">
        <v>0</v>
      </c>
      <c r="J19">
        <v>0</v>
      </c>
      <c r="K19">
        <v>1</v>
      </c>
      <c r="L19">
        <v>1</v>
      </c>
      <c r="M19">
        <v>0</v>
      </c>
      <c r="N19" s="16">
        <f t="shared" si="3"/>
        <v>1</v>
      </c>
      <c r="O19" s="16">
        <f t="shared" si="4"/>
        <v>0</v>
      </c>
      <c r="P19" s="16">
        <f t="shared" si="0"/>
        <v>0</v>
      </c>
      <c r="Q19" s="16">
        <f t="shared" si="5"/>
        <v>0</v>
      </c>
      <c r="R19">
        <v>0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</row>
    <row r="20" spans="1:31">
      <c r="A20" t="s">
        <v>40</v>
      </c>
      <c r="B20" s="13">
        <v>44718</v>
      </c>
      <c r="C20" s="13"/>
      <c r="D20">
        <v>1</v>
      </c>
      <c r="E20">
        <v>0</v>
      </c>
      <c r="F20">
        <v>0</v>
      </c>
      <c r="G20" s="22">
        <f t="shared" si="1"/>
        <v>44719</v>
      </c>
      <c r="H20" s="20">
        <f t="shared" si="2"/>
        <v>1</v>
      </c>
      <c r="I20">
        <v>0</v>
      </c>
      <c r="J20">
        <v>1</v>
      </c>
      <c r="K20">
        <v>0</v>
      </c>
      <c r="L20">
        <v>1</v>
      </c>
      <c r="M20">
        <v>0</v>
      </c>
      <c r="N20" s="16">
        <f t="shared" si="3"/>
        <v>0</v>
      </c>
      <c r="O20" s="16">
        <f t="shared" si="4"/>
        <v>0</v>
      </c>
      <c r="P20" s="16">
        <f t="shared" si="0"/>
        <v>1</v>
      </c>
      <c r="Q20" s="16">
        <f t="shared" si="5"/>
        <v>0</v>
      </c>
      <c r="R20">
        <v>1</v>
      </c>
      <c r="S20">
        <v>0</v>
      </c>
      <c r="T20">
        <v>0</v>
      </c>
      <c r="U20">
        <v>1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>
      <c r="A21" t="s">
        <v>41</v>
      </c>
      <c r="B21" s="13">
        <v>45339</v>
      </c>
      <c r="C21" s="13"/>
      <c r="D21">
        <v>0</v>
      </c>
      <c r="E21">
        <v>1</v>
      </c>
      <c r="F21">
        <v>0</v>
      </c>
      <c r="G21" s="22">
        <f t="shared" si="1"/>
        <v>45340</v>
      </c>
      <c r="H21" s="20">
        <f t="shared" si="2"/>
        <v>1</v>
      </c>
      <c r="I21">
        <v>0</v>
      </c>
      <c r="J21">
        <v>0</v>
      </c>
      <c r="K21">
        <v>1</v>
      </c>
      <c r="L21">
        <v>1</v>
      </c>
      <c r="M21">
        <v>0</v>
      </c>
      <c r="N21" s="16">
        <f t="shared" si="3"/>
        <v>1</v>
      </c>
      <c r="O21" s="16">
        <f t="shared" si="4"/>
        <v>0</v>
      </c>
      <c r="P21" s="16">
        <f t="shared" si="0"/>
        <v>0</v>
      </c>
      <c r="Q21" s="16">
        <f t="shared" si="5"/>
        <v>0</v>
      </c>
      <c r="R21">
        <v>1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</row>
    <row r="22" spans="1:31">
      <c r="A22" t="s">
        <v>42</v>
      </c>
      <c r="B22" s="13">
        <v>45386</v>
      </c>
      <c r="C22" s="13"/>
      <c r="D22">
        <v>0</v>
      </c>
      <c r="E22">
        <v>1</v>
      </c>
      <c r="F22">
        <v>0</v>
      </c>
      <c r="G22" s="22">
        <f t="shared" si="1"/>
        <v>45387</v>
      </c>
      <c r="H22" s="20">
        <f t="shared" si="2"/>
        <v>1</v>
      </c>
      <c r="I22">
        <v>0</v>
      </c>
      <c r="J22">
        <v>0</v>
      </c>
      <c r="K22">
        <v>1</v>
      </c>
      <c r="L22">
        <v>1</v>
      </c>
      <c r="M22">
        <v>0</v>
      </c>
      <c r="N22" s="16">
        <f t="shared" si="3"/>
        <v>1</v>
      </c>
      <c r="O22" s="16">
        <f t="shared" si="4"/>
        <v>0</v>
      </c>
      <c r="P22" s="16">
        <f t="shared" si="0"/>
        <v>0</v>
      </c>
      <c r="Q22" s="16">
        <f t="shared" si="5"/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</row>
    <row r="23" spans="1:31">
      <c r="A23" t="s">
        <v>43</v>
      </c>
      <c r="B23" s="13">
        <v>45202</v>
      </c>
      <c r="C23" s="13"/>
      <c r="D23">
        <v>0</v>
      </c>
      <c r="E23">
        <v>1</v>
      </c>
      <c r="F23">
        <v>0</v>
      </c>
      <c r="G23" s="22">
        <f t="shared" si="1"/>
        <v>45203</v>
      </c>
      <c r="H23" s="20">
        <f t="shared" si="2"/>
        <v>1</v>
      </c>
      <c r="I23">
        <v>0</v>
      </c>
      <c r="J23">
        <v>0</v>
      </c>
      <c r="K23">
        <v>1</v>
      </c>
      <c r="L23">
        <v>1</v>
      </c>
      <c r="M23">
        <v>0</v>
      </c>
      <c r="N23" s="16">
        <f t="shared" si="3"/>
        <v>1</v>
      </c>
      <c r="O23" s="16">
        <f t="shared" si="4"/>
        <v>0</v>
      </c>
      <c r="P23" s="16">
        <f t="shared" si="0"/>
        <v>0</v>
      </c>
      <c r="Q23" s="16">
        <f t="shared" si="5"/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</row>
    <row r="24" spans="1:31">
      <c r="A24" t="s">
        <v>44</v>
      </c>
      <c r="B24" s="13">
        <v>45100</v>
      </c>
      <c r="C24" s="13"/>
      <c r="D24" s="8">
        <v>1</v>
      </c>
      <c r="E24" s="8">
        <v>1</v>
      </c>
      <c r="F24" s="8">
        <v>0</v>
      </c>
      <c r="G24" s="22">
        <f t="shared" si="1"/>
        <v>45102</v>
      </c>
      <c r="H24" s="20">
        <f t="shared" si="2"/>
        <v>2</v>
      </c>
      <c r="I24" s="8">
        <v>0</v>
      </c>
      <c r="J24" s="8">
        <v>1</v>
      </c>
      <c r="K24" s="8">
        <v>1</v>
      </c>
      <c r="L24">
        <v>1</v>
      </c>
      <c r="M24">
        <v>0</v>
      </c>
      <c r="N24" s="16">
        <f t="shared" si="3"/>
        <v>1</v>
      </c>
      <c r="O24" s="16">
        <f t="shared" si="4"/>
        <v>0</v>
      </c>
      <c r="P24" s="16">
        <f t="shared" si="0"/>
        <v>1</v>
      </c>
      <c r="Q24" s="16">
        <f t="shared" si="5"/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 s="8">
        <v>0</v>
      </c>
      <c r="AC24" s="8">
        <v>0</v>
      </c>
      <c r="AD24" s="8">
        <v>1</v>
      </c>
      <c r="AE24" s="8">
        <v>1</v>
      </c>
    </row>
    <row r="25" spans="1:31">
      <c r="A25" t="s">
        <v>45</v>
      </c>
      <c r="B25" s="13">
        <v>45341</v>
      </c>
      <c r="C25" s="13"/>
      <c r="D25">
        <v>1</v>
      </c>
      <c r="E25">
        <v>0</v>
      </c>
      <c r="F25">
        <v>0</v>
      </c>
      <c r="G25" s="22">
        <f t="shared" si="1"/>
        <v>45342</v>
      </c>
      <c r="H25" s="20">
        <f t="shared" si="2"/>
        <v>1</v>
      </c>
      <c r="I25">
        <v>0</v>
      </c>
      <c r="J25">
        <v>1</v>
      </c>
      <c r="K25">
        <v>1</v>
      </c>
      <c r="L25">
        <v>0</v>
      </c>
      <c r="M25">
        <v>1</v>
      </c>
      <c r="N25" s="16">
        <f t="shared" si="3"/>
        <v>0</v>
      </c>
      <c r="O25" s="16">
        <f t="shared" si="4"/>
        <v>0</v>
      </c>
      <c r="P25" s="16">
        <f t="shared" si="0"/>
        <v>0</v>
      </c>
      <c r="Q25" s="16">
        <f t="shared" si="5"/>
        <v>1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1</v>
      </c>
    </row>
    <row r="26" spans="1:31">
      <c r="A26" t="s">
        <v>46</v>
      </c>
      <c r="B26" s="13">
        <v>45117</v>
      </c>
      <c r="C26" s="13"/>
      <c r="D26" s="10">
        <v>0</v>
      </c>
      <c r="E26" s="10">
        <v>1</v>
      </c>
      <c r="F26" s="10">
        <v>0</v>
      </c>
      <c r="G26" s="22">
        <f t="shared" si="1"/>
        <v>45118</v>
      </c>
      <c r="H26" s="20">
        <f t="shared" si="2"/>
        <v>1</v>
      </c>
      <c r="I26" s="10">
        <v>0</v>
      </c>
      <c r="J26" s="10">
        <v>0</v>
      </c>
      <c r="K26" s="10">
        <v>1</v>
      </c>
      <c r="L26" s="10">
        <v>1</v>
      </c>
      <c r="M26" s="10">
        <v>1</v>
      </c>
      <c r="N26" s="16">
        <f t="shared" si="3"/>
        <v>1</v>
      </c>
      <c r="O26" s="16">
        <f t="shared" si="4"/>
        <v>1</v>
      </c>
      <c r="P26" s="16">
        <f t="shared" si="0"/>
        <v>0</v>
      </c>
      <c r="Q26" s="16">
        <f t="shared" si="5"/>
        <v>0</v>
      </c>
      <c r="R26" s="10">
        <v>0</v>
      </c>
      <c r="S26" s="10">
        <v>1</v>
      </c>
      <c r="T26" s="10">
        <v>0</v>
      </c>
      <c r="U26" s="10">
        <v>1</v>
      </c>
      <c r="V26" s="10">
        <v>0</v>
      </c>
      <c r="W26" s="10">
        <v>0</v>
      </c>
      <c r="X26" s="10">
        <v>1</v>
      </c>
      <c r="Y26" s="10">
        <v>1</v>
      </c>
      <c r="Z26" s="10">
        <v>0</v>
      </c>
      <c r="AA26" s="10">
        <v>0</v>
      </c>
      <c r="AB26" s="10">
        <v>0</v>
      </c>
      <c r="AC26" s="10">
        <v>1</v>
      </c>
      <c r="AD26" s="10">
        <v>0</v>
      </c>
      <c r="AE26" s="10">
        <v>1</v>
      </c>
    </row>
    <row r="27" spans="1:31">
      <c r="A27" t="s">
        <v>47</v>
      </c>
      <c r="B27" s="13">
        <v>45349</v>
      </c>
      <c r="C27" s="13"/>
      <c r="D27">
        <v>1</v>
      </c>
      <c r="E27">
        <v>0</v>
      </c>
      <c r="F27">
        <v>0</v>
      </c>
      <c r="G27" s="22">
        <f t="shared" si="1"/>
        <v>45350</v>
      </c>
      <c r="H27" s="20">
        <f t="shared" si="2"/>
        <v>1</v>
      </c>
      <c r="I27">
        <v>0</v>
      </c>
      <c r="J27">
        <v>0</v>
      </c>
      <c r="K27">
        <v>1</v>
      </c>
      <c r="L27" s="8">
        <v>1</v>
      </c>
      <c r="M27" s="8">
        <v>1</v>
      </c>
      <c r="N27" s="16">
        <f t="shared" si="3"/>
        <v>0</v>
      </c>
      <c r="O27" s="16">
        <f t="shared" si="4"/>
        <v>0</v>
      </c>
      <c r="P27" s="16">
        <f t="shared" si="0"/>
        <v>1</v>
      </c>
      <c r="Q27" s="16">
        <f t="shared" si="5"/>
        <v>1</v>
      </c>
      <c r="R27">
        <v>1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</row>
    <row r="28" spans="1:31">
      <c r="A28" t="s">
        <v>48</v>
      </c>
      <c r="B28" s="13">
        <v>44998</v>
      </c>
      <c r="C28" s="13"/>
      <c r="D28">
        <v>1</v>
      </c>
      <c r="E28">
        <v>0</v>
      </c>
      <c r="F28">
        <v>0</v>
      </c>
      <c r="G28" s="22">
        <f t="shared" si="1"/>
        <v>44999</v>
      </c>
      <c r="H28" s="20">
        <f t="shared" si="2"/>
        <v>1</v>
      </c>
      <c r="I28" s="8">
        <v>1</v>
      </c>
      <c r="J28" s="8">
        <v>1</v>
      </c>
      <c r="K28">
        <v>0</v>
      </c>
      <c r="L28">
        <v>1</v>
      </c>
      <c r="M28">
        <v>0</v>
      </c>
      <c r="N28" s="16">
        <f t="shared" si="3"/>
        <v>0</v>
      </c>
      <c r="O28" s="16">
        <f t="shared" si="4"/>
        <v>0</v>
      </c>
      <c r="P28" s="16">
        <f t="shared" si="0"/>
        <v>1</v>
      </c>
      <c r="Q28" s="16">
        <f t="shared" si="5"/>
        <v>0</v>
      </c>
      <c r="R28">
        <v>1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</row>
    <row r="29" spans="1:31">
      <c r="A29" t="s">
        <v>49</v>
      </c>
      <c r="B29" s="13">
        <v>45189</v>
      </c>
      <c r="C29" s="13"/>
      <c r="D29">
        <v>1</v>
      </c>
      <c r="E29">
        <v>0</v>
      </c>
      <c r="F29">
        <v>0</v>
      </c>
      <c r="G29" s="22">
        <f t="shared" si="1"/>
        <v>45190</v>
      </c>
      <c r="H29" s="20">
        <f t="shared" si="2"/>
        <v>1</v>
      </c>
      <c r="I29">
        <v>0</v>
      </c>
      <c r="J29">
        <v>1</v>
      </c>
      <c r="K29">
        <v>0</v>
      </c>
      <c r="L29">
        <v>1</v>
      </c>
      <c r="M29">
        <v>0</v>
      </c>
      <c r="N29" s="16">
        <f t="shared" si="3"/>
        <v>0</v>
      </c>
      <c r="O29" s="16">
        <f t="shared" si="4"/>
        <v>0</v>
      </c>
      <c r="P29" s="16">
        <f t="shared" si="0"/>
        <v>1</v>
      </c>
      <c r="Q29" s="16">
        <f t="shared" si="5"/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 s="8">
        <v>1</v>
      </c>
      <c r="AD29" s="8">
        <v>1</v>
      </c>
      <c r="AE29" s="8">
        <v>0</v>
      </c>
    </row>
    <row r="30" spans="1:31">
      <c r="A30" t="s">
        <v>50</v>
      </c>
      <c r="B30" s="13">
        <v>45209</v>
      </c>
      <c r="C30" s="13"/>
      <c r="D30">
        <v>1</v>
      </c>
      <c r="E30">
        <v>0</v>
      </c>
      <c r="F30">
        <v>0</v>
      </c>
      <c r="G30" s="22">
        <f t="shared" si="1"/>
        <v>45210</v>
      </c>
      <c r="H30" s="20">
        <f t="shared" si="2"/>
        <v>1</v>
      </c>
      <c r="I30">
        <v>1</v>
      </c>
      <c r="J30">
        <v>1</v>
      </c>
      <c r="K30">
        <v>1</v>
      </c>
      <c r="L30">
        <v>0</v>
      </c>
      <c r="M30">
        <v>1</v>
      </c>
      <c r="N30" s="16">
        <f t="shared" si="3"/>
        <v>0</v>
      </c>
      <c r="O30" s="16">
        <f t="shared" si="4"/>
        <v>0</v>
      </c>
      <c r="P30" s="16">
        <f t="shared" si="0"/>
        <v>0</v>
      </c>
      <c r="Q30" s="16">
        <f t="shared" si="5"/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1:31">
      <c r="A31" t="s">
        <v>51</v>
      </c>
      <c r="B31" s="13">
        <v>45411</v>
      </c>
      <c r="C31" s="13"/>
      <c r="D31">
        <v>1</v>
      </c>
      <c r="E31">
        <v>0</v>
      </c>
      <c r="F31">
        <v>0</v>
      </c>
      <c r="G31" s="22">
        <f t="shared" si="1"/>
        <v>45412</v>
      </c>
      <c r="H31" s="20">
        <f t="shared" si="2"/>
        <v>1</v>
      </c>
      <c r="I31">
        <v>1</v>
      </c>
      <c r="J31">
        <v>1</v>
      </c>
      <c r="K31">
        <v>1</v>
      </c>
      <c r="L31">
        <v>1</v>
      </c>
      <c r="M31">
        <v>0</v>
      </c>
      <c r="N31" s="16">
        <f t="shared" si="3"/>
        <v>0</v>
      </c>
      <c r="O31" s="16">
        <f t="shared" si="4"/>
        <v>0</v>
      </c>
      <c r="P31" s="16">
        <f t="shared" si="0"/>
        <v>1</v>
      </c>
      <c r="Q31" s="16">
        <f t="shared" si="5"/>
        <v>0</v>
      </c>
      <c r="R31">
        <v>1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</row>
    <row r="32" spans="1:31">
      <c r="A32" s="6" t="s">
        <v>52</v>
      </c>
      <c r="B32" s="13">
        <v>45204</v>
      </c>
      <c r="C32" s="13"/>
      <c r="D32">
        <v>1</v>
      </c>
      <c r="E32">
        <v>0</v>
      </c>
      <c r="F32">
        <v>0</v>
      </c>
      <c r="G32" s="22">
        <f t="shared" si="1"/>
        <v>45205</v>
      </c>
      <c r="H32" s="20">
        <f t="shared" si="2"/>
        <v>1</v>
      </c>
      <c r="I32">
        <v>0</v>
      </c>
      <c r="J32">
        <v>0</v>
      </c>
      <c r="K32">
        <v>1</v>
      </c>
      <c r="L32">
        <v>1</v>
      </c>
      <c r="M32">
        <v>0</v>
      </c>
      <c r="N32" s="16">
        <f t="shared" si="3"/>
        <v>0</v>
      </c>
      <c r="O32" s="16">
        <f t="shared" si="4"/>
        <v>0</v>
      </c>
      <c r="P32" s="16">
        <f t="shared" si="0"/>
        <v>1</v>
      </c>
      <c r="Q32" s="16">
        <f t="shared" si="5"/>
        <v>0</v>
      </c>
      <c r="R32">
        <v>1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</row>
    <row r="33" spans="1:31">
      <c r="A33" t="s">
        <v>53</v>
      </c>
      <c r="B33" s="13">
        <v>45099</v>
      </c>
      <c r="C33" s="13"/>
      <c r="D33">
        <v>1</v>
      </c>
      <c r="E33">
        <v>0</v>
      </c>
      <c r="F33">
        <v>0</v>
      </c>
      <c r="G33" s="22">
        <f t="shared" si="1"/>
        <v>45100</v>
      </c>
      <c r="H33" s="20">
        <f t="shared" si="2"/>
        <v>1</v>
      </c>
      <c r="I33">
        <v>0</v>
      </c>
      <c r="J33">
        <v>0</v>
      </c>
      <c r="K33">
        <v>1</v>
      </c>
      <c r="L33">
        <v>0</v>
      </c>
      <c r="M33">
        <v>1</v>
      </c>
      <c r="N33" s="16">
        <f t="shared" si="3"/>
        <v>0</v>
      </c>
      <c r="O33" s="16">
        <f t="shared" si="4"/>
        <v>0</v>
      </c>
      <c r="P33" s="16">
        <f t="shared" si="0"/>
        <v>0</v>
      </c>
      <c r="Q33" s="16">
        <f t="shared" si="5"/>
        <v>1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0</v>
      </c>
    </row>
    <row r="34" spans="1:31" s="16" customFormat="1">
      <c r="A34" s="16" t="s">
        <v>54</v>
      </c>
      <c r="B34" s="13">
        <v>44705</v>
      </c>
      <c r="C34" s="13"/>
      <c r="D34" s="16">
        <v>0</v>
      </c>
      <c r="E34" s="16">
        <v>0</v>
      </c>
      <c r="F34" s="16">
        <v>1</v>
      </c>
      <c r="G34" s="24">
        <f t="shared" si="1"/>
        <v>44705</v>
      </c>
      <c r="H34" s="16">
        <f t="shared" si="2"/>
        <v>1</v>
      </c>
      <c r="I34" s="16">
        <v>0</v>
      </c>
      <c r="J34" s="16">
        <v>0</v>
      </c>
      <c r="K34" s="16">
        <v>1</v>
      </c>
      <c r="L34" s="16">
        <v>1</v>
      </c>
      <c r="M34" s="16">
        <v>0</v>
      </c>
      <c r="N34" s="16">
        <f t="shared" si="3"/>
        <v>0</v>
      </c>
      <c r="O34" s="16">
        <f t="shared" si="4"/>
        <v>0</v>
      </c>
      <c r="P34" s="16">
        <f t="shared" ref="P34:P65" si="6">L34*D34</f>
        <v>0</v>
      </c>
      <c r="Q34" s="16">
        <f t="shared" si="5"/>
        <v>0</v>
      </c>
      <c r="R34" s="16">
        <v>1</v>
      </c>
      <c r="S34" s="16">
        <v>1</v>
      </c>
      <c r="T34" s="16">
        <v>0</v>
      </c>
      <c r="U34" s="16">
        <v>1</v>
      </c>
      <c r="V34" s="16">
        <v>0</v>
      </c>
      <c r="W34" s="16">
        <v>0</v>
      </c>
      <c r="X34" s="16">
        <v>0</v>
      </c>
      <c r="Y34" s="16">
        <v>1</v>
      </c>
      <c r="Z34" s="16">
        <v>0</v>
      </c>
      <c r="AA34" s="16">
        <v>0</v>
      </c>
      <c r="AB34" s="16">
        <v>0</v>
      </c>
      <c r="AC34" s="16">
        <v>1</v>
      </c>
      <c r="AD34" s="16">
        <v>0</v>
      </c>
    </row>
    <row r="35" spans="1:31">
      <c r="A35" t="s">
        <v>55</v>
      </c>
      <c r="B35" s="13">
        <v>45001</v>
      </c>
      <c r="C35" s="13"/>
      <c r="D35">
        <v>0</v>
      </c>
      <c r="E35">
        <v>1</v>
      </c>
      <c r="F35">
        <v>0</v>
      </c>
      <c r="G35" s="22">
        <f t="shared" ref="G35:G66" si="7">SUM(A35:E35)</f>
        <v>45002</v>
      </c>
      <c r="H35" s="20">
        <f t="shared" si="2"/>
        <v>1</v>
      </c>
      <c r="I35">
        <v>0</v>
      </c>
      <c r="J35">
        <v>0</v>
      </c>
      <c r="K35">
        <v>1</v>
      </c>
      <c r="L35">
        <v>0</v>
      </c>
      <c r="M35">
        <v>1</v>
      </c>
      <c r="N35" s="16">
        <f t="shared" si="3"/>
        <v>0</v>
      </c>
      <c r="O35" s="16">
        <f t="shared" si="4"/>
        <v>1</v>
      </c>
      <c r="P35" s="16">
        <f t="shared" si="6"/>
        <v>0</v>
      </c>
      <c r="Q35" s="16">
        <f t="shared" si="5"/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1</v>
      </c>
      <c r="AC35">
        <v>0</v>
      </c>
      <c r="AD35">
        <v>1</v>
      </c>
      <c r="AE35">
        <v>0</v>
      </c>
    </row>
    <row r="36" spans="1:31">
      <c r="A36" t="s">
        <v>56</v>
      </c>
      <c r="B36" s="13">
        <v>44989</v>
      </c>
      <c r="C36" s="13"/>
      <c r="D36">
        <v>0</v>
      </c>
      <c r="E36">
        <v>1</v>
      </c>
      <c r="F36">
        <v>0</v>
      </c>
      <c r="G36" s="22">
        <f t="shared" si="7"/>
        <v>44990</v>
      </c>
      <c r="H36" s="20">
        <f t="shared" si="2"/>
        <v>1</v>
      </c>
      <c r="I36">
        <v>0</v>
      </c>
      <c r="J36">
        <v>0</v>
      </c>
      <c r="K36">
        <v>1</v>
      </c>
      <c r="L36">
        <v>0</v>
      </c>
      <c r="M36">
        <v>1</v>
      </c>
      <c r="N36" s="16">
        <f t="shared" si="3"/>
        <v>0</v>
      </c>
      <c r="O36" s="16">
        <f t="shared" si="4"/>
        <v>1</v>
      </c>
      <c r="P36" s="16">
        <f t="shared" si="6"/>
        <v>0</v>
      </c>
      <c r="Q36" s="16">
        <f t="shared" si="5"/>
        <v>0</v>
      </c>
      <c r="R36">
        <v>0</v>
      </c>
      <c r="S36">
        <v>1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1</v>
      </c>
      <c r="AE36">
        <v>0</v>
      </c>
    </row>
    <row r="37" spans="1:31">
      <c r="A37" t="s">
        <v>57</v>
      </c>
      <c r="B37" s="13">
        <v>44973</v>
      </c>
      <c r="C37" s="13"/>
      <c r="D37">
        <v>1</v>
      </c>
      <c r="E37">
        <v>0</v>
      </c>
      <c r="F37">
        <v>0</v>
      </c>
      <c r="G37" s="22">
        <f t="shared" si="7"/>
        <v>44974</v>
      </c>
      <c r="H37" s="20">
        <f t="shared" si="2"/>
        <v>1</v>
      </c>
      <c r="I37">
        <v>1</v>
      </c>
      <c r="J37">
        <v>0</v>
      </c>
      <c r="K37">
        <v>0</v>
      </c>
      <c r="L37">
        <v>1</v>
      </c>
      <c r="M37">
        <v>0</v>
      </c>
      <c r="N37" s="16">
        <f t="shared" si="3"/>
        <v>0</v>
      </c>
      <c r="O37" s="16">
        <f t="shared" si="4"/>
        <v>0</v>
      </c>
      <c r="P37" s="16">
        <f t="shared" si="6"/>
        <v>1</v>
      </c>
      <c r="Q37" s="16">
        <f t="shared" si="5"/>
        <v>0</v>
      </c>
      <c r="R37">
        <v>1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1</v>
      </c>
      <c r="AD37">
        <v>0</v>
      </c>
      <c r="AE37">
        <v>0</v>
      </c>
    </row>
    <row r="38" spans="1:31">
      <c r="A38" t="s">
        <v>58</v>
      </c>
      <c r="B38" s="13">
        <v>45155</v>
      </c>
      <c r="C38" s="13"/>
      <c r="D38">
        <v>0</v>
      </c>
      <c r="E38">
        <v>1</v>
      </c>
      <c r="F38">
        <v>0</v>
      </c>
      <c r="G38" s="22">
        <f t="shared" si="7"/>
        <v>45156</v>
      </c>
      <c r="H38" s="20">
        <f t="shared" si="2"/>
        <v>1</v>
      </c>
      <c r="I38">
        <v>0</v>
      </c>
      <c r="J38">
        <v>0</v>
      </c>
      <c r="K38">
        <v>1</v>
      </c>
      <c r="L38">
        <v>1</v>
      </c>
      <c r="M38">
        <v>0</v>
      </c>
      <c r="N38" s="16">
        <f t="shared" si="3"/>
        <v>1</v>
      </c>
      <c r="O38" s="16">
        <f t="shared" si="4"/>
        <v>0</v>
      </c>
      <c r="P38" s="16">
        <f t="shared" si="6"/>
        <v>0</v>
      </c>
      <c r="Q38" s="16">
        <f t="shared" si="5"/>
        <v>0</v>
      </c>
      <c r="R38">
        <v>0</v>
      </c>
      <c r="S38">
        <v>1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1</v>
      </c>
      <c r="AD38">
        <v>0</v>
      </c>
      <c r="AE38">
        <v>0</v>
      </c>
    </row>
    <row r="39" spans="1:31">
      <c r="A39" t="s">
        <v>59</v>
      </c>
      <c r="B39" s="13">
        <v>45065</v>
      </c>
      <c r="C39" s="13"/>
      <c r="D39">
        <v>0</v>
      </c>
      <c r="E39">
        <v>0</v>
      </c>
      <c r="F39">
        <v>0</v>
      </c>
      <c r="G39" s="22">
        <f t="shared" si="7"/>
        <v>45065</v>
      </c>
      <c r="H39" s="20">
        <f t="shared" si="2"/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6">
        <f t="shared" si="3"/>
        <v>0</v>
      </c>
      <c r="O39" s="16">
        <f t="shared" si="4"/>
        <v>0</v>
      </c>
      <c r="P39" s="16">
        <f t="shared" si="6"/>
        <v>0</v>
      </c>
      <c r="Q39" s="16">
        <f t="shared" si="5"/>
        <v>0</v>
      </c>
      <c r="R39">
        <v>1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</row>
    <row r="40" spans="1:31" s="16" customFormat="1">
      <c r="A40" s="16" t="s">
        <v>60</v>
      </c>
      <c r="B40" s="13">
        <v>44886</v>
      </c>
      <c r="C40" s="13"/>
      <c r="D40" s="16">
        <v>0</v>
      </c>
      <c r="E40" s="16">
        <v>0</v>
      </c>
      <c r="F40" s="16">
        <v>1</v>
      </c>
      <c r="G40" s="24">
        <f t="shared" si="7"/>
        <v>44886</v>
      </c>
      <c r="H40" s="16">
        <f t="shared" si="2"/>
        <v>1</v>
      </c>
      <c r="I40" s="16">
        <v>0</v>
      </c>
      <c r="J40" s="16">
        <v>1</v>
      </c>
      <c r="K40" s="16">
        <v>0</v>
      </c>
      <c r="L40" s="16">
        <v>0</v>
      </c>
      <c r="M40" s="16">
        <v>1</v>
      </c>
      <c r="N40" s="16">
        <f t="shared" si="3"/>
        <v>0</v>
      </c>
      <c r="O40" s="16">
        <f t="shared" si="4"/>
        <v>0</v>
      </c>
      <c r="P40" s="16">
        <f t="shared" si="6"/>
        <v>0</v>
      </c>
      <c r="Q40" s="16">
        <f t="shared" si="5"/>
        <v>0</v>
      </c>
      <c r="R40" s="16">
        <v>1</v>
      </c>
      <c r="S40" s="16">
        <v>0</v>
      </c>
      <c r="T40" s="16">
        <v>1</v>
      </c>
      <c r="U40" s="16">
        <v>0</v>
      </c>
      <c r="V40" s="16">
        <v>1</v>
      </c>
      <c r="W40" s="16">
        <v>0</v>
      </c>
      <c r="X40" s="16">
        <v>0</v>
      </c>
      <c r="Y40" s="16">
        <v>0</v>
      </c>
      <c r="Z40" s="16">
        <v>1</v>
      </c>
      <c r="AA40" s="16">
        <v>0</v>
      </c>
      <c r="AB40" s="16">
        <v>1</v>
      </c>
      <c r="AC40" s="16">
        <v>1</v>
      </c>
      <c r="AD40" s="16">
        <v>0</v>
      </c>
      <c r="AE40" s="16">
        <v>0</v>
      </c>
    </row>
    <row r="41" spans="1:31">
      <c r="A41" t="s">
        <v>61</v>
      </c>
      <c r="B41" s="13">
        <v>44875</v>
      </c>
      <c r="C41" s="13"/>
      <c r="D41">
        <v>0</v>
      </c>
      <c r="E41">
        <v>1</v>
      </c>
      <c r="F41">
        <v>0</v>
      </c>
      <c r="G41" s="22">
        <f t="shared" si="7"/>
        <v>44876</v>
      </c>
      <c r="H41" s="20">
        <f t="shared" si="2"/>
        <v>1</v>
      </c>
      <c r="I41">
        <v>0</v>
      </c>
      <c r="J41">
        <v>0</v>
      </c>
      <c r="K41">
        <v>1</v>
      </c>
      <c r="L41">
        <v>1</v>
      </c>
      <c r="M41">
        <v>0</v>
      </c>
      <c r="N41" s="16">
        <f t="shared" si="3"/>
        <v>1</v>
      </c>
      <c r="O41" s="16">
        <f t="shared" si="4"/>
        <v>0</v>
      </c>
      <c r="P41" s="16">
        <f t="shared" si="6"/>
        <v>0</v>
      </c>
      <c r="Q41" s="16">
        <f t="shared" si="5"/>
        <v>0</v>
      </c>
      <c r="R41">
        <v>1</v>
      </c>
      <c r="S41">
        <v>0</v>
      </c>
      <c r="T41">
        <v>1</v>
      </c>
      <c r="U41">
        <v>0</v>
      </c>
      <c r="V41">
        <v>1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1</v>
      </c>
      <c r="AE41">
        <v>0</v>
      </c>
    </row>
    <row r="42" spans="1:31">
      <c r="A42" t="s">
        <v>62</v>
      </c>
      <c r="B42" s="13">
        <v>44851</v>
      </c>
      <c r="C42" s="13"/>
      <c r="D42">
        <v>0</v>
      </c>
      <c r="E42">
        <v>1</v>
      </c>
      <c r="F42">
        <v>0</v>
      </c>
      <c r="G42" s="22">
        <f t="shared" si="7"/>
        <v>44852</v>
      </c>
      <c r="H42" s="20">
        <f t="shared" si="2"/>
        <v>1</v>
      </c>
      <c r="I42">
        <v>0</v>
      </c>
      <c r="J42">
        <v>0</v>
      </c>
      <c r="K42">
        <v>1</v>
      </c>
      <c r="L42">
        <v>1</v>
      </c>
      <c r="M42">
        <v>0</v>
      </c>
      <c r="N42" s="16">
        <f t="shared" si="3"/>
        <v>1</v>
      </c>
      <c r="O42" s="16">
        <f t="shared" si="4"/>
        <v>0</v>
      </c>
      <c r="P42" s="16">
        <f t="shared" si="6"/>
        <v>0</v>
      </c>
      <c r="Q42" s="16">
        <f t="shared" si="5"/>
        <v>0</v>
      </c>
      <c r="R42">
        <v>1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1</v>
      </c>
    </row>
    <row r="43" spans="1:31">
      <c r="A43" t="s">
        <v>63</v>
      </c>
      <c r="B43" s="13">
        <v>45401</v>
      </c>
      <c r="C43" s="13"/>
      <c r="D43">
        <v>0</v>
      </c>
      <c r="E43">
        <v>0</v>
      </c>
      <c r="F43">
        <v>1</v>
      </c>
      <c r="G43" s="22">
        <f t="shared" si="7"/>
        <v>45401</v>
      </c>
      <c r="H43" s="20">
        <f t="shared" si="2"/>
        <v>1</v>
      </c>
      <c r="I43">
        <v>0</v>
      </c>
      <c r="J43">
        <v>0</v>
      </c>
      <c r="K43">
        <v>1</v>
      </c>
      <c r="L43">
        <v>1</v>
      </c>
      <c r="M43">
        <v>0</v>
      </c>
      <c r="N43" s="16">
        <f t="shared" si="3"/>
        <v>0</v>
      </c>
      <c r="O43" s="16">
        <f t="shared" si="4"/>
        <v>0</v>
      </c>
      <c r="P43" s="16">
        <f t="shared" si="6"/>
        <v>0</v>
      </c>
      <c r="Q43" s="16">
        <f t="shared" si="5"/>
        <v>0</v>
      </c>
      <c r="R43">
        <v>1</v>
      </c>
      <c r="S43">
        <v>0</v>
      </c>
      <c r="T43">
        <v>0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1</v>
      </c>
      <c r="AD43">
        <v>0</v>
      </c>
      <c r="AE43">
        <v>0</v>
      </c>
    </row>
    <row r="44" spans="1:31">
      <c r="A44" t="s">
        <v>64</v>
      </c>
      <c r="B44" s="13">
        <v>45189</v>
      </c>
      <c r="C44" s="13"/>
      <c r="D44">
        <v>0</v>
      </c>
      <c r="E44">
        <v>1</v>
      </c>
      <c r="F44">
        <v>0</v>
      </c>
      <c r="G44" s="22">
        <f t="shared" si="7"/>
        <v>45190</v>
      </c>
      <c r="H44" s="20">
        <f t="shared" si="2"/>
        <v>1</v>
      </c>
      <c r="I44">
        <v>0</v>
      </c>
      <c r="J44">
        <v>0</v>
      </c>
      <c r="K44">
        <v>1</v>
      </c>
      <c r="L44">
        <v>1</v>
      </c>
      <c r="M44">
        <v>0</v>
      </c>
      <c r="N44" s="16">
        <f t="shared" si="3"/>
        <v>1</v>
      </c>
      <c r="O44" s="16">
        <f t="shared" si="4"/>
        <v>0</v>
      </c>
      <c r="P44" s="16">
        <f t="shared" si="6"/>
        <v>0</v>
      </c>
      <c r="Q44" s="16">
        <f t="shared" si="5"/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1</v>
      </c>
      <c r="AE44">
        <v>0</v>
      </c>
    </row>
    <row r="45" spans="1:31">
      <c r="A45" t="s">
        <v>65</v>
      </c>
      <c r="B45" s="13">
        <v>45068</v>
      </c>
      <c r="C45" s="13"/>
      <c r="D45">
        <v>0</v>
      </c>
      <c r="E45">
        <v>1</v>
      </c>
      <c r="F45">
        <v>0</v>
      </c>
      <c r="G45" s="22">
        <f t="shared" si="7"/>
        <v>45069</v>
      </c>
      <c r="H45" s="20">
        <f t="shared" si="2"/>
        <v>1</v>
      </c>
      <c r="I45">
        <v>0</v>
      </c>
      <c r="J45">
        <v>0</v>
      </c>
      <c r="K45">
        <v>1</v>
      </c>
      <c r="L45">
        <v>1</v>
      </c>
      <c r="M45">
        <v>0</v>
      </c>
      <c r="N45" s="16">
        <f t="shared" si="3"/>
        <v>1</v>
      </c>
      <c r="O45" s="16">
        <f t="shared" si="4"/>
        <v>0</v>
      </c>
      <c r="P45" s="16">
        <f t="shared" si="6"/>
        <v>0</v>
      </c>
      <c r="Q45" s="16">
        <f t="shared" si="5"/>
        <v>0</v>
      </c>
      <c r="R45">
        <v>0</v>
      </c>
      <c r="S45">
        <v>1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0</v>
      </c>
    </row>
    <row r="46" spans="1:31">
      <c r="A46" t="s">
        <v>66</v>
      </c>
      <c r="B46" s="13">
        <v>44981</v>
      </c>
      <c r="C46" s="13"/>
      <c r="D46">
        <v>1</v>
      </c>
      <c r="E46">
        <v>0</v>
      </c>
      <c r="F46">
        <v>0</v>
      </c>
      <c r="G46" s="22">
        <f t="shared" si="7"/>
        <v>44982</v>
      </c>
      <c r="H46" s="20">
        <f t="shared" si="2"/>
        <v>1</v>
      </c>
      <c r="I46">
        <v>0</v>
      </c>
      <c r="J46">
        <v>0</v>
      </c>
      <c r="K46">
        <v>1</v>
      </c>
      <c r="L46">
        <v>1</v>
      </c>
      <c r="M46">
        <v>0</v>
      </c>
      <c r="N46" s="16">
        <f t="shared" si="3"/>
        <v>0</v>
      </c>
      <c r="O46" s="16">
        <f t="shared" si="4"/>
        <v>0</v>
      </c>
      <c r="P46" s="16">
        <f t="shared" si="6"/>
        <v>1</v>
      </c>
      <c r="Q46" s="16">
        <f t="shared" si="5"/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0</v>
      </c>
      <c r="X46">
        <v>1</v>
      </c>
      <c r="Y46" s="8">
        <v>1</v>
      </c>
      <c r="Z46" s="8">
        <v>0</v>
      </c>
      <c r="AA46" s="8">
        <v>0</v>
      </c>
      <c r="AB46" s="8">
        <v>1</v>
      </c>
      <c r="AC46">
        <v>1</v>
      </c>
      <c r="AD46">
        <v>0</v>
      </c>
      <c r="AE46">
        <v>0</v>
      </c>
    </row>
    <row r="47" spans="1:31">
      <c r="A47" t="s">
        <v>67</v>
      </c>
      <c r="B47" s="13">
        <v>45020</v>
      </c>
      <c r="C47" s="13"/>
      <c r="D47">
        <v>0</v>
      </c>
      <c r="E47">
        <v>1</v>
      </c>
      <c r="F47">
        <v>0</v>
      </c>
      <c r="G47" s="22">
        <f t="shared" si="7"/>
        <v>45021</v>
      </c>
      <c r="H47" s="20">
        <f t="shared" si="2"/>
        <v>1</v>
      </c>
      <c r="I47">
        <v>0</v>
      </c>
      <c r="J47">
        <v>1</v>
      </c>
      <c r="K47">
        <v>0</v>
      </c>
      <c r="L47">
        <v>1</v>
      </c>
      <c r="M47">
        <v>0</v>
      </c>
      <c r="N47" s="16">
        <f t="shared" si="3"/>
        <v>1</v>
      </c>
      <c r="O47" s="16">
        <f t="shared" si="4"/>
        <v>0</v>
      </c>
      <c r="P47" s="16">
        <f t="shared" si="6"/>
        <v>0</v>
      </c>
      <c r="Q47" s="16">
        <f t="shared" si="5"/>
        <v>0</v>
      </c>
      <c r="R47">
        <v>0</v>
      </c>
      <c r="S47">
        <v>1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1</v>
      </c>
      <c r="AE47">
        <v>0</v>
      </c>
    </row>
    <row r="48" spans="1:31">
      <c r="A48" t="s">
        <v>68</v>
      </c>
      <c r="B48" s="13">
        <v>44964</v>
      </c>
      <c r="C48" s="13"/>
      <c r="D48">
        <v>0</v>
      </c>
      <c r="E48">
        <v>1</v>
      </c>
      <c r="F48">
        <v>0</v>
      </c>
      <c r="G48" s="22">
        <f t="shared" si="7"/>
        <v>44965</v>
      </c>
      <c r="H48" s="20">
        <f t="shared" si="2"/>
        <v>1</v>
      </c>
      <c r="I48">
        <v>0</v>
      </c>
      <c r="J48">
        <v>1</v>
      </c>
      <c r="K48">
        <v>0</v>
      </c>
      <c r="L48">
        <v>1</v>
      </c>
      <c r="M48">
        <v>0</v>
      </c>
      <c r="N48" s="16">
        <f t="shared" si="3"/>
        <v>1</v>
      </c>
      <c r="O48" s="16">
        <f t="shared" si="4"/>
        <v>0</v>
      </c>
      <c r="P48" s="16">
        <f t="shared" si="6"/>
        <v>0</v>
      </c>
      <c r="Q48" s="16">
        <f t="shared" si="5"/>
        <v>0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0</v>
      </c>
      <c r="AE48">
        <v>0</v>
      </c>
    </row>
    <row r="49" spans="1:31">
      <c r="A49" t="s">
        <v>69</v>
      </c>
      <c r="B49" s="13">
        <v>44837</v>
      </c>
      <c r="C49" s="13"/>
      <c r="D49">
        <v>0</v>
      </c>
      <c r="E49">
        <v>1</v>
      </c>
      <c r="F49">
        <v>0</v>
      </c>
      <c r="G49" s="22">
        <f t="shared" si="7"/>
        <v>44838</v>
      </c>
      <c r="H49" s="20">
        <f t="shared" si="2"/>
        <v>1</v>
      </c>
      <c r="I49">
        <v>0</v>
      </c>
      <c r="J49">
        <v>0</v>
      </c>
      <c r="K49">
        <v>1</v>
      </c>
      <c r="L49">
        <v>1</v>
      </c>
      <c r="M49">
        <v>0</v>
      </c>
      <c r="N49" s="16">
        <f t="shared" si="3"/>
        <v>1</v>
      </c>
      <c r="O49" s="16">
        <f t="shared" si="4"/>
        <v>0</v>
      </c>
      <c r="P49" s="16">
        <f t="shared" si="6"/>
        <v>0</v>
      </c>
      <c r="Q49" s="16">
        <f t="shared" si="5"/>
        <v>0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1</v>
      </c>
      <c r="AD49">
        <v>0</v>
      </c>
      <c r="AE49">
        <v>0</v>
      </c>
    </row>
    <row r="50" spans="1:31">
      <c r="A50" t="s">
        <v>70</v>
      </c>
      <c r="B50" s="13">
        <v>45063</v>
      </c>
      <c r="C50" s="13"/>
      <c r="D50">
        <v>0</v>
      </c>
      <c r="E50">
        <v>1</v>
      </c>
      <c r="F50">
        <v>0</v>
      </c>
      <c r="G50" s="22">
        <f t="shared" si="7"/>
        <v>45064</v>
      </c>
      <c r="H50" s="20">
        <f t="shared" si="2"/>
        <v>1</v>
      </c>
      <c r="I50">
        <v>0</v>
      </c>
      <c r="J50">
        <v>0</v>
      </c>
      <c r="K50">
        <v>1</v>
      </c>
      <c r="L50">
        <v>1</v>
      </c>
      <c r="M50">
        <v>0</v>
      </c>
      <c r="N50" s="16">
        <f t="shared" si="3"/>
        <v>1</v>
      </c>
      <c r="O50" s="16">
        <f t="shared" si="4"/>
        <v>0</v>
      </c>
      <c r="P50" s="16">
        <f t="shared" si="6"/>
        <v>0</v>
      </c>
      <c r="Q50" s="16">
        <f t="shared" si="5"/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1</v>
      </c>
      <c r="X50">
        <v>0</v>
      </c>
      <c r="Y50" s="8">
        <v>1</v>
      </c>
      <c r="Z50" s="8">
        <v>0</v>
      </c>
      <c r="AA50" s="8">
        <v>1</v>
      </c>
      <c r="AB50" s="8">
        <v>0</v>
      </c>
      <c r="AC50">
        <v>1</v>
      </c>
      <c r="AD50">
        <v>0</v>
      </c>
      <c r="AE50">
        <v>0</v>
      </c>
    </row>
    <row r="51" spans="1:31">
      <c r="A51" t="s">
        <v>71</v>
      </c>
      <c r="B51" s="13">
        <v>44915</v>
      </c>
      <c r="C51" s="13"/>
      <c r="D51">
        <v>1</v>
      </c>
      <c r="E51">
        <v>0</v>
      </c>
      <c r="F51">
        <v>0</v>
      </c>
      <c r="G51" s="22">
        <f t="shared" si="7"/>
        <v>44916</v>
      </c>
      <c r="H51" s="20">
        <f t="shared" si="2"/>
        <v>1</v>
      </c>
      <c r="I51">
        <v>0</v>
      </c>
      <c r="J51">
        <v>0</v>
      </c>
      <c r="K51">
        <v>1</v>
      </c>
      <c r="L51">
        <v>1</v>
      </c>
      <c r="M51">
        <v>0</v>
      </c>
      <c r="N51" s="16">
        <f t="shared" si="3"/>
        <v>0</v>
      </c>
      <c r="O51" s="16">
        <f t="shared" si="4"/>
        <v>0</v>
      </c>
      <c r="P51" s="16">
        <f t="shared" si="6"/>
        <v>1</v>
      </c>
      <c r="Q51" s="16">
        <f t="shared" si="5"/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0</v>
      </c>
      <c r="AE51">
        <v>0</v>
      </c>
    </row>
    <row r="52" spans="1:31" s="16" customFormat="1">
      <c r="A52" s="16" t="s">
        <v>72</v>
      </c>
      <c r="B52" s="13">
        <v>44744</v>
      </c>
      <c r="C52" s="13"/>
      <c r="D52" s="16">
        <v>0</v>
      </c>
      <c r="E52" s="16">
        <v>0</v>
      </c>
      <c r="F52" s="16">
        <v>1</v>
      </c>
      <c r="G52" s="24">
        <f t="shared" si="7"/>
        <v>44744</v>
      </c>
      <c r="H52" s="16">
        <f t="shared" si="2"/>
        <v>1</v>
      </c>
      <c r="I52" s="16">
        <v>0</v>
      </c>
      <c r="J52" s="16">
        <v>0</v>
      </c>
      <c r="K52" s="16">
        <v>1</v>
      </c>
      <c r="L52" s="16">
        <v>1</v>
      </c>
      <c r="M52" s="16">
        <v>0</v>
      </c>
      <c r="N52" s="16">
        <f t="shared" si="3"/>
        <v>0</v>
      </c>
      <c r="O52" s="16">
        <f t="shared" si="4"/>
        <v>0</v>
      </c>
      <c r="P52" s="16">
        <f t="shared" si="6"/>
        <v>0</v>
      </c>
      <c r="Q52" s="16">
        <f t="shared" si="5"/>
        <v>0</v>
      </c>
      <c r="R52" s="16">
        <v>1</v>
      </c>
      <c r="S52" s="16">
        <v>0</v>
      </c>
      <c r="T52" s="16">
        <v>0</v>
      </c>
      <c r="U52" s="16">
        <v>1</v>
      </c>
      <c r="V52" s="16">
        <v>1</v>
      </c>
      <c r="W52" s="16">
        <v>0</v>
      </c>
      <c r="X52" s="16">
        <v>0</v>
      </c>
      <c r="Y52" s="16">
        <v>1</v>
      </c>
      <c r="Z52" s="16">
        <v>0</v>
      </c>
      <c r="AA52" s="16">
        <v>0</v>
      </c>
      <c r="AB52" s="16">
        <v>0</v>
      </c>
      <c r="AC52" s="16">
        <v>0</v>
      </c>
      <c r="AD52" s="16">
        <v>1</v>
      </c>
      <c r="AE52" s="16">
        <v>0</v>
      </c>
    </row>
    <row r="53" spans="1:31">
      <c r="A53" t="s">
        <v>73</v>
      </c>
      <c r="B53" s="13">
        <v>44841</v>
      </c>
      <c r="C53" s="13"/>
      <c r="D53">
        <v>0</v>
      </c>
      <c r="E53">
        <v>1</v>
      </c>
      <c r="F53">
        <v>0</v>
      </c>
      <c r="G53" s="22">
        <f t="shared" si="7"/>
        <v>44842</v>
      </c>
      <c r="H53" s="20">
        <f t="shared" si="2"/>
        <v>1</v>
      </c>
      <c r="I53">
        <v>0</v>
      </c>
      <c r="J53">
        <v>0</v>
      </c>
      <c r="K53">
        <v>1</v>
      </c>
      <c r="L53">
        <v>0</v>
      </c>
      <c r="M53">
        <v>1</v>
      </c>
      <c r="N53" s="16">
        <f t="shared" si="3"/>
        <v>0</v>
      </c>
      <c r="O53" s="16">
        <f t="shared" si="4"/>
        <v>1</v>
      </c>
      <c r="P53" s="16">
        <f t="shared" si="6"/>
        <v>0</v>
      </c>
      <c r="Q53" s="16">
        <f t="shared" si="5"/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1</v>
      </c>
      <c r="X53">
        <v>0</v>
      </c>
      <c r="Y53">
        <v>0</v>
      </c>
      <c r="Z53">
        <v>0</v>
      </c>
      <c r="AA53">
        <v>1</v>
      </c>
      <c r="AB53">
        <v>0</v>
      </c>
      <c r="AC53">
        <v>1</v>
      </c>
      <c r="AD53">
        <v>0</v>
      </c>
      <c r="AE53">
        <v>0</v>
      </c>
    </row>
    <row r="54" spans="1:31">
      <c r="A54" t="s">
        <v>74</v>
      </c>
      <c r="B54" s="13">
        <v>44981</v>
      </c>
      <c r="C54" s="13"/>
      <c r="D54">
        <v>0</v>
      </c>
      <c r="E54">
        <v>1</v>
      </c>
      <c r="F54">
        <v>0</v>
      </c>
      <c r="G54" s="22">
        <f t="shared" si="7"/>
        <v>44982</v>
      </c>
      <c r="H54" s="20">
        <f t="shared" si="2"/>
        <v>1</v>
      </c>
      <c r="I54">
        <v>0</v>
      </c>
      <c r="J54">
        <v>0</v>
      </c>
      <c r="K54">
        <v>1</v>
      </c>
      <c r="L54">
        <v>1</v>
      </c>
      <c r="M54">
        <v>0</v>
      </c>
      <c r="N54" s="16">
        <f t="shared" si="3"/>
        <v>1</v>
      </c>
      <c r="O54" s="16">
        <f t="shared" si="4"/>
        <v>0</v>
      </c>
      <c r="P54" s="16">
        <f t="shared" si="6"/>
        <v>0</v>
      </c>
      <c r="Q54" s="16">
        <f t="shared" si="5"/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 s="8">
        <v>0</v>
      </c>
      <c r="Z54" s="8">
        <v>1</v>
      </c>
      <c r="AA54" s="8">
        <v>0</v>
      </c>
      <c r="AB54" s="8">
        <v>1</v>
      </c>
      <c r="AC54">
        <v>1</v>
      </c>
      <c r="AD54">
        <v>0</v>
      </c>
      <c r="AE54">
        <v>0</v>
      </c>
    </row>
    <row r="55" spans="1:31">
      <c r="A55" t="s">
        <v>75</v>
      </c>
      <c r="B55" s="13">
        <v>44304</v>
      </c>
      <c r="C55" s="13"/>
      <c r="D55">
        <v>1</v>
      </c>
      <c r="E55">
        <v>0</v>
      </c>
      <c r="F55">
        <v>0</v>
      </c>
      <c r="G55" s="22">
        <f t="shared" si="7"/>
        <v>44305</v>
      </c>
      <c r="H55" s="20">
        <f t="shared" si="2"/>
        <v>1</v>
      </c>
      <c r="I55">
        <v>0</v>
      </c>
      <c r="J55">
        <v>0</v>
      </c>
      <c r="K55">
        <v>1</v>
      </c>
      <c r="L55" s="8">
        <v>1</v>
      </c>
      <c r="M55" s="8">
        <v>1</v>
      </c>
      <c r="N55" s="16">
        <f t="shared" si="3"/>
        <v>0</v>
      </c>
      <c r="O55" s="16">
        <f t="shared" si="4"/>
        <v>0</v>
      </c>
      <c r="P55" s="16">
        <f t="shared" si="6"/>
        <v>1</v>
      </c>
      <c r="Q55" s="16">
        <f t="shared" si="5"/>
        <v>1</v>
      </c>
      <c r="R55">
        <v>1</v>
      </c>
      <c r="S55">
        <v>0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</row>
    <row r="56" spans="1:31">
      <c r="A56" t="s">
        <v>76</v>
      </c>
      <c r="B56" s="13">
        <v>44546</v>
      </c>
      <c r="C56" s="13"/>
      <c r="D56">
        <v>0</v>
      </c>
      <c r="E56">
        <v>1</v>
      </c>
      <c r="F56">
        <v>0</v>
      </c>
      <c r="G56" s="22">
        <f t="shared" si="7"/>
        <v>44547</v>
      </c>
      <c r="H56" s="20">
        <f t="shared" si="2"/>
        <v>1</v>
      </c>
      <c r="I56">
        <v>0</v>
      </c>
      <c r="J56">
        <v>0</v>
      </c>
      <c r="K56">
        <v>1</v>
      </c>
      <c r="L56">
        <v>0</v>
      </c>
      <c r="M56">
        <v>1</v>
      </c>
      <c r="N56" s="16">
        <f t="shared" si="3"/>
        <v>0</v>
      </c>
      <c r="O56" s="16">
        <f t="shared" si="4"/>
        <v>1</v>
      </c>
      <c r="P56" s="16">
        <f t="shared" si="6"/>
        <v>0</v>
      </c>
      <c r="Q56" s="16">
        <f t="shared" si="5"/>
        <v>0</v>
      </c>
      <c r="R56">
        <v>1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</row>
    <row r="57" spans="1:31">
      <c r="A57" t="s">
        <v>77</v>
      </c>
      <c r="B57" s="13">
        <v>44857</v>
      </c>
      <c r="C57" s="13"/>
      <c r="D57" s="8">
        <v>0</v>
      </c>
      <c r="E57" s="8">
        <v>0</v>
      </c>
      <c r="F57" s="8">
        <v>0</v>
      </c>
      <c r="G57" s="22">
        <f t="shared" si="7"/>
        <v>44857</v>
      </c>
      <c r="H57" s="20">
        <f t="shared" si="2"/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16">
        <f t="shared" si="3"/>
        <v>0</v>
      </c>
      <c r="O57" s="16">
        <f t="shared" si="4"/>
        <v>0</v>
      </c>
      <c r="P57" s="16">
        <f t="shared" si="6"/>
        <v>0</v>
      </c>
      <c r="Q57" s="16">
        <f t="shared" si="5"/>
        <v>0</v>
      </c>
      <c r="R57">
        <v>0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</row>
    <row r="58" spans="1:31">
      <c r="A58" t="s">
        <v>78</v>
      </c>
      <c r="B58" s="13">
        <v>45083</v>
      </c>
      <c r="C58" s="13"/>
      <c r="D58">
        <v>1</v>
      </c>
      <c r="E58">
        <v>0</v>
      </c>
      <c r="F58">
        <v>0</v>
      </c>
      <c r="G58" s="22">
        <f t="shared" si="7"/>
        <v>45084</v>
      </c>
      <c r="H58" s="20">
        <f t="shared" si="2"/>
        <v>1</v>
      </c>
      <c r="I58">
        <v>0</v>
      </c>
      <c r="J58">
        <v>0</v>
      </c>
      <c r="K58">
        <v>1</v>
      </c>
      <c r="L58">
        <v>1</v>
      </c>
      <c r="M58">
        <v>0</v>
      </c>
      <c r="N58" s="16">
        <f t="shared" si="3"/>
        <v>0</v>
      </c>
      <c r="O58" s="16">
        <f t="shared" si="4"/>
        <v>0</v>
      </c>
      <c r="P58" s="16">
        <f t="shared" si="6"/>
        <v>1</v>
      </c>
      <c r="Q58" s="16">
        <f t="shared" si="5"/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</row>
    <row r="59" spans="1:31">
      <c r="A59" t="s">
        <v>79</v>
      </c>
      <c r="B59" s="13">
        <v>44854</v>
      </c>
      <c r="C59" s="13"/>
      <c r="D59">
        <v>1</v>
      </c>
      <c r="E59">
        <v>0</v>
      </c>
      <c r="F59">
        <v>0</v>
      </c>
      <c r="G59" s="22">
        <f t="shared" si="7"/>
        <v>44855</v>
      </c>
      <c r="H59" s="20">
        <f t="shared" si="2"/>
        <v>1</v>
      </c>
      <c r="I59">
        <v>0</v>
      </c>
      <c r="J59">
        <v>0</v>
      </c>
      <c r="K59">
        <v>1</v>
      </c>
      <c r="L59">
        <v>1</v>
      </c>
      <c r="M59">
        <v>0</v>
      </c>
      <c r="N59" s="16">
        <f t="shared" si="3"/>
        <v>0</v>
      </c>
      <c r="O59" s="16">
        <f t="shared" si="4"/>
        <v>0</v>
      </c>
      <c r="P59" s="16">
        <f t="shared" si="6"/>
        <v>1</v>
      </c>
      <c r="Q59" s="16">
        <f t="shared" si="5"/>
        <v>0</v>
      </c>
      <c r="R59">
        <v>1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 s="8">
        <v>0</v>
      </c>
      <c r="AB59" s="8">
        <v>1</v>
      </c>
      <c r="AC59">
        <v>0</v>
      </c>
      <c r="AD59">
        <v>1</v>
      </c>
      <c r="AE59">
        <v>0</v>
      </c>
    </row>
    <row r="60" spans="1:31">
      <c r="A60" t="s">
        <v>80</v>
      </c>
      <c r="B60" s="13">
        <v>45015</v>
      </c>
      <c r="C60" s="13"/>
      <c r="D60">
        <v>0</v>
      </c>
      <c r="E60">
        <v>1</v>
      </c>
      <c r="F60">
        <v>0</v>
      </c>
      <c r="G60" s="22">
        <f t="shared" si="7"/>
        <v>45016</v>
      </c>
      <c r="H60" s="20">
        <f t="shared" si="2"/>
        <v>1</v>
      </c>
      <c r="I60">
        <v>0</v>
      </c>
      <c r="J60">
        <v>0</v>
      </c>
      <c r="K60">
        <v>1</v>
      </c>
      <c r="L60">
        <v>0</v>
      </c>
      <c r="M60">
        <v>1</v>
      </c>
      <c r="N60" s="16">
        <f t="shared" si="3"/>
        <v>0</v>
      </c>
      <c r="O60" s="16">
        <f t="shared" si="4"/>
        <v>1</v>
      </c>
      <c r="P60" s="16">
        <f t="shared" si="6"/>
        <v>0</v>
      </c>
      <c r="Q60" s="16">
        <f t="shared" si="5"/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1</v>
      </c>
      <c r="AE60">
        <v>0</v>
      </c>
    </row>
    <row r="61" spans="1:31">
      <c r="A61" t="s">
        <v>81</v>
      </c>
      <c r="B61" s="13">
        <v>45005</v>
      </c>
      <c r="C61" s="13"/>
      <c r="D61">
        <v>0</v>
      </c>
      <c r="E61">
        <v>1</v>
      </c>
      <c r="F61">
        <v>0</v>
      </c>
      <c r="G61" s="22">
        <f t="shared" si="7"/>
        <v>45006</v>
      </c>
      <c r="H61" s="20">
        <f t="shared" si="2"/>
        <v>1</v>
      </c>
      <c r="I61">
        <v>0</v>
      </c>
      <c r="J61">
        <v>0</v>
      </c>
      <c r="K61">
        <v>1</v>
      </c>
      <c r="L61">
        <v>1</v>
      </c>
      <c r="M61">
        <v>0</v>
      </c>
      <c r="N61" s="16">
        <f t="shared" si="3"/>
        <v>1</v>
      </c>
      <c r="O61" s="16">
        <f t="shared" si="4"/>
        <v>0</v>
      </c>
      <c r="P61" s="16">
        <f t="shared" si="6"/>
        <v>0</v>
      </c>
      <c r="Q61" s="16">
        <f t="shared" si="5"/>
        <v>0</v>
      </c>
      <c r="R61">
        <v>0</v>
      </c>
      <c r="S61">
        <v>1</v>
      </c>
      <c r="T61">
        <v>0</v>
      </c>
      <c r="U61">
        <v>1</v>
      </c>
      <c r="V61">
        <v>0</v>
      </c>
      <c r="W61">
        <v>1</v>
      </c>
      <c r="X61">
        <v>0</v>
      </c>
      <c r="Y61">
        <v>1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</row>
    <row r="62" spans="1:31">
      <c r="A62" t="s">
        <v>82</v>
      </c>
      <c r="B62" s="13">
        <v>45161</v>
      </c>
      <c r="C62" s="13"/>
      <c r="D62">
        <v>0</v>
      </c>
      <c r="E62">
        <v>1</v>
      </c>
      <c r="F62">
        <v>0</v>
      </c>
      <c r="G62" s="22">
        <f t="shared" si="7"/>
        <v>45162</v>
      </c>
      <c r="H62" s="20">
        <f t="shared" si="2"/>
        <v>1</v>
      </c>
      <c r="I62">
        <v>0</v>
      </c>
      <c r="J62">
        <v>0</v>
      </c>
      <c r="K62">
        <v>1</v>
      </c>
      <c r="L62">
        <v>0</v>
      </c>
      <c r="M62">
        <v>1</v>
      </c>
      <c r="N62" s="16">
        <f t="shared" si="3"/>
        <v>0</v>
      </c>
      <c r="O62" s="16">
        <f t="shared" si="4"/>
        <v>1</v>
      </c>
      <c r="P62" s="16">
        <f t="shared" si="6"/>
        <v>0</v>
      </c>
      <c r="Q62" s="16">
        <f t="shared" si="5"/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</row>
    <row r="63" spans="1:31">
      <c r="A63" t="s">
        <v>83</v>
      </c>
      <c r="B63" s="13">
        <v>45227</v>
      </c>
      <c r="C63" s="13"/>
      <c r="D63">
        <v>0</v>
      </c>
      <c r="E63">
        <v>1</v>
      </c>
      <c r="F63">
        <v>0</v>
      </c>
      <c r="G63" s="22">
        <f t="shared" si="7"/>
        <v>45228</v>
      </c>
      <c r="H63" s="20">
        <f t="shared" si="2"/>
        <v>1</v>
      </c>
      <c r="I63">
        <v>0</v>
      </c>
      <c r="J63">
        <v>1</v>
      </c>
      <c r="K63">
        <v>1</v>
      </c>
      <c r="L63">
        <v>1</v>
      </c>
      <c r="M63">
        <v>1</v>
      </c>
      <c r="N63" s="16">
        <f t="shared" si="3"/>
        <v>1</v>
      </c>
      <c r="O63" s="16">
        <f t="shared" si="4"/>
        <v>1</v>
      </c>
      <c r="P63" s="16">
        <f t="shared" si="6"/>
        <v>0</v>
      </c>
      <c r="Q63" s="16">
        <f t="shared" si="5"/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1</v>
      </c>
      <c r="AE63">
        <v>0</v>
      </c>
    </row>
    <row r="64" spans="1:31">
      <c r="A64" t="s">
        <v>84</v>
      </c>
      <c r="B64" s="13">
        <v>45069</v>
      </c>
      <c r="C64" s="13"/>
      <c r="D64">
        <v>0</v>
      </c>
      <c r="E64">
        <v>1</v>
      </c>
      <c r="F64">
        <v>0</v>
      </c>
      <c r="G64" s="22">
        <f t="shared" si="7"/>
        <v>45070</v>
      </c>
      <c r="H64" s="20">
        <f t="shared" si="2"/>
        <v>1</v>
      </c>
      <c r="I64">
        <v>0</v>
      </c>
      <c r="J64">
        <v>1</v>
      </c>
      <c r="K64">
        <v>1</v>
      </c>
      <c r="L64">
        <v>1</v>
      </c>
      <c r="M64">
        <v>1</v>
      </c>
      <c r="N64" s="16">
        <f t="shared" si="3"/>
        <v>1</v>
      </c>
      <c r="O64" s="16">
        <f t="shared" si="4"/>
        <v>1</v>
      </c>
      <c r="P64" s="16">
        <f t="shared" si="6"/>
        <v>0</v>
      </c>
      <c r="Q64" s="16">
        <f t="shared" si="5"/>
        <v>0</v>
      </c>
      <c r="R64">
        <v>0</v>
      </c>
      <c r="S64">
        <v>1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1</v>
      </c>
      <c r="AE64">
        <v>0</v>
      </c>
    </row>
    <row r="65" spans="1:31">
      <c r="A65" t="s">
        <v>85</v>
      </c>
      <c r="B65" s="13">
        <v>45275</v>
      </c>
      <c r="C65" s="13"/>
      <c r="D65">
        <v>0</v>
      </c>
      <c r="E65">
        <v>0</v>
      </c>
      <c r="F65">
        <v>1</v>
      </c>
      <c r="G65" s="22">
        <f t="shared" si="7"/>
        <v>45275</v>
      </c>
      <c r="H65" s="20">
        <f t="shared" si="2"/>
        <v>1</v>
      </c>
      <c r="I65">
        <v>1</v>
      </c>
      <c r="J65">
        <v>0</v>
      </c>
      <c r="K65">
        <v>1</v>
      </c>
      <c r="L65">
        <v>1</v>
      </c>
      <c r="M65">
        <v>0</v>
      </c>
      <c r="N65" s="16">
        <f t="shared" si="3"/>
        <v>0</v>
      </c>
      <c r="O65" s="16">
        <f t="shared" si="4"/>
        <v>0</v>
      </c>
      <c r="P65" s="16">
        <f t="shared" si="6"/>
        <v>0</v>
      </c>
      <c r="Q65" s="16">
        <f t="shared" si="5"/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</row>
    <row r="66" spans="1:31">
      <c r="A66" t="s">
        <v>86</v>
      </c>
      <c r="B66" s="13">
        <v>44641</v>
      </c>
      <c r="C66" s="13"/>
      <c r="D66">
        <v>0</v>
      </c>
      <c r="E66">
        <v>0</v>
      </c>
      <c r="F66">
        <v>1</v>
      </c>
      <c r="G66" s="22">
        <f t="shared" si="7"/>
        <v>44641</v>
      </c>
      <c r="H66" s="20">
        <f t="shared" si="2"/>
        <v>1</v>
      </c>
      <c r="I66">
        <v>0</v>
      </c>
      <c r="J66">
        <v>0</v>
      </c>
      <c r="K66">
        <v>1</v>
      </c>
      <c r="L66">
        <v>1</v>
      </c>
      <c r="M66">
        <v>0</v>
      </c>
      <c r="N66" s="16">
        <f t="shared" si="3"/>
        <v>0</v>
      </c>
      <c r="O66" s="16">
        <f t="shared" si="4"/>
        <v>0</v>
      </c>
      <c r="P66" s="16">
        <f t="shared" ref="P66:P97" si="8">L66*D66</f>
        <v>0</v>
      </c>
      <c r="Q66" s="16">
        <f t="shared" si="5"/>
        <v>0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</row>
    <row r="67" spans="1:31">
      <c r="A67" t="s">
        <v>87</v>
      </c>
      <c r="B67" s="13">
        <v>45259</v>
      </c>
      <c r="C67" s="13"/>
      <c r="D67">
        <v>1</v>
      </c>
      <c r="E67">
        <v>1</v>
      </c>
      <c r="F67">
        <v>0</v>
      </c>
      <c r="G67" s="22">
        <f t="shared" ref="G67:G98" si="9">SUM(A67:E67)</f>
        <v>45261</v>
      </c>
      <c r="H67" s="20">
        <f t="shared" ref="H67:H110" si="10">SUM(D67:F67)</f>
        <v>2</v>
      </c>
      <c r="I67">
        <v>0</v>
      </c>
      <c r="J67">
        <v>0</v>
      </c>
      <c r="K67">
        <v>1</v>
      </c>
      <c r="L67">
        <v>1</v>
      </c>
      <c r="M67">
        <v>0</v>
      </c>
      <c r="N67" s="16">
        <f t="shared" ref="N67:N110" si="11">L67*E67</f>
        <v>1</v>
      </c>
      <c r="O67" s="16">
        <f t="shared" ref="O67:O110" si="12">M67*E67</f>
        <v>0</v>
      </c>
      <c r="P67" s="16">
        <f t="shared" si="8"/>
        <v>1</v>
      </c>
      <c r="Q67" s="16">
        <f t="shared" ref="Q67:Q110" si="13">M67*D67</f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0</v>
      </c>
      <c r="Y67">
        <v>0</v>
      </c>
      <c r="Z67">
        <v>1</v>
      </c>
      <c r="AA67">
        <v>0</v>
      </c>
      <c r="AB67">
        <v>0</v>
      </c>
      <c r="AC67">
        <v>1</v>
      </c>
      <c r="AD67">
        <v>0</v>
      </c>
      <c r="AE67">
        <v>0</v>
      </c>
    </row>
    <row r="68" spans="1:31">
      <c r="A68" t="s">
        <v>88</v>
      </c>
      <c r="B68" s="13">
        <v>45210</v>
      </c>
      <c r="C68" s="13"/>
      <c r="D68">
        <v>1</v>
      </c>
      <c r="E68">
        <v>0</v>
      </c>
      <c r="F68">
        <v>0</v>
      </c>
      <c r="G68" s="22">
        <f t="shared" si="9"/>
        <v>45211</v>
      </c>
      <c r="H68" s="20">
        <f t="shared" si="10"/>
        <v>1</v>
      </c>
      <c r="I68">
        <v>1</v>
      </c>
      <c r="J68">
        <v>0</v>
      </c>
      <c r="K68">
        <v>0</v>
      </c>
      <c r="L68">
        <v>0</v>
      </c>
      <c r="M68">
        <v>1</v>
      </c>
      <c r="N68" s="16">
        <f t="shared" si="11"/>
        <v>0</v>
      </c>
      <c r="O68" s="16">
        <f t="shared" si="12"/>
        <v>0</v>
      </c>
      <c r="P68" s="16">
        <f t="shared" si="8"/>
        <v>0</v>
      </c>
      <c r="Q68" s="16">
        <f t="shared" si="13"/>
        <v>1</v>
      </c>
      <c r="R68">
        <v>1</v>
      </c>
      <c r="S68">
        <v>0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0</v>
      </c>
      <c r="AE68">
        <v>0</v>
      </c>
    </row>
    <row r="69" spans="1:31">
      <c r="A69" t="s">
        <v>89</v>
      </c>
      <c r="B69" s="13">
        <v>45212</v>
      </c>
      <c r="C69" s="13"/>
      <c r="D69">
        <v>1</v>
      </c>
      <c r="E69">
        <v>0</v>
      </c>
      <c r="F69">
        <v>0</v>
      </c>
      <c r="G69" s="22">
        <f t="shared" si="9"/>
        <v>45213</v>
      </c>
      <c r="H69" s="20">
        <f t="shared" si="10"/>
        <v>1</v>
      </c>
      <c r="I69" s="8">
        <v>1</v>
      </c>
      <c r="J69" s="8">
        <v>1</v>
      </c>
      <c r="K69">
        <v>0</v>
      </c>
      <c r="L69">
        <v>0</v>
      </c>
      <c r="M69">
        <v>1</v>
      </c>
      <c r="N69" s="16">
        <f t="shared" si="11"/>
        <v>0</v>
      </c>
      <c r="O69" s="16">
        <f t="shared" si="12"/>
        <v>0</v>
      </c>
      <c r="P69" s="16">
        <f t="shared" si="8"/>
        <v>0</v>
      </c>
      <c r="Q69" s="16">
        <f t="shared" si="13"/>
        <v>1</v>
      </c>
      <c r="R69">
        <v>0</v>
      </c>
      <c r="S69">
        <v>1</v>
      </c>
      <c r="T69">
        <v>1</v>
      </c>
      <c r="U69">
        <v>0</v>
      </c>
      <c r="V69">
        <v>1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1</v>
      </c>
    </row>
    <row r="70" spans="1:31">
      <c r="A70" t="s">
        <v>90</v>
      </c>
      <c r="B70" s="13">
        <v>45214</v>
      </c>
      <c r="C70" s="13"/>
      <c r="D70">
        <v>0</v>
      </c>
      <c r="E70">
        <v>1</v>
      </c>
      <c r="F70">
        <v>0</v>
      </c>
      <c r="G70" s="22">
        <f t="shared" si="9"/>
        <v>45215</v>
      </c>
      <c r="H70" s="20">
        <f t="shared" si="10"/>
        <v>1</v>
      </c>
      <c r="I70">
        <v>0</v>
      </c>
      <c r="J70">
        <v>0</v>
      </c>
      <c r="K70">
        <v>1</v>
      </c>
      <c r="L70">
        <v>1</v>
      </c>
      <c r="M70">
        <v>0</v>
      </c>
      <c r="N70" s="16">
        <f t="shared" si="11"/>
        <v>1</v>
      </c>
      <c r="O70" s="16">
        <f t="shared" si="12"/>
        <v>0</v>
      </c>
      <c r="P70" s="16">
        <f t="shared" si="8"/>
        <v>0</v>
      </c>
      <c r="Q70" s="16">
        <f t="shared" si="13"/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0</v>
      </c>
    </row>
    <row r="71" spans="1:31">
      <c r="A71" t="s">
        <v>91</v>
      </c>
      <c r="B71" s="13">
        <v>45412</v>
      </c>
      <c r="C71" s="13"/>
      <c r="D71">
        <v>1</v>
      </c>
      <c r="E71">
        <v>0</v>
      </c>
      <c r="F71">
        <v>0</v>
      </c>
      <c r="G71" s="22">
        <f t="shared" si="9"/>
        <v>45413</v>
      </c>
      <c r="H71" s="20">
        <f t="shared" si="10"/>
        <v>1</v>
      </c>
      <c r="I71">
        <v>0</v>
      </c>
      <c r="J71">
        <v>1</v>
      </c>
      <c r="K71">
        <v>0</v>
      </c>
      <c r="L71">
        <v>1</v>
      </c>
      <c r="M71">
        <v>0</v>
      </c>
      <c r="N71" s="16">
        <f t="shared" si="11"/>
        <v>0</v>
      </c>
      <c r="O71" s="16">
        <f t="shared" si="12"/>
        <v>0</v>
      </c>
      <c r="P71" s="16">
        <f t="shared" si="8"/>
        <v>1</v>
      </c>
      <c r="Q71" s="16">
        <f t="shared" si="13"/>
        <v>0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1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0</v>
      </c>
    </row>
    <row r="72" spans="1:31">
      <c r="A72" t="s">
        <v>92</v>
      </c>
      <c r="B72" s="13">
        <v>45411</v>
      </c>
      <c r="C72" s="13"/>
      <c r="D72">
        <v>0</v>
      </c>
      <c r="E72">
        <v>1</v>
      </c>
      <c r="F72">
        <v>0</v>
      </c>
      <c r="G72" s="22">
        <f t="shared" si="9"/>
        <v>45412</v>
      </c>
      <c r="H72" s="20">
        <f t="shared" si="10"/>
        <v>1</v>
      </c>
      <c r="I72">
        <v>0</v>
      </c>
      <c r="J72">
        <v>0</v>
      </c>
      <c r="K72">
        <v>1</v>
      </c>
      <c r="L72">
        <v>1</v>
      </c>
      <c r="M72">
        <v>1</v>
      </c>
      <c r="N72" s="16">
        <f t="shared" si="11"/>
        <v>1</v>
      </c>
      <c r="O72" s="16">
        <f t="shared" si="12"/>
        <v>1</v>
      </c>
      <c r="P72" s="16">
        <f t="shared" si="8"/>
        <v>0</v>
      </c>
      <c r="Q72" s="16">
        <f t="shared" si="13"/>
        <v>0</v>
      </c>
      <c r="R72">
        <v>0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v>1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</row>
    <row r="73" spans="1:31">
      <c r="A73" t="s">
        <v>93</v>
      </c>
      <c r="B73" s="13">
        <v>45329</v>
      </c>
      <c r="C73" s="13"/>
      <c r="D73">
        <v>0</v>
      </c>
      <c r="E73">
        <v>1</v>
      </c>
      <c r="F73">
        <v>0</v>
      </c>
      <c r="G73" s="22">
        <f t="shared" si="9"/>
        <v>45330</v>
      </c>
      <c r="H73" s="20">
        <f t="shared" si="10"/>
        <v>1</v>
      </c>
      <c r="I73">
        <v>0</v>
      </c>
      <c r="J73">
        <v>0</v>
      </c>
      <c r="K73">
        <v>1</v>
      </c>
      <c r="L73">
        <v>1</v>
      </c>
      <c r="M73">
        <v>1</v>
      </c>
      <c r="N73" s="16">
        <f t="shared" si="11"/>
        <v>1</v>
      </c>
      <c r="O73" s="16">
        <f t="shared" si="12"/>
        <v>1</v>
      </c>
      <c r="P73" s="16">
        <f t="shared" si="8"/>
        <v>0</v>
      </c>
      <c r="Q73" s="16">
        <f t="shared" si="13"/>
        <v>0</v>
      </c>
      <c r="R73">
        <v>0</v>
      </c>
      <c r="S73">
        <v>1</v>
      </c>
      <c r="T73">
        <v>0</v>
      </c>
      <c r="U73">
        <v>1</v>
      </c>
      <c r="V73">
        <v>0</v>
      </c>
      <c r="W73">
        <v>0</v>
      </c>
      <c r="X73">
        <v>1</v>
      </c>
      <c r="Y73">
        <v>1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</row>
    <row r="74" spans="1:31">
      <c r="A74" t="s">
        <v>94</v>
      </c>
      <c r="B74" s="13">
        <v>45244</v>
      </c>
      <c r="C74" s="13"/>
      <c r="D74">
        <v>0</v>
      </c>
      <c r="E74">
        <v>1</v>
      </c>
      <c r="F74">
        <v>0</v>
      </c>
      <c r="G74" s="22">
        <f t="shared" si="9"/>
        <v>45245</v>
      </c>
      <c r="H74" s="20">
        <f t="shared" si="10"/>
        <v>1</v>
      </c>
      <c r="I74">
        <v>0</v>
      </c>
      <c r="J74">
        <v>0</v>
      </c>
      <c r="K74">
        <v>1</v>
      </c>
      <c r="L74">
        <v>1</v>
      </c>
      <c r="M74">
        <v>0</v>
      </c>
      <c r="N74" s="16">
        <f t="shared" si="11"/>
        <v>1</v>
      </c>
      <c r="O74" s="16">
        <f t="shared" si="12"/>
        <v>0</v>
      </c>
      <c r="P74" s="16">
        <f t="shared" si="8"/>
        <v>0</v>
      </c>
      <c r="Q74" s="16">
        <f t="shared" si="13"/>
        <v>0</v>
      </c>
      <c r="R74">
        <v>0</v>
      </c>
      <c r="S74">
        <v>1</v>
      </c>
      <c r="T74">
        <v>0</v>
      </c>
      <c r="U74">
        <v>1</v>
      </c>
      <c r="V74">
        <v>0</v>
      </c>
      <c r="W74">
        <v>1</v>
      </c>
      <c r="X74">
        <v>0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</row>
    <row r="75" spans="1:31">
      <c r="A75" t="s">
        <v>95</v>
      </c>
      <c r="B75" s="13">
        <v>45076</v>
      </c>
      <c r="C75" s="13"/>
      <c r="D75">
        <v>0</v>
      </c>
      <c r="E75">
        <v>1</v>
      </c>
      <c r="F75">
        <v>0</v>
      </c>
      <c r="G75" s="22">
        <f t="shared" si="9"/>
        <v>45077</v>
      </c>
      <c r="H75" s="20">
        <f t="shared" si="10"/>
        <v>1</v>
      </c>
      <c r="I75">
        <v>0</v>
      </c>
      <c r="J75">
        <v>0</v>
      </c>
      <c r="K75">
        <v>1</v>
      </c>
      <c r="L75">
        <v>1</v>
      </c>
      <c r="M75">
        <v>1</v>
      </c>
      <c r="N75" s="16">
        <f t="shared" si="11"/>
        <v>1</v>
      </c>
      <c r="O75" s="16">
        <f t="shared" si="12"/>
        <v>1</v>
      </c>
      <c r="P75" s="16">
        <f t="shared" si="8"/>
        <v>0</v>
      </c>
      <c r="Q75" s="16">
        <f t="shared" si="13"/>
        <v>0</v>
      </c>
      <c r="R75">
        <v>0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1</v>
      </c>
    </row>
    <row r="76" spans="1:31">
      <c r="A76" t="s">
        <v>96</v>
      </c>
      <c r="B76" s="13">
        <v>45006</v>
      </c>
      <c r="C76" s="13"/>
      <c r="D76">
        <v>0</v>
      </c>
      <c r="E76">
        <v>1</v>
      </c>
      <c r="F76">
        <v>0</v>
      </c>
      <c r="G76" s="22">
        <f t="shared" si="9"/>
        <v>45007</v>
      </c>
      <c r="H76" s="20">
        <f t="shared" si="10"/>
        <v>1</v>
      </c>
      <c r="I76">
        <v>0</v>
      </c>
      <c r="J76">
        <v>1</v>
      </c>
      <c r="K76">
        <v>0</v>
      </c>
      <c r="L76">
        <v>0</v>
      </c>
      <c r="M76">
        <v>1</v>
      </c>
      <c r="N76" s="16">
        <f t="shared" si="11"/>
        <v>0</v>
      </c>
      <c r="O76" s="16">
        <f t="shared" si="12"/>
        <v>1</v>
      </c>
      <c r="P76" s="16">
        <f t="shared" si="8"/>
        <v>0</v>
      </c>
      <c r="Q76" s="16">
        <f t="shared" si="13"/>
        <v>0</v>
      </c>
      <c r="R76">
        <v>0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</row>
    <row r="77" spans="1:31">
      <c r="A77" t="s">
        <v>97</v>
      </c>
      <c r="B77" s="13">
        <v>45211</v>
      </c>
      <c r="C77" s="13"/>
      <c r="D77">
        <v>1</v>
      </c>
      <c r="E77">
        <v>0</v>
      </c>
      <c r="F77">
        <v>0</v>
      </c>
      <c r="G77" s="22">
        <f t="shared" si="9"/>
        <v>45212</v>
      </c>
      <c r="H77" s="20">
        <f t="shared" si="10"/>
        <v>1</v>
      </c>
      <c r="I77">
        <v>1</v>
      </c>
      <c r="J77">
        <v>0</v>
      </c>
      <c r="K77">
        <v>0</v>
      </c>
      <c r="L77">
        <v>1</v>
      </c>
      <c r="M77">
        <v>0</v>
      </c>
      <c r="N77" s="16">
        <f t="shared" si="11"/>
        <v>0</v>
      </c>
      <c r="O77" s="16">
        <f t="shared" si="12"/>
        <v>0</v>
      </c>
      <c r="P77" s="16">
        <f t="shared" si="8"/>
        <v>1</v>
      </c>
      <c r="Q77" s="16">
        <f t="shared" si="13"/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1</v>
      </c>
      <c r="AE77">
        <v>0</v>
      </c>
    </row>
    <row r="78" spans="1:31">
      <c r="A78" t="s">
        <v>98</v>
      </c>
      <c r="B78" s="13">
        <v>44882</v>
      </c>
      <c r="C78" s="13"/>
      <c r="D78">
        <v>0</v>
      </c>
      <c r="E78">
        <v>1</v>
      </c>
      <c r="F78">
        <v>0</v>
      </c>
      <c r="G78" s="22">
        <f t="shared" si="9"/>
        <v>44883</v>
      </c>
      <c r="H78" s="20">
        <f t="shared" si="10"/>
        <v>1</v>
      </c>
      <c r="I78">
        <v>0</v>
      </c>
      <c r="J78">
        <v>1</v>
      </c>
      <c r="K78">
        <v>1</v>
      </c>
      <c r="L78">
        <v>0</v>
      </c>
      <c r="M78">
        <v>1</v>
      </c>
      <c r="N78" s="16">
        <f t="shared" si="11"/>
        <v>0</v>
      </c>
      <c r="O78" s="16">
        <f t="shared" si="12"/>
        <v>1</v>
      </c>
      <c r="P78" s="16">
        <f t="shared" si="8"/>
        <v>0</v>
      </c>
      <c r="Q78" s="16">
        <f t="shared" si="13"/>
        <v>0</v>
      </c>
      <c r="R78">
        <v>1</v>
      </c>
      <c r="S78">
        <v>0</v>
      </c>
      <c r="T78">
        <v>0</v>
      </c>
      <c r="U78">
        <v>1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1</v>
      </c>
      <c r="AE78">
        <v>0</v>
      </c>
    </row>
    <row r="79" spans="1:31">
      <c r="A79" t="s">
        <v>99</v>
      </c>
      <c r="B79" s="13">
        <v>45121</v>
      </c>
      <c r="C79" s="13"/>
      <c r="D79" s="10">
        <v>0</v>
      </c>
      <c r="E79" s="10">
        <v>1</v>
      </c>
      <c r="F79" s="10">
        <v>0</v>
      </c>
      <c r="G79" s="22">
        <f t="shared" si="9"/>
        <v>45122</v>
      </c>
      <c r="H79" s="20">
        <f t="shared" si="10"/>
        <v>1</v>
      </c>
      <c r="I79" s="10">
        <v>0</v>
      </c>
      <c r="J79" s="10">
        <v>0</v>
      </c>
      <c r="K79" s="10">
        <v>1</v>
      </c>
      <c r="L79" s="10">
        <v>1</v>
      </c>
      <c r="M79" s="10">
        <v>1</v>
      </c>
      <c r="N79" s="16">
        <f t="shared" si="11"/>
        <v>1</v>
      </c>
      <c r="O79" s="16">
        <f t="shared" si="12"/>
        <v>1</v>
      </c>
      <c r="P79" s="16">
        <f t="shared" si="8"/>
        <v>0</v>
      </c>
      <c r="Q79" s="16">
        <f t="shared" si="13"/>
        <v>0</v>
      </c>
      <c r="R79" s="10">
        <v>0</v>
      </c>
      <c r="S79" s="10">
        <v>1</v>
      </c>
      <c r="T79" s="10">
        <v>0</v>
      </c>
      <c r="U79" s="10">
        <v>1</v>
      </c>
      <c r="V79" s="10">
        <v>0</v>
      </c>
      <c r="W79" s="10">
        <v>0</v>
      </c>
      <c r="X79" s="10">
        <v>1</v>
      </c>
      <c r="Y79" s="10">
        <v>1</v>
      </c>
      <c r="Z79" s="10">
        <v>0</v>
      </c>
      <c r="AA79" s="10">
        <v>0</v>
      </c>
      <c r="AB79" s="10">
        <v>0</v>
      </c>
      <c r="AC79" s="10">
        <v>1</v>
      </c>
      <c r="AD79" s="10">
        <v>0</v>
      </c>
      <c r="AE79" s="10">
        <v>1</v>
      </c>
    </row>
    <row r="80" spans="1:31">
      <c r="A80" t="s">
        <v>100</v>
      </c>
      <c r="B80" s="13">
        <v>45080</v>
      </c>
      <c r="C80" s="13"/>
      <c r="D80">
        <v>0</v>
      </c>
      <c r="E80">
        <v>1</v>
      </c>
      <c r="F80">
        <v>0</v>
      </c>
      <c r="G80" s="22">
        <f t="shared" si="9"/>
        <v>45081</v>
      </c>
      <c r="H80" s="20">
        <f t="shared" si="10"/>
        <v>1</v>
      </c>
      <c r="I80">
        <v>0</v>
      </c>
      <c r="J80" s="8">
        <v>1</v>
      </c>
      <c r="K80" s="8">
        <v>1</v>
      </c>
      <c r="L80">
        <v>1</v>
      </c>
      <c r="M80">
        <v>0</v>
      </c>
      <c r="N80" s="16">
        <f t="shared" si="11"/>
        <v>1</v>
      </c>
      <c r="O80" s="16">
        <f t="shared" si="12"/>
        <v>0</v>
      </c>
      <c r="P80" s="16">
        <f t="shared" si="8"/>
        <v>0</v>
      </c>
      <c r="Q80" s="16">
        <f t="shared" si="13"/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0</v>
      </c>
      <c r="AB80">
        <v>0</v>
      </c>
      <c r="AC80">
        <v>1</v>
      </c>
      <c r="AD80">
        <v>0</v>
      </c>
      <c r="AE80">
        <v>0</v>
      </c>
    </row>
    <row r="81" spans="1:31">
      <c r="A81" t="s">
        <v>101</v>
      </c>
      <c r="B81" s="13">
        <v>45245</v>
      </c>
      <c r="C81" s="13"/>
      <c r="D81">
        <v>1</v>
      </c>
      <c r="E81">
        <v>0</v>
      </c>
      <c r="F81">
        <v>0</v>
      </c>
      <c r="G81" s="22">
        <f t="shared" si="9"/>
        <v>45246</v>
      </c>
      <c r="H81" s="20">
        <f t="shared" si="10"/>
        <v>1</v>
      </c>
      <c r="I81">
        <v>0</v>
      </c>
      <c r="J81">
        <v>1</v>
      </c>
      <c r="K81">
        <v>0</v>
      </c>
      <c r="L81">
        <v>0</v>
      </c>
      <c r="M81">
        <v>1</v>
      </c>
      <c r="N81" s="16">
        <f t="shared" si="11"/>
        <v>0</v>
      </c>
      <c r="O81" s="16">
        <f t="shared" si="12"/>
        <v>0</v>
      </c>
      <c r="P81" s="16">
        <f t="shared" si="8"/>
        <v>0</v>
      </c>
      <c r="Q81" s="16">
        <f t="shared" si="13"/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1</v>
      </c>
      <c r="AC81">
        <v>0</v>
      </c>
      <c r="AD81">
        <v>1</v>
      </c>
      <c r="AE81">
        <v>0</v>
      </c>
    </row>
    <row r="82" spans="1:31">
      <c r="A82" t="s">
        <v>102</v>
      </c>
      <c r="B82" s="13">
        <v>44980</v>
      </c>
      <c r="C82" s="13"/>
      <c r="D82">
        <v>0</v>
      </c>
      <c r="E82">
        <v>0</v>
      </c>
      <c r="F82">
        <v>1</v>
      </c>
      <c r="G82" s="22">
        <f t="shared" si="9"/>
        <v>44980</v>
      </c>
      <c r="H82" s="20">
        <f t="shared" si="10"/>
        <v>1</v>
      </c>
      <c r="I82">
        <v>0</v>
      </c>
      <c r="J82">
        <v>0</v>
      </c>
      <c r="K82">
        <v>1</v>
      </c>
      <c r="L82">
        <v>1</v>
      </c>
      <c r="M82">
        <v>0</v>
      </c>
      <c r="N82" s="16">
        <f t="shared" si="11"/>
        <v>0</v>
      </c>
      <c r="O82" s="16">
        <f t="shared" si="12"/>
        <v>0</v>
      </c>
      <c r="P82" s="16">
        <f t="shared" si="8"/>
        <v>0</v>
      </c>
      <c r="Q82" s="16">
        <f t="shared" si="13"/>
        <v>0</v>
      </c>
      <c r="R82">
        <v>1</v>
      </c>
      <c r="S82">
        <v>0</v>
      </c>
      <c r="T82">
        <v>0</v>
      </c>
      <c r="U82">
        <v>1</v>
      </c>
      <c r="V82" s="8">
        <v>0</v>
      </c>
      <c r="W82" s="8">
        <v>0</v>
      </c>
      <c r="X82" s="8">
        <v>0</v>
      </c>
      <c r="Y82">
        <v>0</v>
      </c>
      <c r="Z82" s="8">
        <v>1</v>
      </c>
      <c r="AA82" s="8">
        <v>1</v>
      </c>
      <c r="AB82">
        <v>0</v>
      </c>
      <c r="AC82">
        <v>0</v>
      </c>
      <c r="AD82">
        <v>1</v>
      </c>
      <c r="AE82">
        <v>0</v>
      </c>
    </row>
    <row r="83" spans="1:31">
      <c r="A83" t="s">
        <v>103</v>
      </c>
      <c r="B83" s="13">
        <v>45245</v>
      </c>
      <c r="C83" s="13"/>
      <c r="D83">
        <v>0</v>
      </c>
      <c r="E83">
        <v>1</v>
      </c>
      <c r="F83">
        <v>0</v>
      </c>
      <c r="G83" s="22">
        <f t="shared" si="9"/>
        <v>45246</v>
      </c>
      <c r="H83" s="20">
        <f t="shared" si="10"/>
        <v>1</v>
      </c>
      <c r="I83">
        <v>1</v>
      </c>
      <c r="J83">
        <v>1</v>
      </c>
      <c r="K83">
        <v>0</v>
      </c>
      <c r="L83">
        <v>0</v>
      </c>
      <c r="M83">
        <v>1</v>
      </c>
      <c r="N83" s="16">
        <f t="shared" si="11"/>
        <v>0</v>
      </c>
      <c r="O83" s="16">
        <f t="shared" si="12"/>
        <v>1</v>
      </c>
      <c r="P83" s="16">
        <f t="shared" si="8"/>
        <v>0</v>
      </c>
      <c r="Q83" s="16">
        <f t="shared" si="13"/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</row>
    <row r="84" spans="1:31">
      <c r="A84" t="s">
        <v>104</v>
      </c>
      <c r="B84" s="13">
        <v>45237</v>
      </c>
      <c r="C84" s="13"/>
      <c r="D84">
        <v>0</v>
      </c>
      <c r="E84">
        <v>1</v>
      </c>
      <c r="F84">
        <v>0</v>
      </c>
      <c r="G84" s="22">
        <f t="shared" si="9"/>
        <v>45238</v>
      </c>
      <c r="H84" s="20">
        <f t="shared" si="10"/>
        <v>1</v>
      </c>
      <c r="I84">
        <v>0</v>
      </c>
      <c r="J84">
        <v>0</v>
      </c>
      <c r="K84">
        <v>1</v>
      </c>
      <c r="L84">
        <v>0</v>
      </c>
      <c r="M84">
        <v>1</v>
      </c>
      <c r="N84" s="16">
        <f t="shared" si="11"/>
        <v>0</v>
      </c>
      <c r="O84" s="16">
        <f t="shared" si="12"/>
        <v>1</v>
      </c>
      <c r="P84" s="16">
        <f t="shared" si="8"/>
        <v>0</v>
      </c>
      <c r="Q84" s="16">
        <f t="shared" si="13"/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1</v>
      </c>
      <c r="AE84">
        <v>0</v>
      </c>
    </row>
    <row r="85" spans="1:31">
      <c r="A85" t="s">
        <v>105</v>
      </c>
      <c r="B85" s="13">
        <v>45208</v>
      </c>
      <c r="C85" s="13"/>
      <c r="D85">
        <v>0</v>
      </c>
      <c r="E85">
        <v>1</v>
      </c>
      <c r="F85">
        <v>0</v>
      </c>
      <c r="G85" s="22">
        <f t="shared" si="9"/>
        <v>45209</v>
      </c>
      <c r="H85" s="20">
        <f t="shared" si="10"/>
        <v>1</v>
      </c>
      <c r="I85">
        <v>0</v>
      </c>
      <c r="J85">
        <v>0</v>
      </c>
      <c r="K85">
        <v>1</v>
      </c>
      <c r="L85">
        <v>0</v>
      </c>
      <c r="M85">
        <v>1</v>
      </c>
      <c r="N85" s="16">
        <f t="shared" si="11"/>
        <v>0</v>
      </c>
      <c r="O85" s="16">
        <f t="shared" si="12"/>
        <v>1</v>
      </c>
      <c r="P85" s="16">
        <f t="shared" si="8"/>
        <v>0</v>
      </c>
      <c r="Q85" s="16">
        <f t="shared" si="13"/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0</v>
      </c>
    </row>
    <row r="86" spans="1:31">
      <c r="A86" t="s">
        <v>106</v>
      </c>
      <c r="B86" s="13">
        <v>45250</v>
      </c>
      <c r="C86" s="13"/>
      <c r="D86">
        <v>0</v>
      </c>
      <c r="E86">
        <v>1</v>
      </c>
      <c r="F86">
        <v>0</v>
      </c>
      <c r="G86" s="22">
        <f t="shared" si="9"/>
        <v>45251</v>
      </c>
      <c r="H86" s="20">
        <f t="shared" si="10"/>
        <v>1</v>
      </c>
      <c r="I86">
        <v>0</v>
      </c>
      <c r="J86">
        <v>1</v>
      </c>
      <c r="K86">
        <v>0</v>
      </c>
      <c r="L86">
        <v>1</v>
      </c>
      <c r="M86">
        <v>0</v>
      </c>
      <c r="N86" s="16">
        <f t="shared" si="11"/>
        <v>1</v>
      </c>
      <c r="O86" s="16">
        <f t="shared" si="12"/>
        <v>0</v>
      </c>
      <c r="P86" s="16">
        <f t="shared" si="8"/>
        <v>0</v>
      </c>
      <c r="Q86" s="16">
        <f t="shared" si="13"/>
        <v>0</v>
      </c>
      <c r="R86">
        <v>1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1</v>
      </c>
      <c r="AE86">
        <v>0</v>
      </c>
    </row>
    <row r="87" spans="1:31">
      <c r="A87" t="s">
        <v>107</v>
      </c>
      <c r="B87" s="13">
        <v>45343</v>
      </c>
      <c r="C87" s="13"/>
      <c r="D87">
        <v>0</v>
      </c>
      <c r="E87">
        <v>1</v>
      </c>
      <c r="F87">
        <v>0</v>
      </c>
      <c r="G87" s="22">
        <f t="shared" si="9"/>
        <v>45344</v>
      </c>
      <c r="H87" s="20">
        <f t="shared" si="10"/>
        <v>1</v>
      </c>
      <c r="I87">
        <v>0</v>
      </c>
      <c r="J87">
        <v>0</v>
      </c>
      <c r="K87">
        <v>1</v>
      </c>
      <c r="L87">
        <v>0</v>
      </c>
      <c r="M87">
        <v>1</v>
      </c>
      <c r="N87" s="16">
        <f t="shared" si="11"/>
        <v>0</v>
      </c>
      <c r="O87" s="16">
        <f t="shared" si="12"/>
        <v>1</v>
      </c>
      <c r="P87" s="16">
        <f t="shared" si="8"/>
        <v>0</v>
      </c>
      <c r="Q87" s="16">
        <f t="shared" si="13"/>
        <v>0</v>
      </c>
      <c r="R87">
        <v>0</v>
      </c>
      <c r="S87">
        <v>1</v>
      </c>
      <c r="T87">
        <v>0</v>
      </c>
      <c r="U87">
        <v>1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1</v>
      </c>
      <c r="AD87">
        <v>0</v>
      </c>
      <c r="AE87">
        <v>0</v>
      </c>
    </row>
    <row r="88" spans="1:31">
      <c r="A88" t="s">
        <v>108</v>
      </c>
      <c r="B88" s="13">
        <v>45243</v>
      </c>
      <c r="C88" s="13"/>
      <c r="D88">
        <v>1</v>
      </c>
      <c r="E88">
        <v>0</v>
      </c>
      <c r="F88">
        <v>0</v>
      </c>
      <c r="G88" s="22">
        <f t="shared" si="9"/>
        <v>45244</v>
      </c>
      <c r="H88" s="20">
        <f t="shared" si="10"/>
        <v>1</v>
      </c>
      <c r="I88">
        <v>0</v>
      </c>
      <c r="J88">
        <v>1</v>
      </c>
      <c r="K88">
        <v>0</v>
      </c>
      <c r="L88">
        <v>0</v>
      </c>
      <c r="M88">
        <v>1</v>
      </c>
      <c r="N88" s="16">
        <f t="shared" si="11"/>
        <v>0</v>
      </c>
      <c r="O88" s="16">
        <f t="shared" si="12"/>
        <v>0</v>
      </c>
      <c r="P88" s="16">
        <f t="shared" si="8"/>
        <v>0</v>
      </c>
      <c r="Q88" s="16">
        <f t="shared" si="13"/>
        <v>1</v>
      </c>
      <c r="R88">
        <v>1</v>
      </c>
      <c r="S88">
        <v>0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1</v>
      </c>
      <c r="AD88">
        <v>0</v>
      </c>
      <c r="AE88">
        <v>0</v>
      </c>
    </row>
    <row r="89" spans="1:31">
      <c r="A89" t="s">
        <v>109</v>
      </c>
      <c r="B89" s="13">
        <v>44958</v>
      </c>
      <c r="C89" s="13"/>
      <c r="D89">
        <v>0</v>
      </c>
      <c r="E89" s="8">
        <v>1</v>
      </c>
      <c r="F89" s="8">
        <v>1</v>
      </c>
      <c r="G89" s="22">
        <f t="shared" si="9"/>
        <v>44959</v>
      </c>
      <c r="H89" s="20">
        <f t="shared" si="10"/>
        <v>2</v>
      </c>
      <c r="I89">
        <v>0</v>
      </c>
      <c r="J89">
        <v>1</v>
      </c>
      <c r="K89">
        <v>0</v>
      </c>
      <c r="L89">
        <v>1</v>
      </c>
      <c r="M89">
        <v>0</v>
      </c>
      <c r="N89" s="16">
        <f t="shared" si="11"/>
        <v>1</v>
      </c>
      <c r="O89" s="16">
        <f t="shared" si="12"/>
        <v>0</v>
      </c>
      <c r="P89" s="16">
        <f t="shared" si="8"/>
        <v>0</v>
      </c>
      <c r="Q89" s="16">
        <f t="shared" si="13"/>
        <v>0</v>
      </c>
      <c r="R89">
        <v>1</v>
      </c>
      <c r="S89">
        <v>0</v>
      </c>
      <c r="T89">
        <v>0</v>
      </c>
      <c r="U89">
        <v>1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>
        <v>1</v>
      </c>
      <c r="AE89">
        <v>0</v>
      </c>
    </row>
    <row r="90" spans="1:31">
      <c r="A90" t="s">
        <v>110</v>
      </c>
      <c r="B90" s="13">
        <v>45360</v>
      </c>
      <c r="C90" s="13"/>
      <c r="D90" s="8">
        <v>1</v>
      </c>
      <c r="E90" s="8">
        <v>1</v>
      </c>
      <c r="F90" s="8">
        <v>0</v>
      </c>
      <c r="G90" s="22">
        <f t="shared" si="9"/>
        <v>45362</v>
      </c>
      <c r="H90" s="20">
        <f t="shared" si="10"/>
        <v>2</v>
      </c>
      <c r="I90">
        <v>0</v>
      </c>
      <c r="J90">
        <v>1</v>
      </c>
      <c r="K90">
        <v>0</v>
      </c>
      <c r="L90">
        <v>1</v>
      </c>
      <c r="M90">
        <v>1</v>
      </c>
      <c r="N90" s="16">
        <f t="shared" si="11"/>
        <v>1</v>
      </c>
      <c r="O90" s="16">
        <f t="shared" si="12"/>
        <v>1</v>
      </c>
      <c r="P90" s="16">
        <f t="shared" si="8"/>
        <v>1</v>
      </c>
      <c r="Q90" s="16">
        <f t="shared" si="13"/>
        <v>1</v>
      </c>
      <c r="R90">
        <v>0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</row>
    <row r="91" spans="1:31">
      <c r="A91" s="6" t="s">
        <v>111</v>
      </c>
      <c r="B91" s="13">
        <v>44455</v>
      </c>
      <c r="C91" s="13"/>
      <c r="D91">
        <v>1</v>
      </c>
      <c r="E91">
        <v>0</v>
      </c>
      <c r="F91">
        <v>0</v>
      </c>
      <c r="G91" s="22">
        <f t="shared" si="9"/>
        <v>44456</v>
      </c>
      <c r="H91" s="20">
        <f t="shared" si="10"/>
        <v>1</v>
      </c>
      <c r="I91">
        <v>0</v>
      </c>
      <c r="J91">
        <v>1</v>
      </c>
      <c r="K91">
        <v>0</v>
      </c>
      <c r="L91">
        <v>1</v>
      </c>
      <c r="M91">
        <v>0</v>
      </c>
      <c r="N91" s="16">
        <f t="shared" si="11"/>
        <v>0</v>
      </c>
      <c r="O91" s="16">
        <f t="shared" si="12"/>
        <v>0</v>
      </c>
      <c r="P91" s="16">
        <f t="shared" si="8"/>
        <v>1</v>
      </c>
      <c r="Q91" s="16">
        <f t="shared" si="13"/>
        <v>0</v>
      </c>
      <c r="R91">
        <v>1</v>
      </c>
      <c r="S91">
        <v>0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0</v>
      </c>
    </row>
    <row r="92" spans="1:31">
      <c r="A92" t="s">
        <v>112</v>
      </c>
      <c r="B92" s="13">
        <v>45029</v>
      </c>
      <c r="C92" s="13"/>
      <c r="D92">
        <v>1</v>
      </c>
      <c r="E92">
        <v>0</v>
      </c>
      <c r="F92">
        <v>0</v>
      </c>
      <c r="G92" s="22">
        <f t="shared" si="9"/>
        <v>45030</v>
      </c>
      <c r="H92" s="20">
        <f t="shared" si="10"/>
        <v>1</v>
      </c>
      <c r="I92">
        <v>0</v>
      </c>
      <c r="J92">
        <v>1</v>
      </c>
      <c r="K92">
        <v>1</v>
      </c>
      <c r="L92">
        <v>1</v>
      </c>
      <c r="M92">
        <v>0</v>
      </c>
      <c r="N92" s="16">
        <f t="shared" si="11"/>
        <v>0</v>
      </c>
      <c r="O92" s="16">
        <f t="shared" si="12"/>
        <v>0</v>
      </c>
      <c r="P92" s="16">
        <f t="shared" si="8"/>
        <v>1</v>
      </c>
      <c r="Q92" s="16">
        <f t="shared" si="13"/>
        <v>0</v>
      </c>
      <c r="R92">
        <v>1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1</v>
      </c>
      <c r="AC92">
        <v>0</v>
      </c>
      <c r="AD92">
        <v>1</v>
      </c>
      <c r="AE92">
        <v>0</v>
      </c>
    </row>
    <row r="93" spans="1:31">
      <c r="A93" t="s">
        <v>113</v>
      </c>
      <c r="B93" s="13">
        <v>45375</v>
      </c>
      <c r="C93" s="13"/>
      <c r="D93">
        <v>0</v>
      </c>
      <c r="E93">
        <v>1</v>
      </c>
      <c r="F93">
        <v>0</v>
      </c>
      <c r="G93" s="22">
        <f t="shared" si="9"/>
        <v>45376</v>
      </c>
      <c r="H93" s="20">
        <f t="shared" si="10"/>
        <v>1</v>
      </c>
      <c r="I93">
        <v>0</v>
      </c>
      <c r="J93">
        <v>0</v>
      </c>
      <c r="K93">
        <v>1</v>
      </c>
      <c r="L93">
        <v>1</v>
      </c>
      <c r="M93">
        <v>0</v>
      </c>
      <c r="N93" s="16">
        <f t="shared" si="11"/>
        <v>1</v>
      </c>
      <c r="O93" s="16">
        <f t="shared" si="12"/>
        <v>0</v>
      </c>
      <c r="P93" s="16">
        <f t="shared" si="8"/>
        <v>0</v>
      </c>
      <c r="Q93" s="16">
        <f t="shared" si="13"/>
        <v>0</v>
      </c>
      <c r="R93">
        <v>0</v>
      </c>
      <c r="S93">
        <v>1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1</v>
      </c>
      <c r="AE93">
        <v>0</v>
      </c>
    </row>
    <row r="94" spans="1:31">
      <c r="A94" t="s">
        <v>114</v>
      </c>
      <c r="B94" s="13">
        <v>45062</v>
      </c>
      <c r="C94" s="13"/>
      <c r="D94">
        <v>0</v>
      </c>
      <c r="E94">
        <v>1</v>
      </c>
      <c r="F94">
        <v>0</v>
      </c>
      <c r="G94" s="22">
        <f t="shared" si="9"/>
        <v>45063</v>
      </c>
      <c r="H94" s="20">
        <f t="shared" si="10"/>
        <v>1</v>
      </c>
      <c r="I94">
        <v>0</v>
      </c>
      <c r="J94">
        <v>0</v>
      </c>
      <c r="K94">
        <v>1</v>
      </c>
      <c r="L94">
        <v>1</v>
      </c>
      <c r="M94">
        <v>0</v>
      </c>
      <c r="N94" s="16">
        <f t="shared" si="11"/>
        <v>1</v>
      </c>
      <c r="O94" s="16">
        <f t="shared" si="12"/>
        <v>0</v>
      </c>
      <c r="P94" s="16">
        <f t="shared" si="8"/>
        <v>0</v>
      </c>
      <c r="Q94" s="16">
        <f t="shared" si="13"/>
        <v>0</v>
      </c>
      <c r="R94">
        <v>1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1</v>
      </c>
      <c r="AD94">
        <v>0</v>
      </c>
      <c r="AE94">
        <v>0</v>
      </c>
    </row>
    <row r="95" spans="1:31">
      <c r="A95" t="s">
        <v>115</v>
      </c>
      <c r="B95" s="13">
        <v>45118</v>
      </c>
      <c r="C95" s="13"/>
      <c r="D95">
        <v>0</v>
      </c>
      <c r="E95">
        <v>0</v>
      </c>
      <c r="F95">
        <v>1</v>
      </c>
      <c r="G95" s="22">
        <f t="shared" si="9"/>
        <v>45118</v>
      </c>
      <c r="H95" s="20">
        <f t="shared" si="10"/>
        <v>1</v>
      </c>
      <c r="I95">
        <v>1</v>
      </c>
      <c r="J95">
        <v>1</v>
      </c>
      <c r="K95">
        <v>0</v>
      </c>
      <c r="L95">
        <v>1</v>
      </c>
      <c r="M95">
        <v>0</v>
      </c>
      <c r="N95" s="16">
        <f t="shared" si="11"/>
        <v>0</v>
      </c>
      <c r="O95" s="16">
        <f t="shared" si="12"/>
        <v>0</v>
      </c>
      <c r="P95" s="16">
        <f t="shared" si="8"/>
        <v>0</v>
      </c>
      <c r="Q95" s="16">
        <f t="shared" si="13"/>
        <v>0</v>
      </c>
      <c r="R95">
        <v>0</v>
      </c>
      <c r="S95">
        <v>1</v>
      </c>
      <c r="T95">
        <v>0</v>
      </c>
      <c r="U95">
        <v>1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1</v>
      </c>
      <c r="AC95">
        <v>0</v>
      </c>
      <c r="AD95">
        <v>1</v>
      </c>
      <c r="AE95">
        <v>0</v>
      </c>
    </row>
    <row r="96" spans="1:31">
      <c r="A96" t="s">
        <v>116</v>
      </c>
      <c r="B96" s="13">
        <v>45436</v>
      </c>
      <c r="C96" s="13"/>
      <c r="D96">
        <v>1</v>
      </c>
      <c r="E96">
        <v>0</v>
      </c>
      <c r="F96">
        <v>0</v>
      </c>
      <c r="G96" s="22">
        <f t="shared" si="9"/>
        <v>45437</v>
      </c>
      <c r="H96" s="20">
        <f t="shared" si="10"/>
        <v>1</v>
      </c>
      <c r="I96">
        <v>0</v>
      </c>
      <c r="J96">
        <v>0</v>
      </c>
      <c r="K96">
        <v>1</v>
      </c>
      <c r="L96">
        <v>1</v>
      </c>
      <c r="M96">
        <v>0</v>
      </c>
      <c r="N96" s="16">
        <f t="shared" si="11"/>
        <v>0</v>
      </c>
      <c r="O96" s="16">
        <f t="shared" si="12"/>
        <v>0</v>
      </c>
      <c r="P96" s="16">
        <f t="shared" si="8"/>
        <v>1</v>
      </c>
      <c r="Q96" s="16">
        <f t="shared" si="13"/>
        <v>0</v>
      </c>
      <c r="R96">
        <v>0</v>
      </c>
      <c r="S96">
        <v>1</v>
      </c>
      <c r="T96">
        <v>1</v>
      </c>
      <c r="U96">
        <v>0</v>
      </c>
      <c r="V96">
        <v>1</v>
      </c>
      <c r="W96">
        <v>0</v>
      </c>
      <c r="X96">
        <v>0</v>
      </c>
      <c r="Y96" s="8">
        <v>0</v>
      </c>
      <c r="Z96" s="8">
        <v>1</v>
      </c>
      <c r="AA96" s="8">
        <v>1</v>
      </c>
      <c r="AB96" s="8">
        <v>1</v>
      </c>
      <c r="AC96">
        <v>1</v>
      </c>
      <c r="AD96">
        <v>0</v>
      </c>
      <c r="AE96">
        <v>0</v>
      </c>
    </row>
    <row r="97" spans="1:31">
      <c r="A97" t="s">
        <v>117</v>
      </c>
      <c r="B97" s="13">
        <v>45124</v>
      </c>
      <c r="C97" s="13"/>
      <c r="D97">
        <v>0</v>
      </c>
      <c r="E97">
        <v>1</v>
      </c>
      <c r="F97">
        <v>0</v>
      </c>
      <c r="G97" s="22">
        <f t="shared" si="9"/>
        <v>45125</v>
      </c>
      <c r="H97" s="20">
        <f t="shared" si="10"/>
        <v>1</v>
      </c>
      <c r="I97">
        <v>0</v>
      </c>
      <c r="J97">
        <v>0</v>
      </c>
      <c r="K97">
        <v>1</v>
      </c>
      <c r="L97">
        <v>0</v>
      </c>
      <c r="M97">
        <v>1</v>
      </c>
      <c r="N97" s="16">
        <f t="shared" si="11"/>
        <v>0</v>
      </c>
      <c r="O97" s="16">
        <f t="shared" si="12"/>
        <v>1</v>
      </c>
      <c r="P97" s="16">
        <f t="shared" si="8"/>
        <v>0</v>
      </c>
      <c r="Q97" s="16">
        <f t="shared" si="13"/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</row>
    <row r="98" spans="1:31">
      <c r="A98" t="s">
        <v>118</v>
      </c>
      <c r="B98" s="13">
        <v>45370</v>
      </c>
      <c r="C98" s="13"/>
      <c r="D98">
        <v>0</v>
      </c>
      <c r="E98">
        <v>1</v>
      </c>
      <c r="F98">
        <v>0</v>
      </c>
      <c r="G98" s="22">
        <f t="shared" si="9"/>
        <v>45371</v>
      </c>
      <c r="H98" s="20">
        <f t="shared" si="10"/>
        <v>1</v>
      </c>
      <c r="I98">
        <v>0</v>
      </c>
      <c r="J98">
        <v>1</v>
      </c>
      <c r="K98">
        <v>1</v>
      </c>
      <c r="L98">
        <v>1</v>
      </c>
      <c r="M98">
        <v>1</v>
      </c>
      <c r="N98" s="16">
        <f t="shared" si="11"/>
        <v>1</v>
      </c>
      <c r="O98" s="16">
        <f t="shared" si="12"/>
        <v>1</v>
      </c>
      <c r="P98" s="16">
        <f t="shared" ref="P98:P110" si="14">L98*D98</f>
        <v>0</v>
      </c>
      <c r="Q98" s="16">
        <f t="shared" si="13"/>
        <v>0</v>
      </c>
      <c r="R98">
        <v>0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v>0</v>
      </c>
      <c r="Z98">
        <v>1</v>
      </c>
      <c r="AA98">
        <v>0</v>
      </c>
      <c r="AB98">
        <v>0</v>
      </c>
      <c r="AC98">
        <v>0</v>
      </c>
      <c r="AD98">
        <v>1</v>
      </c>
      <c r="AE98">
        <v>0</v>
      </c>
    </row>
    <row r="99" spans="1:31">
      <c r="A99" t="s">
        <v>119</v>
      </c>
      <c r="B99" s="13">
        <v>45568</v>
      </c>
      <c r="C99" s="13"/>
      <c r="D99">
        <v>0</v>
      </c>
      <c r="E99">
        <v>1</v>
      </c>
      <c r="F99">
        <v>0</v>
      </c>
      <c r="G99" s="22">
        <f t="shared" ref="G99:G110" si="15">SUM(A99:E99)</f>
        <v>45569</v>
      </c>
      <c r="H99" s="20">
        <f t="shared" si="10"/>
        <v>1</v>
      </c>
      <c r="I99">
        <v>0</v>
      </c>
      <c r="J99">
        <v>1</v>
      </c>
      <c r="K99">
        <v>1</v>
      </c>
      <c r="L99">
        <v>1</v>
      </c>
      <c r="M99">
        <v>1</v>
      </c>
      <c r="N99" s="16">
        <f t="shared" si="11"/>
        <v>1</v>
      </c>
      <c r="O99" s="16">
        <f t="shared" si="12"/>
        <v>1</v>
      </c>
      <c r="P99" s="16">
        <f t="shared" si="14"/>
        <v>0</v>
      </c>
      <c r="Q99" s="16">
        <f t="shared" si="13"/>
        <v>0</v>
      </c>
      <c r="R99">
        <v>0</v>
      </c>
      <c r="S99">
        <v>1</v>
      </c>
      <c r="T99">
        <v>0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1</v>
      </c>
      <c r="AE99">
        <v>0</v>
      </c>
    </row>
    <row r="100" spans="1:31">
      <c r="A100" t="s">
        <v>296</v>
      </c>
      <c r="B100" s="13">
        <v>45380</v>
      </c>
      <c r="C100" s="13"/>
      <c r="D100">
        <v>0</v>
      </c>
      <c r="E100">
        <v>0</v>
      </c>
      <c r="F100">
        <v>1</v>
      </c>
      <c r="G100" s="22">
        <f t="shared" si="15"/>
        <v>45380</v>
      </c>
      <c r="H100" s="20">
        <f t="shared" si="10"/>
        <v>1</v>
      </c>
      <c r="I100">
        <v>0</v>
      </c>
      <c r="J100">
        <v>0</v>
      </c>
      <c r="K100">
        <v>1</v>
      </c>
      <c r="L100">
        <v>1</v>
      </c>
      <c r="M100">
        <v>0</v>
      </c>
      <c r="N100" s="16">
        <f t="shared" si="11"/>
        <v>0</v>
      </c>
      <c r="O100" s="16">
        <f t="shared" si="12"/>
        <v>0</v>
      </c>
      <c r="P100" s="16">
        <f t="shared" si="14"/>
        <v>0</v>
      </c>
      <c r="Q100" s="16">
        <f t="shared" si="13"/>
        <v>0</v>
      </c>
      <c r="R100">
        <v>0</v>
      </c>
      <c r="S100">
        <v>1</v>
      </c>
      <c r="T100">
        <v>1</v>
      </c>
      <c r="U100">
        <v>0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0</v>
      </c>
    </row>
    <row r="101" spans="1:31">
      <c r="A101" t="s">
        <v>120</v>
      </c>
      <c r="B101" s="13">
        <v>45442</v>
      </c>
      <c r="C101" s="13"/>
      <c r="D101" s="8">
        <v>0</v>
      </c>
      <c r="E101" s="8">
        <v>0</v>
      </c>
      <c r="F101" s="8">
        <v>0</v>
      </c>
      <c r="G101" s="22">
        <f t="shared" si="15"/>
        <v>45442</v>
      </c>
      <c r="H101" s="20">
        <f t="shared" si="10"/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16">
        <f t="shared" si="11"/>
        <v>0</v>
      </c>
      <c r="O101" s="16">
        <f t="shared" si="12"/>
        <v>0</v>
      </c>
      <c r="P101" s="16">
        <f t="shared" si="14"/>
        <v>0</v>
      </c>
      <c r="Q101" s="16">
        <f t="shared" si="13"/>
        <v>0</v>
      </c>
      <c r="R101">
        <v>0</v>
      </c>
      <c r="S101">
        <v>1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</row>
    <row r="102" spans="1:31">
      <c r="A102" t="s">
        <v>229</v>
      </c>
      <c r="B102" s="13">
        <v>45323</v>
      </c>
      <c r="C102" s="13"/>
      <c r="D102">
        <v>0</v>
      </c>
      <c r="E102">
        <v>1</v>
      </c>
      <c r="F102">
        <v>0</v>
      </c>
      <c r="G102" s="22">
        <f t="shared" si="15"/>
        <v>45324</v>
      </c>
      <c r="H102" s="20">
        <f t="shared" si="10"/>
        <v>1</v>
      </c>
      <c r="I102">
        <v>0</v>
      </c>
      <c r="J102">
        <v>1</v>
      </c>
      <c r="K102">
        <v>1</v>
      </c>
      <c r="L102">
        <v>1</v>
      </c>
      <c r="M102">
        <v>1</v>
      </c>
      <c r="N102" s="16">
        <f t="shared" si="11"/>
        <v>1</v>
      </c>
      <c r="O102" s="16">
        <f t="shared" si="12"/>
        <v>1</v>
      </c>
      <c r="P102" s="16">
        <f t="shared" si="14"/>
        <v>0</v>
      </c>
      <c r="Q102" s="16">
        <f t="shared" si="13"/>
        <v>0</v>
      </c>
      <c r="R102">
        <v>0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0</v>
      </c>
    </row>
    <row r="103" spans="1:31">
      <c r="A103" t="s">
        <v>121</v>
      </c>
      <c r="B103" s="13">
        <v>45212</v>
      </c>
      <c r="C103" s="13"/>
      <c r="D103">
        <v>0</v>
      </c>
      <c r="E103">
        <v>1</v>
      </c>
      <c r="F103">
        <v>0</v>
      </c>
      <c r="G103" s="22">
        <f t="shared" si="15"/>
        <v>45213</v>
      </c>
      <c r="H103" s="20">
        <f t="shared" si="10"/>
        <v>1</v>
      </c>
      <c r="I103">
        <v>0</v>
      </c>
      <c r="J103">
        <v>1</v>
      </c>
      <c r="K103">
        <v>1</v>
      </c>
      <c r="L103">
        <v>1</v>
      </c>
      <c r="M103">
        <v>1</v>
      </c>
      <c r="N103" s="16">
        <f t="shared" si="11"/>
        <v>1</v>
      </c>
      <c r="O103" s="16">
        <f t="shared" si="12"/>
        <v>1</v>
      </c>
      <c r="P103" s="16">
        <f t="shared" si="14"/>
        <v>0</v>
      </c>
      <c r="Q103" s="16">
        <f t="shared" si="13"/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1</v>
      </c>
      <c r="AE103">
        <v>0</v>
      </c>
    </row>
    <row r="104" spans="1:31">
      <c r="A104" t="s">
        <v>122</v>
      </c>
      <c r="B104" s="13">
        <v>45258</v>
      </c>
      <c r="C104" s="13"/>
      <c r="D104">
        <v>0</v>
      </c>
      <c r="E104">
        <v>1</v>
      </c>
      <c r="F104">
        <v>0</v>
      </c>
      <c r="G104" s="22">
        <f t="shared" si="15"/>
        <v>45259</v>
      </c>
      <c r="H104" s="20">
        <f t="shared" si="10"/>
        <v>1</v>
      </c>
      <c r="I104">
        <v>0</v>
      </c>
      <c r="J104">
        <v>1</v>
      </c>
      <c r="K104">
        <v>0</v>
      </c>
      <c r="L104">
        <v>1</v>
      </c>
      <c r="M104">
        <v>0</v>
      </c>
      <c r="N104" s="16">
        <f t="shared" si="11"/>
        <v>1</v>
      </c>
      <c r="O104" s="16">
        <f t="shared" si="12"/>
        <v>0</v>
      </c>
      <c r="P104" s="16">
        <f t="shared" si="14"/>
        <v>0</v>
      </c>
      <c r="Q104" s="16">
        <f t="shared" si="13"/>
        <v>0</v>
      </c>
      <c r="R104">
        <v>1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</row>
    <row r="105" spans="1:31">
      <c r="A105" t="s">
        <v>123</v>
      </c>
      <c r="B105" s="13">
        <v>44587</v>
      </c>
      <c r="C105" s="13"/>
      <c r="D105">
        <v>1</v>
      </c>
      <c r="E105">
        <v>1</v>
      </c>
      <c r="F105">
        <v>0</v>
      </c>
      <c r="G105" s="22">
        <f t="shared" si="15"/>
        <v>44589</v>
      </c>
      <c r="H105" s="20">
        <f t="shared" si="10"/>
        <v>2</v>
      </c>
      <c r="I105">
        <v>0</v>
      </c>
      <c r="J105">
        <v>1</v>
      </c>
      <c r="K105">
        <v>0</v>
      </c>
      <c r="L105">
        <v>1</v>
      </c>
      <c r="M105">
        <v>0</v>
      </c>
      <c r="N105" s="16">
        <f t="shared" si="11"/>
        <v>1</v>
      </c>
      <c r="O105" s="16">
        <f t="shared" si="12"/>
        <v>0</v>
      </c>
      <c r="P105" s="16">
        <f t="shared" si="14"/>
        <v>1</v>
      </c>
      <c r="Q105" s="16">
        <f t="shared" si="13"/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1</v>
      </c>
      <c r="AE105">
        <v>0</v>
      </c>
    </row>
    <row r="106" spans="1:31">
      <c r="A106" t="s">
        <v>124</v>
      </c>
      <c r="B106" s="13">
        <v>45155</v>
      </c>
      <c r="C106" s="13"/>
      <c r="D106">
        <v>1</v>
      </c>
      <c r="E106">
        <v>0</v>
      </c>
      <c r="F106">
        <v>0</v>
      </c>
      <c r="G106" s="22">
        <f t="shared" si="15"/>
        <v>45156</v>
      </c>
      <c r="H106" s="20">
        <f t="shared" si="10"/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 s="16">
        <f t="shared" si="11"/>
        <v>0</v>
      </c>
      <c r="O106" s="16">
        <f t="shared" si="12"/>
        <v>0</v>
      </c>
      <c r="P106" s="16">
        <f t="shared" si="14"/>
        <v>1</v>
      </c>
      <c r="Q106" s="16">
        <f t="shared" si="13"/>
        <v>0</v>
      </c>
      <c r="R106">
        <v>1</v>
      </c>
      <c r="S106">
        <v>0</v>
      </c>
      <c r="T106">
        <v>0</v>
      </c>
      <c r="U106">
        <v>1</v>
      </c>
      <c r="V106">
        <v>0</v>
      </c>
      <c r="W106">
        <v>1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0</v>
      </c>
    </row>
    <row r="107" spans="1:31">
      <c r="A107" t="s">
        <v>125</v>
      </c>
      <c r="B107" s="13">
        <v>45070</v>
      </c>
      <c r="C107" s="13"/>
      <c r="D107">
        <v>1</v>
      </c>
      <c r="E107">
        <v>0</v>
      </c>
      <c r="F107">
        <v>0</v>
      </c>
      <c r="G107" s="22">
        <f t="shared" si="15"/>
        <v>45071</v>
      </c>
      <c r="H107" s="20">
        <f t="shared" si="10"/>
        <v>1</v>
      </c>
      <c r="I107">
        <v>0</v>
      </c>
      <c r="J107">
        <v>0</v>
      </c>
      <c r="K107">
        <v>1</v>
      </c>
      <c r="L107">
        <v>1</v>
      </c>
      <c r="M107">
        <v>0</v>
      </c>
      <c r="N107" s="16">
        <f t="shared" si="11"/>
        <v>0</v>
      </c>
      <c r="O107" s="16">
        <f t="shared" si="12"/>
        <v>0</v>
      </c>
      <c r="P107" s="16">
        <f t="shared" si="14"/>
        <v>1</v>
      </c>
      <c r="Q107" s="16">
        <f t="shared" si="13"/>
        <v>0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</row>
    <row r="108" spans="1:31">
      <c r="A108" t="s">
        <v>126</v>
      </c>
      <c r="B108" s="13">
        <v>44641</v>
      </c>
      <c r="C108" s="13"/>
      <c r="D108">
        <v>1</v>
      </c>
      <c r="E108">
        <v>0</v>
      </c>
      <c r="F108">
        <v>0</v>
      </c>
      <c r="G108" s="22">
        <f t="shared" si="15"/>
        <v>44642</v>
      </c>
      <c r="H108" s="20">
        <f t="shared" si="10"/>
        <v>1</v>
      </c>
      <c r="I108">
        <v>0</v>
      </c>
      <c r="J108">
        <v>0</v>
      </c>
      <c r="K108">
        <v>1</v>
      </c>
      <c r="L108">
        <v>1</v>
      </c>
      <c r="M108">
        <v>0</v>
      </c>
      <c r="N108" s="16">
        <f t="shared" si="11"/>
        <v>0</v>
      </c>
      <c r="O108" s="16">
        <f t="shared" si="12"/>
        <v>0</v>
      </c>
      <c r="P108" s="16">
        <f t="shared" si="14"/>
        <v>1</v>
      </c>
      <c r="Q108" s="16">
        <f t="shared" si="13"/>
        <v>0</v>
      </c>
      <c r="R108">
        <v>1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</row>
    <row r="109" spans="1:31">
      <c r="A109" t="s">
        <v>127</v>
      </c>
      <c r="B109" s="13">
        <v>45069</v>
      </c>
      <c r="C109" s="13"/>
      <c r="D109">
        <v>1</v>
      </c>
      <c r="E109">
        <v>0</v>
      </c>
      <c r="F109">
        <v>0</v>
      </c>
      <c r="G109" s="22">
        <f t="shared" si="15"/>
        <v>45070</v>
      </c>
      <c r="H109" s="20">
        <f t="shared" si="10"/>
        <v>1</v>
      </c>
      <c r="I109">
        <v>0</v>
      </c>
      <c r="J109">
        <v>0</v>
      </c>
      <c r="K109">
        <v>1</v>
      </c>
      <c r="L109">
        <v>1</v>
      </c>
      <c r="M109">
        <v>0</v>
      </c>
      <c r="N109" s="16">
        <f t="shared" si="11"/>
        <v>0</v>
      </c>
      <c r="O109" s="16">
        <f t="shared" si="12"/>
        <v>0</v>
      </c>
      <c r="P109" s="16">
        <f t="shared" si="14"/>
        <v>1</v>
      </c>
      <c r="Q109" s="16">
        <f t="shared" si="13"/>
        <v>0</v>
      </c>
      <c r="R109">
        <v>1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</row>
    <row r="110" spans="1:31">
      <c r="A110" t="s">
        <v>128</v>
      </c>
      <c r="B110" s="13">
        <v>45070</v>
      </c>
      <c r="C110" s="13"/>
      <c r="D110">
        <v>1</v>
      </c>
      <c r="E110">
        <v>0</v>
      </c>
      <c r="F110">
        <v>0</v>
      </c>
      <c r="G110" s="22">
        <f t="shared" si="15"/>
        <v>45071</v>
      </c>
      <c r="H110" s="20">
        <f t="shared" si="10"/>
        <v>1</v>
      </c>
      <c r="I110">
        <v>0</v>
      </c>
      <c r="J110">
        <v>1</v>
      </c>
      <c r="K110">
        <v>0</v>
      </c>
      <c r="L110">
        <v>1</v>
      </c>
      <c r="M110">
        <v>0</v>
      </c>
      <c r="N110" s="16">
        <f t="shared" si="11"/>
        <v>0</v>
      </c>
      <c r="O110" s="16">
        <f t="shared" si="12"/>
        <v>0</v>
      </c>
      <c r="P110" s="16">
        <f t="shared" si="14"/>
        <v>1</v>
      </c>
      <c r="Q110" s="16">
        <f t="shared" si="13"/>
        <v>0</v>
      </c>
      <c r="R110">
        <v>1</v>
      </c>
      <c r="S110">
        <v>0</v>
      </c>
      <c r="T110">
        <v>0</v>
      </c>
      <c r="U110">
        <v>1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0</v>
      </c>
    </row>
    <row r="111" spans="1:31">
      <c r="B111" s="13"/>
      <c r="C111" s="13"/>
      <c r="G111" s="22"/>
    </row>
    <row r="112" spans="1:31">
      <c r="A112" s="25" t="s">
        <v>362</v>
      </c>
      <c r="B112" s="13"/>
      <c r="C112" s="13"/>
      <c r="G112" s="22"/>
    </row>
    <row r="113" spans="1:31">
      <c r="A113" t="s">
        <v>348</v>
      </c>
      <c r="B113" s="13">
        <v>45307</v>
      </c>
      <c r="C113" s="13"/>
      <c r="D113">
        <v>0</v>
      </c>
      <c r="E113">
        <v>1</v>
      </c>
      <c r="G113" s="22"/>
      <c r="I113">
        <v>0</v>
      </c>
      <c r="J113">
        <v>0</v>
      </c>
      <c r="K113">
        <v>1</v>
      </c>
      <c r="L113">
        <v>1</v>
      </c>
      <c r="M113">
        <v>0</v>
      </c>
      <c r="R113">
        <v>1</v>
      </c>
      <c r="S113">
        <v>0</v>
      </c>
      <c r="T113">
        <v>0</v>
      </c>
      <c r="U113">
        <v>1</v>
      </c>
      <c r="V113">
        <v>1</v>
      </c>
      <c r="W113">
        <v>0</v>
      </c>
      <c r="Y113">
        <v>0</v>
      </c>
      <c r="Z113">
        <v>0</v>
      </c>
      <c r="AA113">
        <v>0</v>
      </c>
      <c r="AB113">
        <v>1</v>
      </c>
      <c r="AC113">
        <v>0</v>
      </c>
      <c r="AD113">
        <v>1</v>
      </c>
      <c r="AE113">
        <v>0</v>
      </c>
    </row>
    <row r="114" spans="1:31">
      <c r="A114" t="s">
        <v>349</v>
      </c>
      <c r="B114" s="13">
        <v>44702</v>
      </c>
      <c r="C114" s="13"/>
      <c r="D114">
        <v>0</v>
      </c>
      <c r="E114">
        <v>1</v>
      </c>
      <c r="G114" s="22"/>
      <c r="I114">
        <v>0</v>
      </c>
      <c r="J114">
        <v>0</v>
      </c>
      <c r="K114">
        <v>1</v>
      </c>
      <c r="L114">
        <v>1</v>
      </c>
      <c r="M114">
        <v>0</v>
      </c>
      <c r="R114">
        <v>0</v>
      </c>
      <c r="S114">
        <v>1</v>
      </c>
      <c r="T114">
        <v>0</v>
      </c>
      <c r="U114">
        <v>1</v>
      </c>
      <c r="V114">
        <v>1</v>
      </c>
      <c r="W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0</v>
      </c>
      <c r="AE114">
        <v>0</v>
      </c>
    </row>
    <row r="115" spans="1:31">
      <c r="A115" t="s">
        <v>351</v>
      </c>
      <c r="B115" s="13">
        <v>44857</v>
      </c>
      <c r="C115" s="13"/>
      <c r="D115">
        <v>1</v>
      </c>
      <c r="E115">
        <v>0</v>
      </c>
      <c r="G115" s="22"/>
      <c r="I115">
        <v>0</v>
      </c>
      <c r="J115">
        <v>0</v>
      </c>
      <c r="K115">
        <v>1</v>
      </c>
      <c r="L115">
        <v>1</v>
      </c>
      <c r="M115">
        <v>0</v>
      </c>
      <c r="R115">
        <v>0</v>
      </c>
      <c r="S115">
        <v>1</v>
      </c>
      <c r="T115">
        <v>0</v>
      </c>
      <c r="U115">
        <v>1</v>
      </c>
      <c r="V115">
        <v>0</v>
      </c>
      <c r="W115">
        <v>1</v>
      </c>
      <c r="Y115">
        <v>0</v>
      </c>
      <c r="Z115">
        <v>0</v>
      </c>
      <c r="AA115">
        <v>0</v>
      </c>
      <c r="AB115">
        <v>1</v>
      </c>
      <c r="AC115">
        <v>0</v>
      </c>
      <c r="AD115">
        <v>1</v>
      </c>
      <c r="AE115">
        <v>0</v>
      </c>
    </row>
    <row r="116" spans="1:31">
      <c r="A116" t="s">
        <v>365</v>
      </c>
      <c r="B116" s="13">
        <v>45042</v>
      </c>
      <c r="C116" s="13"/>
      <c r="D116">
        <v>1</v>
      </c>
      <c r="E116">
        <v>1</v>
      </c>
      <c r="G116" s="22"/>
      <c r="I116">
        <v>0</v>
      </c>
      <c r="J116">
        <v>1</v>
      </c>
      <c r="K116">
        <v>1</v>
      </c>
      <c r="L116">
        <v>0</v>
      </c>
      <c r="M116">
        <v>1</v>
      </c>
      <c r="R116">
        <v>0</v>
      </c>
      <c r="S116">
        <v>1</v>
      </c>
      <c r="T116">
        <v>0</v>
      </c>
      <c r="U116">
        <v>1</v>
      </c>
      <c r="V116">
        <v>1</v>
      </c>
      <c r="W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0</v>
      </c>
    </row>
    <row r="117" spans="1:31">
      <c r="A117" t="s">
        <v>352</v>
      </c>
      <c r="B117" s="13">
        <v>44995</v>
      </c>
      <c r="C117" s="13"/>
      <c r="D117">
        <v>1</v>
      </c>
      <c r="E117">
        <v>1</v>
      </c>
      <c r="G117" s="22"/>
      <c r="I117">
        <v>0</v>
      </c>
      <c r="J117">
        <v>0</v>
      </c>
      <c r="K117">
        <v>1</v>
      </c>
      <c r="L117">
        <v>1</v>
      </c>
      <c r="M117">
        <v>0</v>
      </c>
      <c r="R117">
        <v>0</v>
      </c>
      <c r="S117">
        <v>1</v>
      </c>
      <c r="T117">
        <v>0</v>
      </c>
      <c r="U117">
        <v>1</v>
      </c>
      <c r="V117">
        <v>1</v>
      </c>
      <c r="W117">
        <v>0</v>
      </c>
      <c r="Y117">
        <v>1</v>
      </c>
      <c r="Z117">
        <v>1</v>
      </c>
      <c r="AA117">
        <v>0</v>
      </c>
      <c r="AB117">
        <v>0</v>
      </c>
      <c r="AC117">
        <v>1</v>
      </c>
      <c r="AD117">
        <v>0</v>
      </c>
      <c r="AE117">
        <v>0</v>
      </c>
    </row>
    <row r="118" spans="1:31">
      <c r="A118" t="s">
        <v>353</v>
      </c>
      <c r="B118" s="13">
        <v>44818</v>
      </c>
      <c r="C118" s="13"/>
      <c r="D118">
        <v>1</v>
      </c>
      <c r="E118">
        <v>0</v>
      </c>
      <c r="G118" s="22"/>
      <c r="I118">
        <v>0</v>
      </c>
      <c r="J118">
        <v>0</v>
      </c>
      <c r="K118">
        <v>1</v>
      </c>
      <c r="L118">
        <v>1</v>
      </c>
      <c r="M118">
        <v>0</v>
      </c>
      <c r="R118">
        <v>1</v>
      </c>
      <c r="S118">
        <v>0</v>
      </c>
      <c r="T118">
        <v>1</v>
      </c>
      <c r="U118">
        <v>0</v>
      </c>
      <c r="V118">
        <v>1</v>
      </c>
      <c r="W118">
        <v>0</v>
      </c>
      <c r="Y118">
        <v>1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0</v>
      </c>
    </row>
    <row r="119" spans="1:31">
      <c r="A119" t="s">
        <v>355</v>
      </c>
      <c r="B119" s="13">
        <v>45439</v>
      </c>
      <c r="C119" s="13"/>
      <c r="D119">
        <v>0</v>
      </c>
      <c r="E119">
        <v>1</v>
      </c>
      <c r="G119" s="22"/>
      <c r="I119">
        <v>0</v>
      </c>
      <c r="J119">
        <v>0</v>
      </c>
      <c r="K119">
        <v>1</v>
      </c>
      <c r="L119">
        <v>1</v>
      </c>
      <c r="M119">
        <v>0</v>
      </c>
      <c r="R119">
        <v>0</v>
      </c>
      <c r="S119">
        <v>1</v>
      </c>
      <c r="T119">
        <v>0</v>
      </c>
      <c r="U119">
        <v>1</v>
      </c>
      <c r="V119">
        <v>0</v>
      </c>
      <c r="W119">
        <v>0</v>
      </c>
      <c r="Y119">
        <v>1</v>
      </c>
      <c r="Z119">
        <v>1</v>
      </c>
      <c r="AA119">
        <v>0</v>
      </c>
      <c r="AB119">
        <v>0</v>
      </c>
      <c r="AC119">
        <v>1</v>
      </c>
      <c r="AD119">
        <v>1</v>
      </c>
      <c r="AE119">
        <v>0</v>
      </c>
    </row>
    <row r="120" spans="1:31">
      <c r="A120" t="s">
        <v>366</v>
      </c>
      <c r="B120" s="13">
        <v>45378</v>
      </c>
      <c r="C120" s="13"/>
      <c r="D120">
        <v>1</v>
      </c>
      <c r="E120">
        <v>0</v>
      </c>
      <c r="G120" s="22"/>
      <c r="I120">
        <v>0</v>
      </c>
      <c r="J120">
        <v>1</v>
      </c>
      <c r="K120">
        <v>0</v>
      </c>
      <c r="L120">
        <v>1</v>
      </c>
      <c r="M120">
        <v>0</v>
      </c>
      <c r="R120">
        <v>1</v>
      </c>
      <c r="S120">
        <v>0</v>
      </c>
      <c r="T120">
        <v>0</v>
      </c>
      <c r="U120">
        <v>1</v>
      </c>
      <c r="V120">
        <v>0</v>
      </c>
      <c r="W120">
        <v>1</v>
      </c>
      <c r="Y120">
        <v>1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0</v>
      </c>
    </row>
    <row r="121" spans="1:31">
      <c r="A121" t="s">
        <v>356</v>
      </c>
      <c r="B121" s="13">
        <v>45399</v>
      </c>
      <c r="C121" s="13"/>
      <c r="D121">
        <v>1</v>
      </c>
      <c r="E121">
        <v>0</v>
      </c>
      <c r="G121" s="22"/>
      <c r="I121">
        <v>0</v>
      </c>
      <c r="J121">
        <v>0</v>
      </c>
      <c r="K121">
        <v>1</v>
      </c>
      <c r="L121">
        <v>1</v>
      </c>
      <c r="M121">
        <v>0</v>
      </c>
      <c r="R121">
        <v>0</v>
      </c>
      <c r="S121">
        <v>1</v>
      </c>
      <c r="T121">
        <v>1</v>
      </c>
      <c r="U121">
        <v>0</v>
      </c>
      <c r="V121">
        <v>1</v>
      </c>
      <c r="W121">
        <v>0</v>
      </c>
      <c r="Y121">
        <v>1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0</v>
      </c>
    </row>
    <row r="122" spans="1:31">
      <c r="A122" t="s">
        <v>357</v>
      </c>
      <c r="B122" s="13">
        <v>45396</v>
      </c>
      <c r="C122" s="13"/>
      <c r="D122">
        <v>1</v>
      </c>
      <c r="E122">
        <v>0</v>
      </c>
      <c r="G122" s="22"/>
      <c r="I122">
        <v>0</v>
      </c>
      <c r="J122">
        <v>0</v>
      </c>
      <c r="K122">
        <v>1</v>
      </c>
      <c r="L122">
        <v>1</v>
      </c>
      <c r="M122">
        <v>0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1</v>
      </c>
      <c r="Y122">
        <v>1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0</v>
      </c>
    </row>
    <row r="123" spans="1:31">
      <c r="A123" t="s">
        <v>359</v>
      </c>
      <c r="B123" s="13">
        <v>45314</v>
      </c>
      <c r="C123" s="13"/>
      <c r="D123">
        <v>0</v>
      </c>
      <c r="E123">
        <v>0</v>
      </c>
      <c r="G123" s="22"/>
      <c r="I123">
        <v>0</v>
      </c>
      <c r="J123">
        <v>0</v>
      </c>
      <c r="K123">
        <v>0</v>
      </c>
      <c r="L123">
        <v>0</v>
      </c>
      <c r="M123">
        <v>0</v>
      </c>
      <c r="R123">
        <v>0</v>
      </c>
      <c r="S123">
        <v>1</v>
      </c>
      <c r="T123">
        <v>1</v>
      </c>
      <c r="U123">
        <v>0</v>
      </c>
      <c r="V123">
        <v>0</v>
      </c>
      <c r="W123">
        <v>0</v>
      </c>
      <c r="Y123">
        <v>1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</row>
    <row r="124" spans="1:31">
      <c r="A124" t="s">
        <v>360</v>
      </c>
      <c r="B124" s="13">
        <v>45218</v>
      </c>
      <c r="C124" s="13"/>
      <c r="D124">
        <v>0</v>
      </c>
      <c r="E124">
        <v>0</v>
      </c>
      <c r="G124" s="22"/>
      <c r="I124">
        <v>0</v>
      </c>
      <c r="J124">
        <v>0</v>
      </c>
      <c r="K124">
        <v>0</v>
      </c>
      <c r="L124">
        <v>0</v>
      </c>
      <c r="M124">
        <v>0</v>
      </c>
      <c r="R124">
        <v>0</v>
      </c>
      <c r="S124">
        <v>1</v>
      </c>
      <c r="T124">
        <v>0</v>
      </c>
      <c r="U124">
        <v>1</v>
      </c>
      <c r="V124">
        <v>0</v>
      </c>
      <c r="W124">
        <v>1</v>
      </c>
      <c r="Y124">
        <v>1</v>
      </c>
      <c r="Z124">
        <v>0</v>
      </c>
      <c r="AA124">
        <v>0</v>
      </c>
      <c r="AB124">
        <v>0</v>
      </c>
      <c r="AC124">
        <v>1</v>
      </c>
      <c r="AD124">
        <v>0</v>
      </c>
      <c r="AE124">
        <v>0</v>
      </c>
    </row>
    <row r="125" spans="1:31">
      <c r="B125" s="13"/>
      <c r="C125" s="13"/>
      <c r="G125" s="22"/>
    </row>
    <row r="126" spans="1:31">
      <c r="A126" s="25" t="s">
        <v>363</v>
      </c>
      <c r="G126" s="22"/>
    </row>
    <row r="127" spans="1:31">
      <c r="A127" t="s">
        <v>332</v>
      </c>
      <c r="B127" s="13">
        <v>45470</v>
      </c>
      <c r="C127" s="13"/>
      <c r="D127">
        <v>1</v>
      </c>
      <c r="E127">
        <v>0</v>
      </c>
      <c r="G127" s="22"/>
      <c r="I127">
        <v>0</v>
      </c>
      <c r="J127">
        <v>0</v>
      </c>
      <c r="K127">
        <v>1</v>
      </c>
      <c r="L127">
        <v>1</v>
      </c>
      <c r="M127">
        <v>0</v>
      </c>
      <c r="R127">
        <v>1</v>
      </c>
      <c r="S127">
        <v>0</v>
      </c>
      <c r="T127">
        <v>1</v>
      </c>
      <c r="U127">
        <v>0</v>
      </c>
      <c r="V127">
        <v>0</v>
      </c>
      <c r="W127">
        <v>1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</row>
    <row r="128" spans="1:31">
      <c r="A128" t="s">
        <v>333</v>
      </c>
      <c r="B128" s="13">
        <v>43954</v>
      </c>
      <c r="C128" s="13"/>
      <c r="D128">
        <v>1</v>
      </c>
      <c r="E128">
        <v>1</v>
      </c>
      <c r="G128" s="22"/>
      <c r="I128">
        <v>0</v>
      </c>
      <c r="J128">
        <v>0</v>
      </c>
      <c r="K128">
        <v>1</v>
      </c>
      <c r="L128">
        <v>1</v>
      </c>
      <c r="M128">
        <v>0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0</v>
      </c>
      <c r="Y128">
        <v>1</v>
      </c>
      <c r="Z128">
        <v>1</v>
      </c>
      <c r="AA128">
        <v>0</v>
      </c>
      <c r="AB128">
        <v>1</v>
      </c>
      <c r="AC128">
        <v>1</v>
      </c>
      <c r="AD128">
        <v>1</v>
      </c>
      <c r="AE128">
        <v>0</v>
      </c>
    </row>
    <row r="129" spans="1:31">
      <c r="A129" t="s">
        <v>334</v>
      </c>
      <c r="B129" s="13">
        <v>44142</v>
      </c>
      <c r="C129" s="13"/>
      <c r="D129">
        <v>1</v>
      </c>
      <c r="E129">
        <v>0</v>
      </c>
      <c r="G129" s="22"/>
      <c r="I129">
        <v>0</v>
      </c>
      <c r="J129">
        <v>1</v>
      </c>
      <c r="K129">
        <v>1</v>
      </c>
      <c r="L129">
        <v>1</v>
      </c>
      <c r="M129">
        <v>1</v>
      </c>
      <c r="R129">
        <v>1</v>
      </c>
      <c r="S129">
        <v>0</v>
      </c>
      <c r="T129">
        <v>1</v>
      </c>
      <c r="U129">
        <v>0</v>
      </c>
      <c r="V129">
        <v>1</v>
      </c>
      <c r="W129">
        <v>0</v>
      </c>
      <c r="Y129">
        <v>1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</row>
    <row r="130" spans="1:31">
      <c r="A130" t="s">
        <v>335</v>
      </c>
      <c r="B130" s="13">
        <v>45349</v>
      </c>
      <c r="C130" s="13"/>
      <c r="D130">
        <v>1</v>
      </c>
      <c r="E130">
        <v>0</v>
      </c>
      <c r="G130" s="22"/>
      <c r="I130">
        <v>0</v>
      </c>
      <c r="J130">
        <v>0</v>
      </c>
      <c r="K130">
        <v>1</v>
      </c>
      <c r="L130">
        <v>0</v>
      </c>
      <c r="M130">
        <v>1</v>
      </c>
      <c r="R130">
        <v>0</v>
      </c>
      <c r="S130">
        <v>1</v>
      </c>
      <c r="T130">
        <v>0</v>
      </c>
      <c r="U130">
        <v>1</v>
      </c>
      <c r="V130">
        <v>1</v>
      </c>
      <c r="W130">
        <v>0</v>
      </c>
      <c r="Y130">
        <v>1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0</v>
      </c>
    </row>
    <row r="131" spans="1:31">
      <c r="A131" t="s">
        <v>336</v>
      </c>
      <c r="B131" s="13">
        <v>45463</v>
      </c>
      <c r="C131" s="13"/>
      <c r="D131">
        <v>1</v>
      </c>
      <c r="E131">
        <v>0</v>
      </c>
      <c r="G131" s="22"/>
      <c r="I131">
        <v>0</v>
      </c>
      <c r="J131">
        <v>0</v>
      </c>
      <c r="K131">
        <v>1</v>
      </c>
      <c r="L131">
        <v>1</v>
      </c>
      <c r="M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</row>
    <row r="132" spans="1:31">
      <c r="A132" t="s">
        <v>337</v>
      </c>
      <c r="B132" s="13">
        <v>45566</v>
      </c>
      <c r="C132" s="13"/>
      <c r="D132">
        <v>0</v>
      </c>
      <c r="E132">
        <v>1</v>
      </c>
      <c r="G132" s="22"/>
      <c r="I132">
        <v>0</v>
      </c>
      <c r="J132">
        <v>0</v>
      </c>
      <c r="K132">
        <v>1</v>
      </c>
      <c r="L132">
        <v>1</v>
      </c>
      <c r="M132">
        <v>0</v>
      </c>
      <c r="R132">
        <v>0</v>
      </c>
      <c r="S132">
        <v>1</v>
      </c>
      <c r="T132">
        <v>0</v>
      </c>
      <c r="U132">
        <v>1</v>
      </c>
      <c r="V132">
        <v>1</v>
      </c>
      <c r="W132">
        <v>0</v>
      </c>
      <c r="Y132">
        <v>1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</row>
    <row r="133" spans="1:31">
      <c r="A133" t="s">
        <v>338</v>
      </c>
      <c r="B133" s="13">
        <v>45449</v>
      </c>
      <c r="C133" s="13"/>
      <c r="D133">
        <v>1</v>
      </c>
      <c r="E133">
        <v>0</v>
      </c>
      <c r="G133" s="22"/>
      <c r="I133">
        <v>0</v>
      </c>
      <c r="J133">
        <v>0</v>
      </c>
      <c r="K133">
        <v>1</v>
      </c>
      <c r="L133">
        <v>1</v>
      </c>
      <c r="M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1</v>
      </c>
      <c r="AE133">
        <v>0</v>
      </c>
    </row>
    <row r="134" spans="1:31">
      <c r="A134" t="s">
        <v>339</v>
      </c>
      <c r="B134" s="13">
        <v>45520</v>
      </c>
      <c r="C134" s="13"/>
      <c r="D134">
        <v>1</v>
      </c>
      <c r="E134">
        <v>0</v>
      </c>
      <c r="G134" s="22"/>
      <c r="I134">
        <v>0</v>
      </c>
      <c r="J134">
        <v>0</v>
      </c>
      <c r="K134">
        <v>1</v>
      </c>
      <c r="L134">
        <v>1</v>
      </c>
      <c r="M134">
        <v>0</v>
      </c>
      <c r="R134">
        <v>1</v>
      </c>
      <c r="S134">
        <v>0</v>
      </c>
      <c r="T134">
        <v>0</v>
      </c>
      <c r="U134">
        <v>1</v>
      </c>
      <c r="V134">
        <v>0</v>
      </c>
      <c r="W134">
        <v>0</v>
      </c>
      <c r="Y134">
        <v>1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</row>
    <row r="135" spans="1:31">
      <c r="A135" t="s">
        <v>340</v>
      </c>
      <c r="B135" s="13">
        <v>45551</v>
      </c>
      <c r="C135" s="13"/>
      <c r="D135">
        <v>1</v>
      </c>
      <c r="E135">
        <v>0</v>
      </c>
      <c r="G135" s="22"/>
      <c r="I135">
        <v>0</v>
      </c>
      <c r="J135">
        <v>0</v>
      </c>
      <c r="K135">
        <v>1</v>
      </c>
      <c r="L135">
        <v>1</v>
      </c>
      <c r="M135">
        <v>0</v>
      </c>
      <c r="R135">
        <v>1</v>
      </c>
      <c r="S135">
        <v>0</v>
      </c>
      <c r="T135">
        <v>0</v>
      </c>
      <c r="U135">
        <v>1</v>
      </c>
      <c r="V135">
        <v>1</v>
      </c>
      <c r="W135">
        <v>0</v>
      </c>
      <c r="Y135">
        <v>1</v>
      </c>
      <c r="Z135">
        <v>1</v>
      </c>
      <c r="AA135">
        <v>0</v>
      </c>
      <c r="AB135">
        <v>0</v>
      </c>
      <c r="AC135">
        <v>1</v>
      </c>
      <c r="AD135">
        <v>0</v>
      </c>
      <c r="AE135">
        <v>0</v>
      </c>
    </row>
    <row r="136" spans="1:31">
      <c r="A136" t="s">
        <v>342</v>
      </c>
      <c r="B136" s="13">
        <v>45568</v>
      </c>
      <c r="C136" s="13"/>
      <c r="D136">
        <v>1</v>
      </c>
      <c r="E136">
        <v>0</v>
      </c>
      <c r="G136" s="22"/>
      <c r="I136">
        <v>0</v>
      </c>
      <c r="J136">
        <v>0</v>
      </c>
      <c r="K136">
        <v>1</v>
      </c>
      <c r="L136">
        <v>1</v>
      </c>
      <c r="M136">
        <v>0</v>
      </c>
      <c r="R136">
        <v>1</v>
      </c>
      <c r="S136">
        <v>0</v>
      </c>
      <c r="T136">
        <v>0</v>
      </c>
      <c r="U136">
        <v>1</v>
      </c>
      <c r="V136">
        <v>1</v>
      </c>
      <c r="W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</row>
    <row r="137" spans="1:31">
      <c r="A137" t="s">
        <v>343</v>
      </c>
      <c r="B137" s="13">
        <v>45572</v>
      </c>
      <c r="C137" s="13"/>
      <c r="G137" s="22"/>
    </row>
    <row r="138" spans="1:31">
      <c r="A138" t="s">
        <v>341</v>
      </c>
      <c r="B138" s="13">
        <v>45571</v>
      </c>
      <c r="C138" s="13"/>
      <c r="G138" s="22"/>
    </row>
    <row r="139" spans="1:31">
      <c r="A139" t="s">
        <v>344</v>
      </c>
      <c r="B139" s="13">
        <v>45529</v>
      </c>
      <c r="C139" s="13"/>
      <c r="G139" s="22"/>
    </row>
    <row r="140" spans="1:31">
      <c r="A140" t="s">
        <v>361</v>
      </c>
      <c r="B140" s="13">
        <v>45449</v>
      </c>
      <c r="C140" s="13"/>
      <c r="G140" s="22"/>
    </row>
    <row r="141" spans="1:31">
      <c r="A141" t="s">
        <v>345</v>
      </c>
      <c r="B141" s="13">
        <v>45516</v>
      </c>
      <c r="C141" s="13"/>
      <c r="G141" s="22"/>
    </row>
    <row r="142" spans="1:31">
      <c r="A142" t="s">
        <v>346</v>
      </c>
      <c r="B142" s="13">
        <v>45469</v>
      </c>
      <c r="C142" s="13"/>
      <c r="G142" s="22"/>
    </row>
    <row r="143" spans="1:31">
      <c r="A143" t="s">
        <v>350</v>
      </c>
      <c r="B143" s="13">
        <v>45520</v>
      </c>
      <c r="C143" s="13"/>
      <c r="G143" s="22"/>
    </row>
    <row r="144" spans="1:31">
      <c r="A144" t="s">
        <v>347</v>
      </c>
      <c r="B144" s="13">
        <v>45498</v>
      </c>
      <c r="C144" s="13"/>
      <c r="G144" s="22"/>
    </row>
    <row r="145" spans="1:31">
      <c r="A145" t="s">
        <v>354</v>
      </c>
      <c r="B145" s="13">
        <v>45545</v>
      </c>
      <c r="C145" s="13"/>
      <c r="G145" s="22"/>
    </row>
    <row r="146" spans="1:31">
      <c r="A146" t="s">
        <v>358</v>
      </c>
      <c r="B146" s="13">
        <v>45534</v>
      </c>
      <c r="C146" s="13"/>
      <c r="G146" s="22"/>
    </row>
    <row r="147" spans="1:31">
      <c r="B147" s="13"/>
      <c r="C147" s="13"/>
      <c r="G147" s="22"/>
    </row>
    <row r="149" spans="1:31">
      <c r="A149" t="s">
        <v>325</v>
      </c>
      <c r="D149">
        <f t="shared" ref="D149:AE149" si="16">SUM(D2:D110)</f>
        <v>37</v>
      </c>
      <c r="E149">
        <f t="shared" si="16"/>
        <v>57</v>
      </c>
      <c r="F149">
        <f t="shared" si="16"/>
        <v>12</v>
      </c>
      <c r="G149">
        <f t="shared" si="16"/>
        <v>4870859</v>
      </c>
      <c r="H149">
        <f t="shared" si="16"/>
        <v>106</v>
      </c>
      <c r="I149">
        <f t="shared" si="16"/>
        <v>10</v>
      </c>
      <c r="J149">
        <f t="shared" si="16"/>
        <v>36</v>
      </c>
      <c r="K149">
        <f t="shared" si="16"/>
        <v>75</v>
      </c>
      <c r="L149">
        <f t="shared" si="16"/>
        <v>75</v>
      </c>
      <c r="M149">
        <f t="shared" si="16"/>
        <v>41</v>
      </c>
      <c r="N149">
        <f t="shared" si="16"/>
        <v>40</v>
      </c>
      <c r="O149">
        <f t="shared" si="16"/>
        <v>29</v>
      </c>
      <c r="P149">
        <f t="shared" si="16"/>
        <v>29</v>
      </c>
      <c r="Q149">
        <f t="shared" si="16"/>
        <v>12</v>
      </c>
      <c r="R149">
        <f t="shared" si="16"/>
        <v>73</v>
      </c>
      <c r="S149">
        <f t="shared" si="16"/>
        <v>37</v>
      </c>
      <c r="T149">
        <f t="shared" si="16"/>
        <v>41</v>
      </c>
      <c r="U149">
        <f t="shared" si="16"/>
        <v>68</v>
      </c>
      <c r="V149">
        <f t="shared" si="16"/>
        <v>28</v>
      </c>
      <c r="W149">
        <f t="shared" si="16"/>
        <v>16</v>
      </c>
      <c r="X149">
        <f t="shared" si="16"/>
        <v>21</v>
      </c>
      <c r="Y149">
        <f t="shared" si="16"/>
        <v>38</v>
      </c>
      <c r="Z149">
        <f t="shared" si="16"/>
        <v>33</v>
      </c>
      <c r="AA149">
        <f t="shared" si="16"/>
        <v>16</v>
      </c>
      <c r="AB149">
        <f t="shared" si="16"/>
        <v>33</v>
      </c>
      <c r="AC149">
        <f t="shared" si="16"/>
        <v>61</v>
      </c>
      <c r="AD149">
        <f t="shared" si="16"/>
        <v>41</v>
      </c>
      <c r="AE149">
        <f t="shared" si="16"/>
        <v>15</v>
      </c>
    </row>
    <row r="150" spans="1:31">
      <c r="G150" s="20">
        <f>COUNTIF(G2:G148,"=0")</f>
        <v>0</v>
      </c>
      <c r="H150" s="20">
        <f>COUNTIF(H2:H148,"=0")</f>
        <v>8</v>
      </c>
    </row>
    <row r="151" spans="1:31">
      <c r="G151" s="20">
        <f>COUNTIF(G2:G148,"=1")</f>
        <v>1</v>
      </c>
      <c r="H151" s="20">
        <f>COUNTIF(H2:H148,"=1")</f>
        <v>96</v>
      </c>
    </row>
    <row r="152" spans="1:31">
      <c r="G152" s="20">
        <f>COUNTIF(G2:G149,"=2")</f>
        <v>0</v>
      </c>
      <c r="H152" s="20">
        <f>COUNTIF(H2:H149,"=2")</f>
        <v>5</v>
      </c>
    </row>
    <row r="153" spans="1:31">
      <c r="G153" s="20">
        <f>COUNTIF(G2:G148,"&gt;2")</f>
        <v>108</v>
      </c>
      <c r="H153" s="20">
        <f>COUNTIF(H2:H148,"&gt;2")</f>
        <v>0</v>
      </c>
    </row>
    <row r="154" spans="1:31">
      <c r="D154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A39-8536-6047-90DE-0C3569E4A581}">
  <dimension ref="A1:CA220"/>
  <sheetViews>
    <sheetView tabSelected="1" zoomScale="110" zoomScaleNormal="110" workbookViewId="0">
      <pane ySplit="1" topLeftCell="A89" activePane="bottomLeft" state="frozen"/>
      <selection pane="bottomLeft" activeCell="BX10" sqref="BX10"/>
    </sheetView>
  </sheetViews>
  <sheetFormatPr baseColWidth="10" defaultRowHeight="16"/>
  <cols>
    <col min="1" max="1" width="109.33203125" bestFit="1" customWidth="1"/>
    <col min="2" max="2" width="14.6640625" bestFit="1" customWidth="1"/>
    <col min="3" max="3" width="15.33203125" bestFit="1" customWidth="1"/>
    <col min="4" max="4" width="12.83203125" bestFit="1" customWidth="1"/>
    <col min="5" max="5" width="14.5" bestFit="1" customWidth="1"/>
    <col min="6" max="6" width="11.6640625" bestFit="1" customWidth="1"/>
    <col min="7" max="7" width="15.5" bestFit="1" customWidth="1"/>
    <col min="8" max="8" width="7" bestFit="1" customWidth="1"/>
    <col min="9" max="9" width="5.6640625" bestFit="1" customWidth="1"/>
    <col min="10" max="11" width="6" bestFit="1" customWidth="1"/>
    <col min="12" max="12" width="7.5" bestFit="1" customWidth="1"/>
    <col min="13" max="13" width="12.5" bestFit="1" customWidth="1"/>
    <col min="14" max="14" width="6" bestFit="1" customWidth="1"/>
    <col min="15" max="15" width="9.83203125" bestFit="1" customWidth="1"/>
    <col min="16" max="16" width="7" bestFit="1" customWidth="1"/>
    <col min="17" max="17" width="6.33203125" bestFit="1" customWidth="1"/>
    <col min="18" max="18" width="7" bestFit="1" customWidth="1"/>
    <col min="19" max="19" width="8.83203125" bestFit="1" customWidth="1"/>
    <col min="20" max="20" width="17" bestFit="1" customWidth="1"/>
    <col min="21" max="21" width="9.83203125" bestFit="1" customWidth="1"/>
    <col min="22" max="22" width="10.5" bestFit="1" customWidth="1"/>
    <col min="23" max="24" width="11.5" bestFit="1" customWidth="1"/>
    <col min="25" max="25" width="8" bestFit="1" customWidth="1"/>
    <col min="26" max="26" width="3.1640625" bestFit="1" customWidth="1"/>
    <col min="27" max="27" width="9.33203125" bestFit="1" customWidth="1"/>
    <col min="28" max="28" width="10.33203125" bestFit="1" customWidth="1"/>
    <col min="29" max="29" width="7.33203125" bestFit="1" customWidth="1"/>
    <col min="30" max="30" width="17.6640625" bestFit="1" customWidth="1"/>
    <col min="31" max="31" width="12.33203125" bestFit="1" customWidth="1"/>
    <col min="32" max="32" width="21.6640625" bestFit="1" customWidth="1"/>
    <col min="33" max="33" width="8.33203125" bestFit="1" customWidth="1"/>
    <col min="34" max="34" width="8.5" bestFit="1" customWidth="1"/>
    <col min="35" max="35" width="12.83203125" bestFit="1" customWidth="1"/>
    <col min="36" max="36" width="4.33203125" bestFit="1" customWidth="1"/>
    <col min="37" max="37" width="6.83203125" bestFit="1" customWidth="1"/>
    <col min="38" max="38" width="9.1640625" bestFit="1" customWidth="1"/>
    <col min="39" max="39" width="7.5" bestFit="1" customWidth="1"/>
    <col min="40" max="40" width="10.6640625" bestFit="1" customWidth="1"/>
    <col min="41" max="41" width="11" bestFit="1" customWidth="1"/>
    <col min="42" max="42" width="8.33203125" bestFit="1" customWidth="1"/>
    <col min="43" max="43" width="13.33203125" bestFit="1" customWidth="1"/>
    <col min="44" max="44" width="14.33203125" bestFit="1" customWidth="1"/>
    <col min="45" max="45" width="12.83203125" bestFit="1" customWidth="1"/>
    <col min="46" max="46" width="12" bestFit="1" customWidth="1"/>
    <col min="47" max="47" width="10.83203125" bestFit="1" customWidth="1"/>
    <col min="48" max="48" width="13.1640625" bestFit="1" customWidth="1"/>
    <col min="49" max="49" width="5.6640625" bestFit="1" customWidth="1"/>
    <col min="50" max="50" width="6" bestFit="1" customWidth="1"/>
    <col min="51" max="51" width="8.83203125" bestFit="1" customWidth="1"/>
    <col min="52" max="52" width="7.6640625" bestFit="1" customWidth="1"/>
    <col min="53" max="53" width="8.6640625" bestFit="1" customWidth="1"/>
    <col min="54" max="54" width="10.6640625" bestFit="1" customWidth="1"/>
    <col min="55" max="56" width="9.1640625" bestFit="1" customWidth="1"/>
    <col min="57" max="57" width="10.1640625" bestFit="1" customWidth="1"/>
    <col min="58" max="58" width="10.5" bestFit="1" customWidth="1"/>
    <col min="59" max="59" width="11.1640625" bestFit="1" customWidth="1"/>
    <col min="60" max="60" width="10" bestFit="1" customWidth="1"/>
    <col min="61" max="61" width="10.1640625" bestFit="1" customWidth="1"/>
    <col min="62" max="62" width="16.83203125" bestFit="1" customWidth="1"/>
    <col min="63" max="63" width="9.83203125" bestFit="1" customWidth="1"/>
    <col min="64" max="64" width="9.5" bestFit="1" customWidth="1"/>
    <col min="65" max="65" width="10.1640625" bestFit="1" customWidth="1"/>
    <col min="66" max="66" width="9.1640625" bestFit="1" customWidth="1"/>
    <col min="67" max="67" width="11" bestFit="1" customWidth="1"/>
    <col min="68" max="68" width="11.83203125" bestFit="1" customWidth="1"/>
    <col min="69" max="69" width="13.6640625" bestFit="1" customWidth="1"/>
    <col min="70" max="70" width="10.5" bestFit="1" customWidth="1"/>
    <col min="71" max="71" width="9.83203125" bestFit="1" customWidth="1"/>
    <col min="72" max="72" width="10.83203125" bestFit="1" customWidth="1"/>
    <col min="73" max="73" width="13.33203125" bestFit="1" customWidth="1"/>
    <col min="74" max="74" width="10.1640625" bestFit="1" customWidth="1"/>
    <col min="75" max="75" width="11.1640625" bestFit="1" customWidth="1"/>
    <col min="76" max="76" width="15.6640625" bestFit="1" customWidth="1"/>
    <col min="77" max="77" width="7" bestFit="1" customWidth="1"/>
    <col min="78" max="78" width="13.1640625" bestFit="1" customWidth="1"/>
    <col min="79" max="79" width="13.33203125" customWidth="1"/>
  </cols>
  <sheetData>
    <row r="1" spans="1:79" s="5" customFormat="1">
      <c r="A1" s="1" t="s">
        <v>0</v>
      </c>
      <c r="B1" s="1" t="s">
        <v>313</v>
      </c>
      <c r="C1" s="2" t="s">
        <v>149</v>
      </c>
      <c r="D1" s="2" t="s">
        <v>154</v>
      </c>
      <c r="E1" s="2" t="s">
        <v>155</v>
      </c>
      <c r="F1" s="2" t="s">
        <v>176</v>
      </c>
      <c r="G1" s="2" t="s">
        <v>177</v>
      </c>
      <c r="H1" s="2" t="s">
        <v>208</v>
      </c>
      <c r="I1" s="2" t="s">
        <v>231</v>
      </c>
      <c r="J1" s="2" t="s">
        <v>129</v>
      </c>
      <c r="K1" s="2" t="s">
        <v>130</v>
      </c>
      <c r="L1" s="2" t="s">
        <v>131</v>
      </c>
      <c r="M1" s="2" t="s">
        <v>153</v>
      </c>
      <c r="N1" s="2" t="s">
        <v>132</v>
      </c>
      <c r="O1" s="2" t="s">
        <v>184</v>
      </c>
      <c r="P1" s="2" t="s">
        <v>162</v>
      </c>
      <c r="Q1" s="2" t="s">
        <v>211</v>
      </c>
      <c r="R1" s="2" t="s">
        <v>161</v>
      </c>
      <c r="S1" s="12" t="s">
        <v>214</v>
      </c>
      <c r="T1" s="12" t="s">
        <v>218</v>
      </c>
      <c r="U1" s="12" t="s">
        <v>213</v>
      </c>
      <c r="V1" s="12" t="s">
        <v>210</v>
      </c>
      <c r="W1" s="12" t="s">
        <v>194</v>
      </c>
      <c r="X1" s="12" t="s">
        <v>173</v>
      </c>
      <c r="Y1" s="12" t="s">
        <v>180</v>
      </c>
      <c r="Z1" s="3" t="s">
        <v>209</v>
      </c>
      <c r="AA1" s="3" t="s">
        <v>230</v>
      </c>
      <c r="AB1" s="3" t="s">
        <v>135</v>
      </c>
      <c r="AC1" s="3" t="s">
        <v>138</v>
      </c>
      <c r="AD1" s="3" t="s">
        <v>139</v>
      </c>
      <c r="AE1" s="3" t="s">
        <v>192</v>
      </c>
      <c r="AF1" s="3" t="s">
        <v>191</v>
      </c>
      <c r="AG1" s="3" t="s">
        <v>140</v>
      </c>
      <c r="AH1" s="3" t="s">
        <v>141</v>
      </c>
      <c r="AI1" s="3" t="s">
        <v>160</v>
      </c>
      <c r="AJ1" s="3" t="s">
        <v>179</v>
      </c>
      <c r="AK1" s="3" t="s">
        <v>178</v>
      </c>
      <c r="AL1" s="4" t="s">
        <v>156</v>
      </c>
      <c r="AM1" s="4" t="s">
        <v>157</v>
      </c>
      <c r="AN1" s="4" t="s">
        <v>158</v>
      </c>
      <c r="AO1" s="4" t="s">
        <v>159</v>
      </c>
      <c r="AP1" s="4" t="s">
        <v>185</v>
      </c>
      <c r="AQ1" s="4" t="s">
        <v>219</v>
      </c>
      <c r="AR1" s="4" t="s">
        <v>220</v>
      </c>
      <c r="AS1" s="4" t="s">
        <v>221</v>
      </c>
      <c r="AT1" s="4" t="s">
        <v>222</v>
      </c>
      <c r="AU1" s="4" t="s">
        <v>186</v>
      </c>
      <c r="AV1" s="4" t="s">
        <v>232</v>
      </c>
      <c r="AW1" s="4" t="s">
        <v>233</v>
      </c>
      <c r="AX1" s="4" t="s">
        <v>234</v>
      </c>
      <c r="AY1" s="4" t="s">
        <v>235</v>
      </c>
      <c r="AZ1" s="4" t="s">
        <v>236</v>
      </c>
      <c r="BA1" s="4" t="s">
        <v>238</v>
      </c>
      <c r="BB1" s="4" t="s">
        <v>237</v>
      </c>
      <c r="BC1" s="4" t="s">
        <v>216</v>
      </c>
      <c r="BD1" s="4" t="s">
        <v>223</v>
      </c>
      <c r="BE1" s="4" t="s">
        <v>204</v>
      </c>
      <c r="BF1" s="4" t="s">
        <v>225</v>
      </c>
      <c r="BG1" s="4" t="s">
        <v>226</v>
      </c>
      <c r="BH1" s="4" t="s">
        <v>227</v>
      </c>
      <c r="BI1" s="4" t="s">
        <v>215</v>
      </c>
      <c r="BJ1" s="4" t="s">
        <v>188</v>
      </c>
      <c r="BK1" s="4" t="s">
        <v>224</v>
      </c>
      <c r="BL1" s="4" t="s">
        <v>217</v>
      </c>
      <c r="BM1" s="4" t="s">
        <v>200</v>
      </c>
      <c r="BN1" s="4" t="s">
        <v>197</v>
      </c>
      <c r="BO1" s="4" t="s">
        <v>199</v>
      </c>
      <c r="BP1" s="4" t="s">
        <v>198</v>
      </c>
      <c r="BQ1" s="4" t="s">
        <v>205</v>
      </c>
      <c r="BR1" s="4" t="s">
        <v>212</v>
      </c>
      <c r="BS1" s="4" t="s">
        <v>206</v>
      </c>
      <c r="BT1" s="4" t="s">
        <v>207</v>
      </c>
      <c r="BU1" s="4" t="s">
        <v>190</v>
      </c>
      <c r="BV1" s="4" t="s">
        <v>228</v>
      </c>
      <c r="BW1" s="4" t="s">
        <v>189</v>
      </c>
      <c r="BX1" s="4" t="s">
        <v>187</v>
      </c>
      <c r="BY1" s="4" t="s">
        <v>239</v>
      </c>
      <c r="BZ1" s="5" t="s">
        <v>314</v>
      </c>
      <c r="CA1" s="5">
        <f>COUNTA(C1:BY1)</f>
        <v>75</v>
      </c>
    </row>
    <row r="2" spans="1:79" ht="18">
      <c r="A2" t="s">
        <v>22</v>
      </c>
      <c r="B2" s="13">
        <v>44840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5">
        <f>COUNTIF(C2:BY2, 1)</f>
        <v>3</v>
      </c>
    </row>
    <row r="3" spans="1:79" ht="18">
      <c r="A3" t="s">
        <v>23</v>
      </c>
      <c r="B3" s="13">
        <v>45355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 s="15">
        <f t="shared" ref="BZ3:BZ66" si="0">COUNTIF(C3:BY3, 1)</f>
        <v>3</v>
      </c>
    </row>
    <row r="4" spans="1:79" ht="18">
      <c r="A4" t="s">
        <v>24</v>
      </c>
      <c r="B4" s="13">
        <v>44197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15">
        <f t="shared" si="0"/>
        <v>1</v>
      </c>
    </row>
    <row r="5" spans="1:79" ht="18">
      <c r="A5" t="s">
        <v>25</v>
      </c>
      <c r="B5" s="13">
        <v>45263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 s="15">
        <f t="shared" si="0"/>
        <v>1</v>
      </c>
    </row>
    <row r="6" spans="1:79" ht="18">
      <c r="A6" t="s">
        <v>26</v>
      </c>
      <c r="B6" s="13">
        <v>45028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s="15">
        <f t="shared" si="0"/>
        <v>4</v>
      </c>
    </row>
    <row r="7" spans="1:79" ht="18">
      <c r="A7" t="s">
        <v>27</v>
      </c>
      <c r="B7" s="13">
        <v>45371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5">
        <f t="shared" si="0"/>
        <v>6</v>
      </c>
    </row>
    <row r="8" spans="1:79" ht="18">
      <c r="A8" t="s">
        <v>28</v>
      </c>
      <c r="B8" s="13">
        <v>45245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5">
        <f t="shared" si="0"/>
        <v>2</v>
      </c>
    </row>
    <row r="9" spans="1:79" ht="18">
      <c r="A9" t="s">
        <v>29</v>
      </c>
      <c r="B9" s="13">
        <v>44839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5">
        <f t="shared" si="0"/>
        <v>2</v>
      </c>
    </row>
    <row r="10" spans="1:79" ht="18">
      <c r="A10" t="s">
        <v>30</v>
      </c>
      <c r="B10" s="13">
        <v>45210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s="15">
        <f t="shared" si="0"/>
        <v>3</v>
      </c>
    </row>
    <row r="11" spans="1:79" ht="18">
      <c r="A11" s="11" t="s">
        <v>31</v>
      </c>
      <c r="B11" s="14">
        <v>44589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5">
        <f t="shared" si="0"/>
        <v>8</v>
      </c>
    </row>
    <row r="12" spans="1:79" ht="18">
      <c r="A12" t="s">
        <v>32</v>
      </c>
      <c r="B12" s="13">
        <v>45156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s="15">
        <f t="shared" si="0"/>
        <v>2</v>
      </c>
    </row>
    <row r="13" spans="1:79" ht="18">
      <c r="A13" t="s">
        <v>33</v>
      </c>
      <c r="B13" s="13">
        <v>45082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5">
        <f t="shared" si="0"/>
        <v>11</v>
      </c>
    </row>
    <row r="14" spans="1:79" ht="18">
      <c r="A14" t="s">
        <v>34</v>
      </c>
      <c r="B14" s="13">
        <v>45351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1</v>
      </c>
      <c r="BX14">
        <v>1</v>
      </c>
      <c r="BY14">
        <v>0</v>
      </c>
      <c r="BZ14" s="15">
        <f t="shared" si="0"/>
        <v>12</v>
      </c>
    </row>
    <row r="15" spans="1:79" ht="18">
      <c r="A15" t="s">
        <v>35</v>
      </c>
      <c r="B15" s="13">
        <v>45325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s="15">
        <f t="shared" si="0"/>
        <v>4</v>
      </c>
    </row>
    <row r="16" spans="1:79" ht="18">
      <c r="A16" t="s">
        <v>36</v>
      </c>
      <c r="B16" s="13">
        <v>45351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s="15">
        <f t="shared" si="0"/>
        <v>5</v>
      </c>
    </row>
    <row r="17" spans="1:78" ht="18">
      <c r="A17" t="s">
        <v>37</v>
      </c>
      <c r="B17" s="13">
        <v>45245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 s="15">
        <f t="shared" si="0"/>
        <v>6</v>
      </c>
    </row>
    <row r="18" spans="1:78" ht="18">
      <c r="A18" t="s">
        <v>38</v>
      </c>
      <c r="B18" s="13">
        <v>45284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 s="15">
        <f t="shared" si="0"/>
        <v>7</v>
      </c>
    </row>
    <row r="19" spans="1:78" ht="18">
      <c r="A19" t="s">
        <v>39</v>
      </c>
      <c r="B19" s="13">
        <v>45191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5">
        <f t="shared" si="0"/>
        <v>4</v>
      </c>
    </row>
    <row r="20" spans="1:78" ht="18">
      <c r="A20" t="s">
        <v>40</v>
      </c>
      <c r="B20" s="13">
        <v>44718</v>
      </c>
      <c r="C20">
        <v>1</v>
      </c>
      <c r="D20">
        <v>0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s="15">
        <f t="shared" si="0"/>
        <v>3</v>
      </c>
    </row>
    <row r="21" spans="1:78" ht="18">
      <c r="A21" t="s">
        <v>41</v>
      </c>
      <c r="B21" s="13">
        <v>45339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15">
        <f t="shared" si="0"/>
        <v>2</v>
      </c>
    </row>
    <row r="22" spans="1:78" ht="18">
      <c r="A22" t="s">
        <v>42</v>
      </c>
      <c r="B22" s="13">
        <v>45386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15">
        <f t="shared" si="0"/>
        <v>2</v>
      </c>
    </row>
    <row r="23" spans="1:78" ht="18">
      <c r="A23" t="s">
        <v>43</v>
      </c>
      <c r="B23" s="13">
        <v>45202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s="15">
        <f t="shared" si="0"/>
        <v>4</v>
      </c>
    </row>
    <row r="24" spans="1:78" ht="18">
      <c r="A24" t="s">
        <v>44</v>
      </c>
      <c r="B24" s="13">
        <v>45100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 s="15">
        <f t="shared" si="0"/>
        <v>3</v>
      </c>
    </row>
    <row r="25" spans="1:78" ht="18">
      <c r="A25" t="s">
        <v>45</v>
      </c>
      <c r="B25" s="13">
        <v>45341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 s="15">
        <f t="shared" si="0"/>
        <v>0</v>
      </c>
    </row>
    <row r="26" spans="1:78" ht="18">
      <c r="A26" t="s">
        <v>46</v>
      </c>
      <c r="B26" s="13">
        <v>45117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>
        <v>0</v>
      </c>
      <c r="J26" s="10">
        <v>0</v>
      </c>
      <c r="K26" s="10">
        <v>0</v>
      </c>
      <c r="L26" s="10">
        <v>0</v>
      </c>
      <c r="M26" s="10">
        <v>0</v>
      </c>
      <c r="N26" s="10">
        <v>1</v>
      </c>
      <c r="O26" s="10">
        <v>0</v>
      </c>
      <c r="P26" s="10">
        <v>0</v>
      </c>
      <c r="Q26">
        <v>0</v>
      </c>
      <c r="R26" s="10">
        <v>0</v>
      </c>
      <c r="S26">
        <v>0</v>
      </c>
      <c r="T26">
        <v>0</v>
      </c>
      <c r="U26">
        <v>0</v>
      </c>
      <c r="V26">
        <v>0</v>
      </c>
      <c r="W26" s="10">
        <v>0</v>
      </c>
      <c r="X26" s="10">
        <v>0</v>
      </c>
      <c r="Y26" s="10">
        <v>0</v>
      </c>
      <c r="Z26" s="10">
        <v>0</v>
      </c>
      <c r="AA26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>
        <v>0</v>
      </c>
      <c r="AR26">
        <v>0</v>
      </c>
      <c r="AS26">
        <v>0</v>
      </c>
      <c r="AT26">
        <v>0</v>
      </c>
      <c r="AU26" s="10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 s="10">
        <v>0</v>
      </c>
      <c r="BF26">
        <v>0</v>
      </c>
      <c r="BG26">
        <v>0</v>
      </c>
      <c r="BH26">
        <v>0</v>
      </c>
      <c r="BI26">
        <v>0</v>
      </c>
      <c r="BJ26" s="10">
        <v>0</v>
      </c>
      <c r="BK26">
        <v>0</v>
      </c>
      <c r="BL26">
        <v>0</v>
      </c>
      <c r="BM26" s="10">
        <v>0</v>
      </c>
      <c r="BN26" s="10">
        <v>0</v>
      </c>
      <c r="BO26" s="10">
        <v>0</v>
      </c>
      <c r="BP26" s="10">
        <v>0</v>
      </c>
      <c r="BQ26" s="10">
        <v>0</v>
      </c>
      <c r="BR26">
        <v>0</v>
      </c>
      <c r="BS26" s="10">
        <v>0</v>
      </c>
      <c r="BT26" s="10">
        <v>0</v>
      </c>
      <c r="BU26" s="10">
        <v>0</v>
      </c>
      <c r="BV26">
        <v>0</v>
      </c>
      <c r="BW26" s="10">
        <v>0</v>
      </c>
      <c r="BX26" s="10">
        <v>0</v>
      </c>
      <c r="BY26">
        <v>0</v>
      </c>
      <c r="BZ26" s="15">
        <f t="shared" si="0"/>
        <v>1</v>
      </c>
    </row>
    <row r="27" spans="1:78" ht="18">
      <c r="A27" t="s">
        <v>47</v>
      </c>
      <c r="B27" s="13">
        <v>45349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s="15">
        <f t="shared" si="0"/>
        <v>6</v>
      </c>
    </row>
    <row r="28" spans="1:78" ht="18">
      <c r="A28" t="s">
        <v>48</v>
      </c>
      <c r="B28" s="13">
        <v>44998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 s="15">
        <f t="shared" si="0"/>
        <v>1</v>
      </c>
    </row>
    <row r="29" spans="1:78" ht="18">
      <c r="A29" t="s">
        <v>49</v>
      </c>
      <c r="B29" s="13">
        <v>45189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 s="15">
        <f t="shared" si="0"/>
        <v>1</v>
      </c>
    </row>
    <row r="30" spans="1:78" ht="18">
      <c r="A30" t="s">
        <v>50</v>
      </c>
      <c r="B30" s="13">
        <v>45209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 s="15">
        <f t="shared" si="0"/>
        <v>1</v>
      </c>
    </row>
    <row r="31" spans="1:78" ht="18">
      <c r="A31" t="s">
        <v>51</v>
      </c>
      <c r="B31" s="13">
        <v>45411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 s="15">
        <f t="shared" si="0"/>
        <v>4</v>
      </c>
    </row>
    <row r="32" spans="1:78" ht="18">
      <c r="A32" t="s">
        <v>52</v>
      </c>
      <c r="B32" s="13">
        <v>45204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 s="15">
        <f t="shared" si="0"/>
        <v>2</v>
      </c>
    </row>
    <row r="33" spans="1:78" ht="18">
      <c r="A33" t="s">
        <v>53</v>
      </c>
      <c r="B33" s="13">
        <v>45099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s="15">
        <f t="shared" si="0"/>
        <v>1</v>
      </c>
    </row>
    <row r="34" spans="1:78" ht="18">
      <c r="A34" t="s">
        <v>54</v>
      </c>
      <c r="B34" s="13">
        <v>44705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 s="15">
        <f t="shared" si="0"/>
        <v>4</v>
      </c>
    </row>
    <row r="35" spans="1:78" ht="18">
      <c r="A35" t="s">
        <v>55</v>
      </c>
      <c r="B35" s="13">
        <v>45001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 s="15">
        <f t="shared" si="0"/>
        <v>1</v>
      </c>
    </row>
    <row r="36" spans="1:78" ht="18">
      <c r="A36" t="s">
        <v>56</v>
      </c>
      <c r="B36" s="13">
        <v>44989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 s="15">
        <f t="shared" si="0"/>
        <v>1</v>
      </c>
    </row>
    <row r="37" spans="1:78" ht="18">
      <c r="A37" t="s">
        <v>57</v>
      </c>
      <c r="B37" s="13">
        <v>44973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 s="15">
        <f t="shared" si="0"/>
        <v>1</v>
      </c>
    </row>
    <row r="38" spans="1:78" ht="18">
      <c r="A38" t="s">
        <v>58</v>
      </c>
      <c r="B38" s="13">
        <v>45155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 s="15">
        <f t="shared" si="0"/>
        <v>4</v>
      </c>
    </row>
    <row r="39" spans="1:78" ht="18">
      <c r="A39" t="s">
        <v>59</v>
      </c>
      <c r="B39" s="13">
        <v>45065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 s="15">
        <f t="shared" si="0"/>
        <v>3</v>
      </c>
    </row>
    <row r="40" spans="1:78" ht="18">
      <c r="A40" t="s">
        <v>60</v>
      </c>
      <c r="B40" s="13">
        <v>44886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 s="15">
        <f t="shared" si="0"/>
        <v>2</v>
      </c>
    </row>
    <row r="41" spans="1:78" ht="18">
      <c r="A41" t="s">
        <v>61</v>
      </c>
      <c r="B41" s="13">
        <v>44875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s="15">
        <f t="shared" si="0"/>
        <v>1</v>
      </c>
    </row>
    <row r="42" spans="1:78" ht="18">
      <c r="A42" t="s">
        <v>62</v>
      </c>
      <c r="B42" s="13">
        <v>44851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 s="15">
        <f t="shared" si="0"/>
        <v>1</v>
      </c>
    </row>
    <row r="43" spans="1:78" ht="18">
      <c r="A43" t="s">
        <v>63</v>
      </c>
      <c r="B43" s="13">
        <v>45401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 s="15">
        <f t="shared" si="0"/>
        <v>1</v>
      </c>
    </row>
    <row r="44" spans="1:78" ht="18">
      <c r="A44" t="s">
        <v>64</v>
      </c>
      <c r="B44" s="13">
        <v>45189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 s="15">
        <f t="shared" si="0"/>
        <v>2</v>
      </c>
    </row>
    <row r="45" spans="1:78" ht="18">
      <c r="A45" t="s">
        <v>65</v>
      </c>
      <c r="B45" s="13">
        <v>45068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5">
        <f t="shared" si="0"/>
        <v>3</v>
      </c>
    </row>
    <row r="46" spans="1:78" ht="18">
      <c r="A46" t="s">
        <v>66</v>
      </c>
      <c r="B46" s="13">
        <v>44981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 s="15">
        <f t="shared" si="0"/>
        <v>2</v>
      </c>
    </row>
    <row r="47" spans="1:78" ht="18">
      <c r="A47" t="s">
        <v>67</v>
      </c>
      <c r="B47" s="13">
        <v>45020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 s="15">
        <f t="shared" si="0"/>
        <v>2</v>
      </c>
    </row>
    <row r="48" spans="1:78" ht="18">
      <c r="A48" t="s">
        <v>68</v>
      </c>
      <c r="B48" s="13">
        <v>44964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 s="15">
        <f t="shared" si="0"/>
        <v>2</v>
      </c>
    </row>
    <row r="49" spans="1:78" ht="18">
      <c r="A49" t="s">
        <v>69</v>
      </c>
      <c r="B49" s="13">
        <v>44837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 s="15">
        <f t="shared" si="0"/>
        <v>2</v>
      </c>
    </row>
    <row r="50" spans="1:78" ht="18">
      <c r="A50" t="s">
        <v>70</v>
      </c>
      <c r="B50" s="13">
        <v>45063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 s="15">
        <f t="shared" si="0"/>
        <v>2</v>
      </c>
    </row>
    <row r="51" spans="1:78" ht="18">
      <c r="A51" t="s">
        <v>71</v>
      </c>
      <c r="B51" s="13">
        <v>44915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 s="15">
        <f t="shared" si="0"/>
        <v>2</v>
      </c>
    </row>
    <row r="52" spans="1:78" ht="18">
      <c r="A52" t="s">
        <v>72</v>
      </c>
      <c r="B52" s="13">
        <v>44744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 s="15">
        <f t="shared" si="0"/>
        <v>2</v>
      </c>
    </row>
    <row r="53" spans="1:78" ht="18">
      <c r="A53" t="s">
        <v>73</v>
      </c>
      <c r="B53" s="13">
        <v>44841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 s="15">
        <f t="shared" si="0"/>
        <v>2</v>
      </c>
    </row>
    <row r="54" spans="1:78" ht="18">
      <c r="A54" t="s">
        <v>74</v>
      </c>
      <c r="B54" s="13">
        <v>44981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 s="15">
        <f t="shared" si="0"/>
        <v>2</v>
      </c>
    </row>
    <row r="55" spans="1:78" ht="18">
      <c r="A55" t="s">
        <v>75</v>
      </c>
      <c r="B55" s="13">
        <v>44304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 s="15">
        <f t="shared" si="0"/>
        <v>2</v>
      </c>
    </row>
    <row r="56" spans="1:78" ht="18">
      <c r="A56" t="s">
        <v>76</v>
      </c>
      <c r="B56" s="13">
        <v>44546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 s="15">
        <f t="shared" si="0"/>
        <v>2</v>
      </c>
    </row>
    <row r="57" spans="1:78" ht="18">
      <c r="A57" t="s">
        <v>77</v>
      </c>
      <c r="B57" s="13">
        <v>44857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 s="15">
        <f t="shared" si="0"/>
        <v>1</v>
      </c>
    </row>
    <row r="58" spans="1:78" ht="18">
      <c r="A58" t="s">
        <v>78</v>
      </c>
      <c r="B58" s="13">
        <v>45083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 s="15">
        <f t="shared" si="0"/>
        <v>3</v>
      </c>
    </row>
    <row r="59" spans="1:78" ht="18">
      <c r="A59" t="s">
        <v>79</v>
      </c>
      <c r="B59" s="13">
        <v>44854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 s="15">
        <f t="shared" si="0"/>
        <v>1</v>
      </c>
    </row>
    <row r="60" spans="1:78" ht="18">
      <c r="A60" t="s">
        <v>80</v>
      </c>
      <c r="B60" s="13">
        <v>45015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 s="15">
        <f t="shared" si="0"/>
        <v>4</v>
      </c>
    </row>
    <row r="61" spans="1:78" ht="18">
      <c r="A61" t="s">
        <v>81</v>
      </c>
      <c r="B61" s="13">
        <v>45005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 s="15">
        <f t="shared" si="0"/>
        <v>1</v>
      </c>
    </row>
    <row r="62" spans="1:78" ht="18">
      <c r="A62" t="s">
        <v>82</v>
      </c>
      <c r="B62" s="13">
        <v>45161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 s="15">
        <f t="shared" si="0"/>
        <v>2</v>
      </c>
    </row>
    <row r="63" spans="1:78" ht="18">
      <c r="A63" t="s">
        <v>83</v>
      </c>
      <c r="B63" s="13">
        <v>45227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 s="15">
        <f t="shared" si="0"/>
        <v>4</v>
      </c>
    </row>
    <row r="64" spans="1:78" ht="18">
      <c r="A64" t="s">
        <v>84</v>
      </c>
      <c r="B64" s="13">
        <v>45069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 s="15">
        <f t="shared" si="0"/>
        <v>2</v>
      </c>
    </row>
    <row r="65" spans="1:78" ht="18">
      <c r="A65" t="s">
        <v>85</v>
      </c>
      <c r="B65" s="13">
        <v>45275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 s="15">
        <f t="shared" si="0"/>
        <v>1</v>
      </c>
    </row>
    <row r="66" spans="1:78" ht="18">
      <c r="A66" t="s">
        <v>86</v>
      </c>
      <c r="B66" s="13">
        <v>44641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 s="15">
        <f t="shared" si="0"/>
        <v>3</v>
      </c>
    </row>
    <row r="67" spans="1:78" ht="18">
      <c r="A67" t="s">
        <v>87</v>
      </c>
      <c r="B67" s="13">
        <v>45259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 s="15">
        <f t="shared" ref="BZ67:BZ110" si="1">COUNTIF(C67:BY67, 1)</f>
        <v>2</v>
      </c>
    </row>
    <row r="68" spans="1:78" ht="18">
      <c r="A68" t="s">
        <v>88</v>
      </c>
      <c r="B68" s="13">
        <v>45210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K68">
        <v>0</v>
      </c>
      <c r="BL68">
        <v>1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 s="15">
        <f t="shared" si="1"/>
        <v>7</v>
      </c>
    </row>
    <row r="69" spans="1:78" ht="18">
      <c r="A69" t="s">
        <v>89</v>
      </c>
      <c r="B69" s="13">
        <v>45212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 s="15">
        <f t="shared" si="1"/>
        <v>2</v>
      </c>
    </row>
    <row r="70" spans="1:78" ht="18">
      <c r="A70" t="s">
        <v>90</v>
      </c>
      <c r="B70" s="13">
        <v>45214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 s="15">
        <f t="shared" si="1"/>
        <v>5</v>
      </c>
    </row>
    <row r="71" spans="1:78" ht="18">
      <c r="A71" t="s">
        <v>91</v>
      </c>
      <c r="B71" s="13">
        <v>45412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15">
        <f t="shared" si="1"/>
        <v>1</v>
      </c>
    </row>
    <row r="72" spans="1:78" ht="18">
      <c r="A72" t="s">
        <v>92</v>
      </c>
      <c r="B72" s="13">
        <v>45411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</v>
      </c>
      <c r="AR72">
        <v>1</v>
      </c>
      <c r="AS72">
        <v>1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 s="15">
        <f t="shared" si="1"/>
        <v>7</v>
      </c>
    </row>
    <row r="73" spans="1:78" ht="18">
      <c r="A73" t="s">
        <v>93</v>
      </c>
      <c r="B73" s="13">
        <v>45329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 s="15">
        <f t="shared" si="1"/>
        <v>3</v>
      </c>
    </row>
    <row r="74" spans="1:78" ht="18">
      <c r="A74" t="s">
        <v>94</v>
      </c>
      <c r="B74" s="13">
        <v>45244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 s="15">
        <f t="shared" si="1"/>
        <v>3</v>
      </c>
    </row>
    <row r="75" spans="1:78" ht="18">
      <c r="A75" t="s">
        <v>95</v>
      </c>
      <c r="B75" s="13">
        <v>45076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  <c r="BE75">
        <v>1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 s="15">
        <f t="shared" si="1"/>
        <v>4</v>
      </c>
    </row>
    <row r="76" spans="1:78" ht="18">
      <c r="A76" t="s">
        <v>96</v>
      </c>
      <c r="B76" s="13">
        <v>45006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 s="15">
        <f t="shared" si="1"/>
        <v>0</v>
      </c>
    </row>
    <row r="77" spans="1:78" ht="18">
      <c r="A77" t="s">
        <v>97</v>
      </c>
      <c r="B77" s="13">
        <v>45211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s="15">
        <f t="shared" si="1"/>
        <v>1</v>
      </c>
    </row>
    <row r="78" spans="1:78" ht="18">
      <c r="A78" t="s">
        <v>98</v>
      </c>
      <c r="B78" s="13">
        <v>44882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15">
        <f t="shared" si="1"/>
        <v>3</v>
      </c>
    </row>
    <row r="79" spans="1:78" ht="18">
      <c r="A79" t="s">
        <v>99</v>
      </c>
      <c r="B79" s="13">
        <v>45121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>
        <v>0</v>
      </c>
      <c r="J79" s="10">
        <v>0</v>
      </c>
      <c r="K79" s="10">
        <v>1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1</v>
      </c>
      <c r="AA79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10">
        <v>0</v>
      </c>
      <c r="AL79" s="10">
        <v>0</v>
      </c>
      <c r="AM79" s="10">
        <v>0</v>
      </c>
      <c r="AN79" s="10">
        <v>0</v>
      </c>
      <c r="AO79" s="10">
        <v>0</v>
      </c>
      <c r="AP79" s="10">
        <v>0</v>
      </c>
      <c r="AQ79" s="10">
        <v>0</v>
      </c>
      <c r="AR79" s="10">
        <v>0</v>
      </c>
      <c r="AS79" s="10">
        <v>0</v>
      </c>
      <c r="AT79" s="10">
        <v>0</v>
      </c>
      <c r="AU79" s="10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 s="10">
        <v>0</v>
      </c>
      <c r="BD79" s="10">
        <v>0</v>
      </c>
      <c r="BE79" s="10">
        <v>0</v>
      </c>
      <c r="BF79">
        <v>0</v>
      </c>
      <c r="BG79">
        <v>0</v>
      </c>
      <c r="BH79">
        <v>0</v>
      </c>
      <c r="BI79" s="10">
        <v>0</v>
      </c>
      <c r="BJ79" s="10">
        <v>0</v>
      </c>
      <c r="BK79">
        <v>0</v>
      </c>
      <c r="BL79" s="10">
        <v>0</v>
      </c>
      <c r="BM79" s="10">
        <v>0</v>
      </c>
      <c r="BN79" s="10">
        <v>0</v>
      </c>
      <c r="BO79" s="10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>
        <v>0</v>
      </c>
      <c r="BW79" s="10">
        <v>0</v>
      </c>
      <c r="BX79" s="10">
        <v>0</v>
      </c>
      <c r="BY79">
        <v>0</v>
      </c>
      <c r="BZ79" s="15">
        <f t="shared" si="1"/>
        <v>2</v>
      </c>
    </row>
    <row r="80" spans="1:78" ht="18">
      <c r="A80" t="s">
        <v>100</v>
      </c>
      <c r="B80" s="13">
        <v>45080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15">
        <f t="shared" si="1"/>
        <v>1</v>
      </c>
    </row>
    <row r="81" spans="1:78" ht="18">
      <c r="A81" t="s">
        <v>101</v>
      </c>
      <c r="B81" s="13">
        <v>45245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15">
        <f t="shared" si="1"/>
        <v>1</v>
      </c>
    </row>
    <row r="82" spans="1:78" ht="18">
      <c r="A82" t="s">
        <v>102</v>
      </c>
      <c r="B82" s="13">
        <v>44980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15">
        <f t="shared" si="1"/>
        <v>3</v>
      </c>
    </row>
    <row r="83" spans="1:78" ht="18">
      <c r="A83" t="s">
        <v>103</v>
      </c>
      <c r="B83" s="13">
        <v>45245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15">
        <f t="shared" si="1"/>
        <v>1</v>
      </c>
    </row>
    <row r="84" spans="1:78" ht="18">
      <c r="A84" t="s">
        <v>104</v>
      </c>
      <c r="B84" s="13">
        <v>45237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15">
        <f t="shared" si="1"/>
        <v>1</v>
      </c>
    </row>
    <row r="85" spans="1:78" ht="18">
      <c r="A85" t="s">
        <v>105</v>
      </c>
      <c r="B85" s="13">
        <v>45208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15">
        <f t="shared" si="1"/>
        <v>1</v>
      </c>
    </row>
    <row r="86" spans="1:78" ht="18">
      <c r="A86" t="s">
        <v>106</v>
      </c>
      <c r="B86" s="13">
        <v>45250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15">
        <f t="shared" si="1"/>
        <v>3</v>
      </c>
    </row>
    <row r="87" spans="1:78" ht="18">
      <c r="A87" t="s">
        <v>107</v>
      </c>
      <c r="B87" s="13">
        <v>45343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15">
        <f t="shared" si="1"/>
        <v>2</v>
      </c>
    </row>
    <row r="88" spans="1:78" ht="18">
      <c r="A88" t="s">
        <v>108</v>
      </c>
      <c r="B88" s="13">
        <v>45243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15">
        <f t="shared" si="1"/>
        <v>1</v>
      </c>
    </row>
    <row r="89" spans="1:78" ht="18">
      <c r="A89" t="s">
        <v>109</v>
      </c>
      <c r="B89" s="13">
        <v>44958</v>
      </c>
      <c r="C89">
        <v>0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15">
        <f t="shared" si="1"/>
        <v>1</v>
      </c>
    </row>
    <row r="90" spans="1:78" ht="18">
      <c r="A90" t="s">
        <v>110</v>
      </c>
      <c r="B90" s="13">
        <v>45360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 s="15">
        <f t="shared" si="1"/>
        <v>2</v>
      </c>
    </row>
    <row r="91" spans="1:78" ht="18">
      <c r="A91" t="s">
        <v>111</v>
      </c>
      <c r="B91" s="13">
        <v>44455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15">
        <f t="shared" si="1"/>
        <v>1</v>
      </c>
    </row>
    <row r="92" spans="1:78" ht="18">
      <c r="A92" t="s">
        <v>112</v>
      </c>
      <c r="B92" s="13">
        <v>45029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15">
        <f t="shared" si="1"/>
        <v>1</v>
      </c>
    </row>
    <row r="93" spans="1:78" ht="18">
      <c r="A93" t="s">
        <v>113</v>
      </c>
      <c r="B93" s="13">
        <v>45375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15">
        <f t="shared" si="1"/>
        <v>2</v>
      </c>
    </row>
    <row r="94" spans="1:78" ht="18">
      <c r="A94" t="s">
        <v>114</v>
      </c>
      <c r="B94" s="13">
        <v>45062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15">
        <f t="shared" si="1"/>
        <v>2</v>
      </c>
    </row>
    <row r="95" spans="1:78" ht="18">
      <c r="A95" t="s">
        <v>115</v>
      </c>
      <c r="B95" s="13">
        <v>45118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15">
        <f t="shared" si="1"/>
        <v>3</v>
      </c>
    </row>
    <row r="96" spans="1:78" ht="18">
      <c r="A96" t="s">
        <v>116</v>
      </c>
      <c r="B96" s="13">
        <v>45436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15">
        <f t="shared" si="1"/>
        <v>3</v>
      </c>
    </row>
    <row r="97" spans="1:78" ht="18">
      <c r="A97" t="s">
        <v>117</v>
      </c>
      <c r="B97" s="13">
        <v>45124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15">
        <f t="shared" si="1"/>
        <v>2</v>
      </c>
    </row>
    <row r="98" spans="1:78" ht="18">
      <c r="A98" t="s">
        <v>118</v>
      </c>
      <c r="B98" s="13">
        <v>45370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15">
        <f t="shared" si="1"/>
        <v>3</v>
      </c>
    </row>
    <row r="99" spans="1:78" ht="18">
      <c r="A99" t="s">
        <v>119</v>
      </c>
      <c r="B99" s="13">
        <v>45568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15">
        <f t="shared" si="1"/>
        <v>1</v>
      </c>
    </row>
    <row r="100" spans="1:78" ht="18">
      <c r="A100" t="s">
        <v>296</v>
      </c>
      <c r="B100" s="13">
        <v>45380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</v>
      </c>
      <c r="BG100">
        <v>1</v>
      </c>
      <c r="BH100">
        <v>1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15">
        <f t="shared" si="1"/>
        <v>6</v>
      </c>
    </row>
    <row r="101" spans="1:78" ht="18">
      <c r="A101" t="s">
        <v>120</v>
      </c>
      <c r="B101" s="13">
        <v>45442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0</v>
      </c>
      <c r="BY101">
        <v>0</v>
      </c>
      <c r="BZ101" s="15">
        <f t="shared" si="1"/>
        <v>2</v>
      </c>
    </row>
    <row r="102" spans="1:78" ht="18">
      <c r="A102" t="s">
        <v>229</v>
      </c>
      <c r="B102" s="13">
        <v>45323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 s="15">
        <f t="shared" si="1"/>
        <v>3</v>
      </c>
    </row>
    <row r="103" spans="1:78" ht="18">
      <c r="A103" t="s">
        <v>121</v>
      </c>
      <c r="B103" s="13">
        <v>45212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 s="15">
        <f t="shared" si="1"/>
        <v>2</v>
      </c>
    </row>
    <row r="104" spans="1:78" ht="18">
      <c r="A104" t="s">
        <v>122</v>
      </c>
      <c r="B104" s="13">
        <v>45258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 s="15">
        <f t="shared" si="1"/>
        <v>2</v>
      </c>
    </row>
    <row r="105" spans="1:78" ht="18">
      <c r="A105" t="s">
        <v>123</v>
      </c>
      <c r="B105" s="13">
        <v>44587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 s="15">
        <f t="shared" si="1"/>
        <v>1</v>
      </c>
    </row>
    <row r="106" spans="1:78" ht="18">
      <c r="A106" t="s">
        <v>124</v>
      </c>
      <c r="B106" s="13">
        <v>45155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 s="15">
        <f t="shared" si="1"/>
        <v>1</v>
      </c>
    </row>
    <row r="107" spans="1:78" ht="18">
      <c r="A107" t="s">
        <v>125</v>
      </c>
      <c r="B107" s="13">
        <v>45070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s="15">
        <f t="shared" si="1"/>
        <v>1</v>
      </c>
    </row>
    <row r="108" spans="1:78" ht="18">
      <c r="A108" t="s">
        <v>126</v>
      </c>
      <c r="B108" s="13">
        <v>44641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 s="15">
        <f t="shared" si="1"/>
        <v>3</v>
      </c>
    </row>
    <row r="109" spans="1:78" ht="18">
      <c r="A109" t="s">
        <v>127</v>
      </c>
      <c r="B109" s="13">
        <v>45069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 s="15">
        <f t="shared" si="1"/>
        <v>2</v>
      </c>
    </row>
    <row r="110" spans="1:78" ht="18">
      <c r="A110" t="s">
        <v>128</v>
      </c>
      <c r="B110" s="13">
        <v>45070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 s="15">
        <f t="shared" si="1"/>
        <v>2</v>
      </c>
    </row>
    <row r="112" spans="1:78">
      <c r="A112" s="26" t="s">
        <v>362</v>
      </c>
      <c r="B112" s="27"/>
    </row>
    <row r="113" spans="1:78">
      <c r="A113" s="10" t="s">
        <v>348</v>
      </c>
      <c r="B113" s="27">
        <v>45307</v>
      </c>
    </row>
    <row r="114" spans="1:78">
      <c r="A114" s="10" t="s">
        <v>349</v>
      </c>
      <c r="B114" s="27">
        <v>44702</v>
      </c>
    </row>
    <row r="115" spans="1:78">
      <c r="A115" s="10" t="s">
        <v>351</v>
      </c>
      <c r="B115" s="27">
        <v>44857</v>
      </c>
    </row>
    <row r="116" spans="1:78">
      <c r="A116" s="10" t="s">
        <v>365</v>
      </c>
      <c r="B116" s="27">
        <v>45042</v>
      </c>
    </row>
    <row r="117" spans="1:78">
      <c r="A117" s="10" t="s">
        <v>352</v>
      </c>
      <c r="B117" s="27">
        <v>44995</v>
      </c>
    </row>
    <row r="118" spans="1:78">
      <c r="A118" s="10" t="s">
        <v>353</v>
      </c>
      <c r="B118" s="27">
        <v>44818</v>
      </c>
    </row>
    <row r="119" spans="1:78">
      <c r="A119" s="10" t="s">
        <v>355</v>
      </c>
      <c r="B119" s="27">
        <v>45439</v>
      </c>
    </row>
    <row r="120" spans="1:78">
      <c r="A120" s="10" t="s">
        <v>366</v>
      </c>
      <c r="B120" s="27">
        <v>45378</v>
      </c>
    </row>
    <row r="121" spans="1:78">
      <c r="A121" s="10" t="s">
        <v>356</v>
      </c>
      <c r="B121" s="27">
        <v>45399</v>
      </c>
    </row>
    <row r="122" spans="1:78">
      <c r="A122" s="10" t="s">
        <v>357</v>
      </c>
      <c r="B122" s="27">
        <v>45396</v>
      </c>
    </row>
    <row r="123" spans="1:78">
      <c r="A123" s="10" t="s">
        <v>359</v>
      </c>
      <c r="B123" s="27">
        <v>45314</v>
      </c>
    </row>
    <row r="124" spans="1:78" ht="18">
      <c r="A124" s="10" t="s">
        <v>360</v>
      </c>
      <c r="B124" s="27">
        <v>45218</v>
      </c>
      <c r="BZ124" s="15">
        <f>SUM(BZ2:BZ110)</f>
        <v>283</v>
      </c>
    </row>
    <row r="125" spans="1:78" ht="18">
      <c r="A125" s="10"/>
      <c r="B125" s="27"/>
      <c r="BZ125" s="15"/>
    </row>
    <row r="126" spans="1:78" ht="18">
      <c r="A126" s="25" t="s">
        <v>363</v>
      </c>
      <c r="BZ126" s="15"/>
    </row>
    <row r="127" spans="1:78" ht="18">
      <c r="A127" t="s">
        <v>332</v>
      </c>
      <c r="B127" s="13">
        <v>45470</v>
      </c>
      <c r="BZ127" s="15"/>
    </row>
    <row r="128" spans="1:78" ht="18">
      <c r="A128" t="s">
        <v>333</v>
      </c>
      <c r="B128" s="13">
        <v>43954</v>
      </c>
      <c r="BZ128" s="15"/>
    </row>
    <row r="129" spans="1:79" ht="18">
      <c r="A129" t="s">
        <v>334</v>
      </c>
      <c r="B129" s="13">
        <v>44142</v>
      </c>
      <c r="BZ129" s="15"/>
    </row>
    <row r="130" spans="1:79" ht="18">
      <c r="A130" t="s">
        <v>335</v>
      </c>
      <c r="B130" s="13">
        <v>45349</v>
      </c>
      <c r="BZ130" s="15"/>
    </row>
    <row r="131" spans="1:79" ht="18">
      <c r="A131" t="s">
        <v>336</v>
      </c>
      <c r="B131" s="13">
        <v>45463</v>
      </c>
      <c r="BZ131" s="15"/>
    </row>
    <row r="132" spans="1:79" ht="18">
      <c r="A132" t="s">
        <v>337</v>
      </c>
      <c r="B132" s="13">
        <v>45566</v>
      </c>
      <c r="BZ132" s="15"/>
    </row>
    <row r="133" spans="1:79" ht="18">
      <c r="A133" t="s">
        <v>338</v>
      </c>
      <c r="B133" s="13">
        <v>45449</v>
      </c>
      <c r="BZ133" s="15"/>
    </row>
    <row r="134" spans="1:79" ht="18">
      <c r="A134" t="s">
        <v>339</v>
      </c>
      <c r="B134" s="13">
        <v>45520</v>
      </c>
      <c r="BZ134" s="15"/>
    </row>
    <row r="135" spans="1:79" ht="18">
      <c r="A135" t="s">
        <v>340</v>
      </c>
      <c r="B135" s="13">
        <v>45551</v>
      </c>
      <c r="BZ135" s="15"/>
    </row>
    <row r="136" spans="1:79" ht="18">
      <c r="A136" t="s">
        <v>342</v>
      </c>
      <c r="B136" s="13">
        <v>45568</v>
      </c>
      <c r="BZ136" s="15"/>
    </row>
    <row r="137" spans="1:79" ht="18">
      <c r="A137" s="10"/>
      <c r="B137" s="27"/>
      <c r="BZ137" s="15"/>
    </row>
    <row r="139" spans="1:79" s="19" customFormat="1">
      <c r="A139" s="19" t="s">
        <v>322</v>
      </c>
      <c r="C139" s="19">
        <f t="shared" ref="C139:AH139" si="2">SUM(C2:C110)</f>
        <v>10</v>
      </c>
      <c r="D139" s="19">
        <f t="shared" si="2"/>
        <v>4</v>
      </c>
      <c r="E139" s="19">
        <f t="shared" si="2"/>
        <v>17</v>
      </c>
      <c r="F139" s="19">
        <f t="shared" si="2"/>
        <v>1</v>
      </c>
      <c r="G139" s="19">
        <f t="shared" si="2"/>
        <v>1</v>
      </c>
      <c r="H139" s="19">
        <f t="shared" si="2"/>
        <v>3</v>
      </c>
      <c r="I139" s="19">
        <f t="shared" si="2"/>
        <v>3</v>
      </c>
      <c r="J139" s="19">
        <f t="shared" si="2"/>
        <v>3</v>
      </c>
      <c r="K139" s="19">
        <f t="shared" si="2"/>
        <v>18</v>
      </c>
      <c r="L139" s="19">
        <f t="shared" si="2"/>
        <v>9</v>
      </c>
      <c r="M139" s="19">
        <f t="shared" si="2"/>
        <v>36</v>
      </c>
      <c r="N139" s="19">
        <f t="shared" si="2"/>
        <v>28</v>
      </c>
      <c r="O139" s="19">
        <f t="shared" si="2"/>
        <v>1</v>
      </c>
      <c r="P139" s="19">
        <f t="shared" si="2"/>
        <v>0</v>
      </c>
      <c r="Q139" s="19">
        <f t="shared" si="2"/>
        <v>7</v>
      </c>
      <c r="R139" s="19">
        <f t="shared" si="2"/>
        <v>2</v>
      </c>
      <c r="S139" s="19">
        <f t="shared" si="2"/>
        <v>6</v>
      </c>
      <c r="T139" s="19">
        <f t="shared" si="2"/>
        <v>1</v>
      </c>
      <c r="U139" s="19">
        <f t="shared" si="2"/>
        <v>1</v>
      </c>
      <c r="V139" s="19">
        <f t="shared" si="2"/>
        <v>2</v>
      </c>
      <c r="W139" s="19">
        <f t="shared" si="2"/>
        <v>11</v>
      </c>
      <c r="X139" s="19">
        <f t="shared" si="2"/>
        <v>15</v>
      </c>
      <c r="Y139" s="19">
        <f t="shared" si="2"/>
        <v>0</v>
      </c>
      <c r="Z139" s="19">
        <f t="shared" si="2"/>
        <v>10</v>
      </c>
      <c r="AA139" s="19">
        <f t="shared" si="2"/>
        <v>3</v>
      </c>
      <c r="AB139" s="19">
        <f t="shared" si="2"/>
        <v>10</v>
      </c>
      <c r="AC139" s="19">
        <f t="shared" si="2"/>
        <v>1</v>
      </c>
      <c r="AD139" s="19">
        <f t="shared" si="2"/>
        <v>1</v>
      </c>
      <c r="AE139" s="19">
        <f t="shared" si="2"/>
        <v>6</v>
      </c>
      <c r="AF139" s="19">
        <f t="shared" si="2"/>
        <v>1</v>
      </c>
      <c r="AG139" s="19">
        <f t="shared" si="2"/>
        <v>4</v>
      </c>
      <c r="AH139" s="19">
        <f t="shared" si="2"/>
        <v>1</v>
      </c>
      <c r="AI139" s="19">
        <f t="shared" ref="AI139:BN139" si="3">SUM(AI2:AI110)</f>
        <v>3</v>
      </c>
      <c r="AJ139" s="19">
        <f t="shared" si="3"/>
        <v>2</v>
      </c>
      <c r="AK139" s="19">
        <f t="shared" si="3"/>
        <v>1</v>
      </c>
      <c r="AL139" s="19">
        <f t="shared" si="3"/>
        <v>2</v>
      </c>
      <c r="AM139" s="19">
        <f t="shared" si="3"/>
        <v>1</v>
      </c>
      <c r="AN139" s="19">
        <f t="shared" si="3"/>
        <v>1</v>
      </c>
      <c r="AO139" s="19">
        <f t="shared" si="3"/>
        <v>1</v>
      </c>
      <c r="AP139" s="19">
        <f t="shared" si="3"/>
        <v>3</v>
      </c>
      <c r="AQ139" s="19">
        <f t="shared" si="3"/>
        <v>1</v>
      </c>
      <c r="AR139" s="19">
        <f t="shared" si="3"/>
        <v>1</v>
      </c>
      <c r="AS139" s="19">
        <f t="shared" si="3"/>
        <v>1</v>
      </c>
      <c r="AT139" s="19">
        <f t="shared" si="3"/>
        <v>1</v>
      </c>
      <c r="AU139" s="19">
        <f t="shared" si="3"/>
        <v>1</v>
      </c>
      <c r="AV139" s="19">
        <f t="shared" si="3"/>
        <v>1</v>
      </c>
      <c r="AW139" s="19">
        <f t="shared" si="3"/>
        <v>1</v>
      </c>
      <c r="AX139" s="19">
        <f t="shared" si="3"/>
        <v>1</v>
      </c>
      <c r="AY139" s="19">
        <f t="shared" si="3"/>
        <v>1</v>
      </c>
      <c r="AZ139" s="19">
        <f t="shared" si="3"/>
        <v>1</v>
      </c>
      <c r="BA139" s="19">
        <f t="shared" si="3"/>
        <v>1</v>
      </c>
      <c r="BB139" s="19">
        <f t="shared" si="3"/>
        <v>1</v>
      </c>
      <c r="BC139" s="19">
        <f t="shared" si="3"/>
        <v>2</v>
      </c>
      <c r="BD139" s="19">
        <f t="shared" si="3"/>
        <v>1</v>
      </c>
      <c r="BE139" s="19">
        <f t="shared" si="3"/>
        <v>9</v>
      </c>
      <c r="BF139" s="19">
        <f t="shared" si="3"/>
        <v>1</v>
      </c>
      <c r="BG139" s="19">
        <f t="shared" si="3"/>
        <v>1</v>
      </c>
      <c r="BH139" s="19">
        <f t="shared" si="3"/>
        <v>1</v>
      </c>
      <c r="BI139" s="19">
        <f t="shared" si="3"/>
        <v>2</v>
      </c>
      <c r="BJ139" s="19">
        <f t="shared" si="3"/>
        <v>7</v>
      </c>
      <c r="BK139" s="19">
        <f t="shared" si="3"/>
        <v>1</v>
      </c>
      <c r="BL139" s="19">
        <f t="shared" si="3"/>
        <v>1</v>
      </c>
      <c r="BM139" s="19">
        <f t="shared" si="3"/>
        <v>1</v>
      </c>
      <c r="BN139" s="19">
        <f t="shared" si="3"/>
        <v>3</v>
      </c>
      <c r="BO139" s="19">
        <f t="shared" ref="BO139:BY139" si="4">SUM(BO2:BO110)</f>
        <v>1</v>
      </c>
      <c r="BP139" s="19">
        <f t="shared" si="4"/>
        <v>1</v>
      </c>
      <c r="BQ139" s="19">
        <f t="shared" si="4"/>
        <v>1</v>
      </c>
      <c r="BR139" s="19">
        <f t="shared" si="4"/>
        <v>1</v>
      </c>
      <c r="BS139" s="19">
        <f t="shared" si="4"/>
        <v>1</v>
      </c>
      <c r="BT139" s="19">
        <f t="shared" si="4"/>
        <v>1</v>
      </c>
      <c r="BU139" s="19">
        <f t="shared" si="4"/>
        <v>1</v>
      </c>
      <c r="BV139" s="19">
        <f t="shared" si="4"/>
        <v>1</v>
      </c>
      <c r="BW139" s="19">
        <f t="shared" si="4"/>
        <v>1</v>
      </c>
      <c r="BX139" s="19">
        <f t="shared" si="4"/>
        <v>1</v>
      </c>
      <c r="BY139" s="19">
        <f t="shared" si="4"/>
        <v>1</v>
      </c>
      <c r="BZ139" s="19">
        <f>SUM(B139:BY139)</f>
        <v>283</v>
      </c>
      <c r="CA139" s="5">
        <f>COUNTIF(C139:BY139, "&gt;0")</f>
        <v>73</v>
      </c>
    </row>
    <row r="143" spans="1:79">
      <c r="A143" t="str">
        <f>C1</f>
        <v>code-davinci-002</v>
      </c>
      <c r="B143">
        <f>C139</f>
        <v>10</v>
      </c>
    </row>
    <row r="144" spans="1:79">
      <c r="A144" t="str">
        <f>D1</f>
        <v>text-curie-001</v>
      </c>
    </row>
    <row r="145" spans="1:4">
      <c r="D145" t="s">
        <v>324</v>
      </c>
    </row>
    <row r="146" spans="1:4">
      <c r="A146">
        <v>0</v>
      </c>
      <c r="B146" s="20" t="str" cm="1">
        <f t="array" aca="1" ref="B146" ca="1">INDIRECT(ADDRESS(1,3+A146,4,1,"Models Used"))</f>
        <v>code-davinci-002</v>
      </c>
      <c r="C146" s="20" cm="1">
        <f t="array" aca="1" ref="C146" ca="1">INDIRECT(ADDRESS(114,3+A146,4,1,"Models Used"))</f>
        <v>0</v>
      </c>
      <c r="D146" s="20" cm="1">
        <f t="array" aca="1" ref="D146" ca="1">INDIRECT(ADDRESS(115,3+A146,4,1,"Models Used Recently"))</f>
        <v>4</v>
      </c>
    </row>
    <row r="147" spans="1:4">
      <c r="A147">
        <v>1</v>
      </c>
      <c r="B147" s="20" t="str" cm="1">
        <f t="array" aca="1" ref="B147" ca="1">INDIRECT(ADDRESS(1,3+A147,4,1,"Models Used"))</f>
        <v>text-curie-001</v>
      </c>
      <c r="C147" s="20" cm="1">
        <f t="array" aca="1" ref="C147" ca="1">INDIRECT(ADDRESS(114,3+A147,4,1,"Models Used"))</f>
        <v>0</v>
      </c>
      <c r="D147" s="20" cm="1">
        <f t="array" aca="1" ref="D147" ca="1">INDIRECT(ADDRESS(115,3+A147,4,1,"Models Used Recently"))</f>
        <v>3</v>
      </c>
    </row>
    <row r="148" spans="1:4">
      <c r="A148">
        <f>A147+1</f>
        <v>2</v>
      </c>
      <c r="B148" s="20" t="str" cm="1">
        <f t="array" aca="1" ref="B148" ca="1">INDIRECT(ADDRESS(1,3+A148,4,1,"Models Used"))</f>
        <v>text-davinci-003</v>
      </c>
      <c r="C148" s="20" cm="1">
        <f t="array" aca="1" ref="C148" ca="1">INDIRECT(ADDRESS(114,3+A148,4,1,"Models Used"))</f>
        <v>0</v>
      </c>
      <c r="D148" s="20" cm="1">
        <f t="array" aca="1" ref="D148" ca="1">INDIRECT(ADDRESS(115,3+A148,4,1,"Models Used Recently"))</f>
        <v>12</v>
      </c>
    </row>
    <row r="149" spans="1:4">
      <c r="A149">
        <f t="shared" ref="A149:A206" si="5">A148+1</f>
        <v>3</v>
      </c>
      <c r="B149" s="20" t="str" cm="1">
        <f t="array" aca="1" ref="B149" ca="1">INDIRECT(ADDRESS(1,3+A149,4,1,"Models Used"))</f>
        <v>text-ada-001</v>
      </c>
      <c r="C149" s="20" cm="1">
        <f t="array" aca="1" ref="C149" ca="1">INDIRECT(ADDRESS(114,3+A149,4,1,"Models Used"))</f>
        <v>0</v>
      </c>
      <c r="D149" s="20" cm="1">
        <f t="array" aca="1" ref="D149" ca="1">INDIRECT(ADDRESS(115,3+A149,4,1,"Models Used Recently"))</f>
        <v>0</v>
      </c>
    </row>
    <row r="150" spans="1:4">
      <c r="A150">
        <f t="shared" si="5"/>
        <v>4</v>
      </c>
      <c r="B150" s="20" t="str" cm="1">
        <f t="array" aca="1" ref="B150" ca="1">INDIRECT(ADDRESS(1,3+A150,4,1,"Models Used"))</f>
        <v>text-babbage-001</v>
      </c>
      <c r="C150" s="20" cm="1">
        <f t="array" aca="1" ref="C150" ca="1">INDIRECT(ADDRESS(114,3+A150,4,1,"Models Used"))</f>
        <v>0</v>
      </c>
      <c r="D150" s="20" cm="1">
        <f t="array" aca="1" ref="D150" ca="1">INDIRECT(ADDRESS(115,3+A150,4,1,"Models Used Recently"))</f>
        <v>0</v>
      </c>
    </row>
    <row r="151" spans="1:4">
      <c r="A151">
        <f t="shared" si="5"/>
        <v>5</v>
      </c>
      <c r="B151" s="20" t="str" cm="1">
        <f t="array" aca="1" ref="B151" ca="1">INDIRECT(ADDRESS(1,3+A151,4,1,"Models Used"))</f>
        <v>davinci</v>
      </c>
      <c r="C151" s="20" cm="1">
        <f t="array" aca="1" ref="C151" ca="1">INDIRECT(ADDRESS(114,3+A151,4,1,"Models Used"))</f>
        <v>0</v>
      </c>
      <c r="D151" s="20" cm="1">
        <f t="array" aca="1" ref="D151" ca="1">INDIRECT(ADDRESS(115,3+A151,4,1,"Models Used Recently"))</f>
        <v>1</v>
      </c>
    </row>
    <row r="152" spans="1:4">
      <c r="A152">
        <f t="shared" si="5"/>
        <v>6</v>
      </c>
      <c r="B152" s="20" t="str" cm="1">
        <f t="array" aca="1" ref="B152" ca="1">INDIRECT(ADDRESS(1,3+A152,4,1,"Models Used"))</f>
        <v>GPT-J</v>
      </c>
      <c r="C152" s="20" cm="1">
        <f t="array" aca="1" ref="C152" ca="1">INDIRECT(ADDRESS(114,3+A152,4,1,"Models Used"))</f>
        <v>0</v>
      </c>
      <c r="D152" s="20" cm="1">
        <f t="array" aca="1" ref="D152" ca="1">INDIRECT(ADDRESS(115,3+A152,4,1,"Models Used Recently"))</f>
        <v>1</v>
      </c>
    </row>
    <row r="153" spans="1:4">
      <c r="A153">
        <f t="shared" si="5"/>
        <v>7</v>
      </c>
      <c r="B153" s="20" t="str" cm="1">
        <f t="array" aca="1" ref="B153" ca="1">INDIRECT(ADDRESS(1,3+A153,4,1,"Models Used"))</f>
        <v>GPT-2</v>
      </c>
      <c r="C153" s="20" cm="1">
        <f t="array" aca="1" ref="C153" ca="1">INDIRECT(ADDRESS(114,3+A153,4,1,"Models Used"))</f>
        <v>0</v>
      </c>
      <c r="D153" s="20" cm="1">
        <f t="array" aca="1" ref="D153" ca="1">INDIRECT(ADDRESS(115,3+A153,4,1,"Models Used Recently"))</f>
        <v>0</v>
      </c>
    </row>
    <row r="154" spans="1:4">
      <c r="A154">
        <f t="shared" si="5"/>
        <v>8</v>
      </c>
      <c r="B154" s="20" t="str" cm="1">
        <f t="array" aca="1" ref="B154" ca="1">INDIRECT(ADDRESS(1,3+A154,4,1,"Models Used"))</f>
        <v>GPT-3</v>
      </c>
      <c r="C154" s="20" cm="1">
        <f t="array" aca="1" ref="C154" ca="1">INDIRECT(ADDRESS(114,3+A154,4,1,"Models Used"))</f>
        <v>0</v>
      </c>
      <c r="D154" s="20" cm="1">
        <f t="array" aca="1" ref="D154" ca="1">INDIRECT(ADDRESS(115,3+A154,4,1,"Models Used Recently"))</f>
        <v>6</v>
      </c>
    </row>
    <row r="155" spans="1:4">
      <c r="A155">
        <f t="shared" si="5"/>
        <v>9</v>
      </c>
      <c r="B155" s="20" t="str" cm="1">
        <f t="array" aca="1" ref="B155" ca="1">INDIRECT(ADDRESS(1,3+A155,4,1,"Models Used"))</f>
        <v>GPT-3.5</v>
      </c>
      <c r="C155" s="20" cm="1">
        <f t="array" aca="1" ref="C155" ca="1">INDIRECT(ADDRESS(114,3+A155,4,1,"Models Used"))</f>
        <v>0</v>
      </c>
      <c r="D155" s="20" cm="1">
        <f t="array" aca="1" ref="D155" ca="1">INDIRECT(ADDRESS(115,3+A155,4,1,"Models Used Recently"))</f>
        <v>9</v>
      </c>
    </row>
    <row r="156" spans="1:4">
      <c r="A156">
        <f t="shared" si="5"/>
        <v>10</v>
      </c>
      <c r="B156" s="20" t="str" cm="1">
        <f t="array" aca="1" ref="B156" ca="1">INDIRECT(ADDRESS(1,3+A156,4,1,"Models Used"))</f>
        <v>GPT-3.5-turbo</v>
      </c>
      <c r="C156" s="20" cm="1">
        <f t="array" aca="1" ref="C156" ca="1">INDIRECT(ADDRESS(114,3+A156,4,1,"Models Used"))</f>
        <v>0</v>
      </c>
      <c r="D156" s="20" cm="1">
        <f t="array" aca="1" ref="D156" ca="1">INDIRECT(ADDRESS(115,3+A156,4,1,"Models Used Recently"))</f>
        <v>33</v>
      </c>
    </row>
    <row r="157" spans="1:4">
      <c r="A157">
        <f t="shared" si="5"/>
        <v>11</v>
      </c>
      <c r="B157" s="20" t="str" cm="1">
        <f t="array" aca="1" ref="B157" ca="1">INDIRECT(ADDRESS(1,3+A157,4,1,"Models Used"))</f>
        <v>GPT-4</v>
      </c>
      <c r="C157" s="20" cm="1">
        <f t="array" aca="1" ref="C157" ca="1">INDIRECT(ADDRESS(114,3+A157,4,1,"Models Used"))</f>
        <v>0</v>
      </c>
      <c r="D157" s="20" cm="1">
        <f t="array" aca="1" ref="D157" ca="1">INDIRECT(ADDRESS(115,3+A157,4,1,"Models Used Recently"))</f>
        <v>28</v>
      </c>
    </row>
    <row r="158" spans="1:4">
      <c r="A158">
        <f t="shared" si="5"/>
        <v>12</v>
      </c>
      <c r="B158" s="20" t="str" cm="1">
        <f t="array" aca="1" ref="B158" ca="1">INDIRECT(ADDRESS(1,3+A158,4,1,"Models Used"))</f>
        <v>GPT-4 Bing</v>
      </c>
      <c r="C158" s="20" cm="1">
        <f t="array" aca="1" ref="C158" ca="1">INDIRECT(ADDRESS(114,3+A158,4,1,"Models Used"))</f>
        <v>0</v>
      </c>
      <c r="D158" s="20" cm="1">
        <f t="array" aca="1" ref="D158" ca="1">INDIRECT(ADDRESS(115,3+A158,4,1,"Models Used Recently"))</f>
        <v>1</v>
      </c>
    </row>
    <row r="159" spans="1:4">
      <c r="A159">
        <f t="shared" si="5"/>
        <v>13</v>
      </c>
      <c r="B159" s="20" t="str" cm="1">
        <f t="array" aca="1" ref="B159" ca="1">INDIRECT(ADDRESS(1,3+A159,4,1,"Models Used"))</f>
        <v>GPT-4o</v>
      </c>
      <c r="C159" s="20" cm="1">
        <f t="array" aca="1" ref="C159" ca="1">INDIRECT(ADDRESS(114,3+A159,4,1,"Models Used"))</f>
        <v>0</v>
      </c>
      <c r="D159" s="20" cm="1">
        <f t="array" aca="1" ref="D159" ca="1">INDIRECT(ADDRESS(115,3+A159,4,1,"Models Used Recently"))</f>
        <v>0</v>
      </c>
    </row>
    <row r="160" spans="1:4">
      <c r="A160">
        <f t="shared" si="5"/>
        <v>14</v>
      </c>
      <c r="B160" s="20" t="str" cm="1">
        <f t="array" aca="1" ref="B160" ca="1">INDIRECT(ADDRESS(1,3+A160,4,1,"Models Used"))</f>
        <v>Codex</v>
      </c>
      <c r="C160" s="20" cm="1">
        <f t="array" aca="1" ref="C160" ca="1">INDIRECT(ADDRESS(114,3+A160,4,1,"Models Used"))</f>
        <v>0</v>
      </c>
      <c r="D160" s="20" cm="1">
        <f t="array" aca="1" ref="D160" ca="1">INDIRECT(ADDRESS(115,3+A160,4,1,"Models Used Recently"))</f>
        <v>5</v>
      </c>
    </row>
    <row r="161" spans="1:4">
      <c r="A161">
        <f t="shared" si="5"/>
        <v>15</v>
      </c>
      <c r="B161" s="20" t="str" cm="1">
        <f t="array" aca="1" ref="B161" ca="1">INDIRECT(ADDRESS(1,3+A161,4,1,"Models Used"))</f>
        <v>GPT-4V</v>
      </c>
      <c r="C161" s="20" cm="1">
        <f t="array" aca="1" ref="C161" ca="1">INDIRECT(ADDRESS(114,3+A161,4,1,"Models Used"))</f>
        <v>0</v>
      </c>
      <c r="D161" s="20" cm="1">
        <f t="array" aca="1" ref="D161" ca="1">INDIRECT(ADDRESS(115,3+A161,4,1,"Models Used Recently"))</f>
        <v>2</v>
      </c>
    </row>
    <row r="162" spans="1:4">
      <c r="A162">
        <f t="shared" si="5"/>
        <v>16</v>
      </c>
      <c r="B162" s="20" t="str" cm="1">
        <f t="array" aca="1" ref="B162" ca="1">INDIRECT(ADDRESS(1,3+A162,4,1,"Models Used"))</f>
        <v>LLaMA 7B</v>
      </c>
      <c r="C162" s="20" cm="1">
        <f t="array" aca="1" ref="C162" ca="1">INDIRECT(ADDRESS(114,3+A162,4,1,"Models Used"))</f>
        <v>0</v>
      </c>
      <c r="D162" s="20" cm="1">
        <f t="array" aca="1" ref="D162" ca="1">INDIRECT(ADDRESS(115,3+A162,4,1,"Models Used Recently"))</f>
        <v>6</v>
      </c>
    </row>
    <row r="163" spans="1:4">
      <c r="A163">
        <f t="shared" si="5"/>
        <v>17</v>
      </c>
      <c r="B163" s="20" t="str" cm="1">
        <f t="array" aca="1" ref="B163" ca="1">INDIRECT(ADDRESS(1,3+A163,4,1,"Models Used"))</f>
        <v>LLaMA 30B-instruct</v>
      </c>
      <c r="C163" s="20" cm="1">
        <f t="array" aca="1" ref="C163" ca="1">INDIRECT(ADDRESS(114,3+A163,4,1,"Models Used"))</f>
        <v>0</v>
      </c>
      <c r="D163" s="20" cm="1">
        <f t="array" aca="1" ref="D163" ca="1">INDIRECT(ADDRESS(115,3+A163,4,1,"Models Used Recently"))</f>
        <v>1</v>
      </c>
    </row>
    <row r="164" spans="1:4">
      <c r="A164">
        <f t="shared" si="5"/>
        <v>18</v>
      </c>
      <c r="B164" s="20" t="str" cm="1">
        <f t="array" aca="1" ref="B164" ca="1">INDIRECT(ADDRESS(1,3+A164,4,1,"Models Used"))</f>
        <v>LLaMA 65B</v>
      </c>
      <c r="C164" s="20" cm="1">
        <f t="array" aca="1" ref="C164" ca="1">INDIRECT(ADDRESS(114,3+A164,4,1,"Models Used"))</f>
        <v>0</v>
      </c>
      <c r="D164" s="20" cm="1">
        <f t="array" aca="1" ref="D164" ca="1">INDIRECT(ADDRESS(115,3+A164,4,1,"Models Used Recently"))</f>
        <v>1</v>
      </c>
    </row>
    <row r="165" spans="1:4">
      <c r="A165">
        <f t="shared" si="5"/>
        <v>19</v>
      </c>
      <c r="B165" s="20" t="str" cm="1">
        <f t="array" aca="1" ref="B165" ca="1">INDIRECT(ADDRESS(1,3+A165,4,1,"Models Used"))</f>
        <v>LLaMA-2 8B</v>
      </c>
      <c r="C165" s="20" cm="1">
        <f t="array" aca="1" ref="C165" ca="1">INDIRECT(ADDRESS(114,3+A165,4,1,"Models Used"))</f>
        <v>0</v>
      </c>
      <c r="D165" s="20" cm="1">
        <f t="array" aca="1" ref="D165" ca="1">INDIRECT(ADDRESS(115,3+A165,4,1,"Models Used Recently"))</f>
        <v>2</v>
      </c>
    </row>
    <row r="166" spans="1:4">
      <c r="A166">
        <f t="shared" si="5"/>
        <v>20</v>
      </c>
      <c r="B166" s="20" t="str" cm="1">
        <f t="array" aca="1" ref="B166" ca="1">INDIRECT(ADDRESS(1,3+A166,4,1,"Models Used"))</f>
        <v>LLaMA-2 13B</v>
      </c>
      <c r="C166" s="20" cm="1">
        <f t="array" aca="1" ref="C166" ca="1">INDIRECT(ADDRESS(114,3+A166,4,1,"Models Used"))</f>
        <v>0</v>
      </c>
      <c r="D166" s="20" cm="1">
        <f t="array" aca="1" ref="D166" ca="1">INDIRECT(ADDRESS(115,3+A166,4,1,"Models Used Recently"))</f>
        <v>11</v>
      </c>
    </row>
    <row r="167" spans="1:4">
      <c r="A167">
        <f t="shared" si="5"/>
        <v>21</v>
      </c>
      <c r="B167" s="20" t="str" cm="1">
        <f t="array" aca="1" ref="B167" ca="1">INDIRECT(ADDRESS(1,3+A167,4,1,"Models Used"))</f>
        <v>LLaMA-2 70B</v>
      </c>
      <c r="C167" s="20" cm="1">
        <f t="array" aca="1" ref="C167" ca="1">INDIRECT(ADDRESS(114,3+A167,4,1,"Models Used"))</f>
        <v>0</v>
      </c>
      <c r="D167" s="20" cm="1">
        <f t="array" aca="1" ref="D167" ca="1">INDIRECT(ADDRESS(115,3+A167,4,1,"Models Used Recently"))</f>
        <v>15</v>
      </c>
    </row>
    <row r="168" spans="1:4">
      <c r="A168">
        <f t="shared" si="5"/>
        <v>22</v>
      </c>
      <c r="B168" s="20" t="str" cm="1">
        <f t="array" aca="1" ref="B168" ca="1">INDIRECT(ADDRESS(1,3+A168,4,1,"Models Used"))</f>
        <v>LLaMA-3</v>
      </c>
      <c r="C168" s="20" cm="1">
        <f t="array" aca="1" ref="C168" ca="1">INDIRECT(ADDRESS(114,3+A168,4,1,"Models Used"))</f>
        <v>0</v>
      </c>
      <c r="D168" s="20" cm="1">
        <f t="array" aca="1" ref="D168" ca="1">INDIRECT(ADDRESS(115,3+A168,4,1,"Models Used Recently"))</f>
        <v>0</v>
      </c>
    </row>
    <row r="169" spans="1:4">
      <c r="A169">
        <f t="shared" si="5"/>
        <v>23</v>
      </c>
      <c r="B169" s="20" t="str" cm="1">
        <f t="array" aca="1" ref="B169" ca="1">INDIRECT(ADDRESS(1,3+A169,4,1,"Models Used"))</f>
        <v>T5</v>
      </c>
      <c r="C169" s="20" cm="1">
        <f t="array" aca="1" ref="C169" ca="1">INDIRECT(ADDRESS(114,3+A169,4,1,"Models Used"))</f>
        <v>0</v>
      </c>
      <c r="D169" s="20" cm="1">
        <f t="array" aca="1" ref="D169" ca="1">INDIRECT(ADDRESS(115,3+A169,4,1,"Models Used Recently"))</f>
        <v>7</v>
      </c>
    </row>
    <row r="170" spans="1:4">
      <c r="A170">
        <f t="shared" si="5"/>
        <v>24</v>
      </c>
      <c r="B170" s="20" t="str" cm="1">
        <f t="array" aca="1" ref="B170" ca="1">INDIRECT(ADDRESS(1,3+A170,4,1,"Models Used"))</f>
        <v>PaLM-62B</v>
      </c>
      <c r="C170" s="20" cm="1">
        <f t="array" aca="1" ref="C170" ca="1">INDIRECT(ADDRESS(114,3+A170,4,1,"Models Used"))</f>
        <v>0</v>
      </c>
      <c r="D170" s="20" cm="1">
        <f t="array" aca="1" ref="D170" ca="1">INDIRECT(ADDRESS(115,3+A170,4,1,"Models Used Recently"))</f>
        <v>2</v>
      </c>
    </row>
    <row r="171" spans="1:4">
      <c r="A171">
        <f t="shared" si="5"/>
        <v>25</v>
      </c>
      <c r="B171" s="20" t="str" cm="1">
        <f t="array" aca="1" ref="B171" ca="1">INDIRECT(ADDRESS(1,3+A171,4,1,"Models Used"))</f>
        <v>PaLM-540B</v>
      </c>
      <c r="C171" s="20" cm="1">
        <f t="array" aca="1" ref="C171" ca="1">INDIRECT(ADDRESS(114,3+A171,4,1,"Models Used"))</f>
        <v>0</v>
      </c>
      <c r="D171" s="20" cm="1">
        <f t="array" aca="1" ref="D171" ca="1">INDIRECT(ADDRESS(115,3+A171,4,1,"Models Used Recently"))</f>
        <v>4</v>
      </c>
    </row>
    <row r="172" spans="1:4">
      <c r="A172">
        <f t="shared" si="5"/>
        <v>26</v>
      </c>
      <c r="B172" s="20" t="str" cm="1">
        <f t="array" aca="1" ref="B172" ca="1">INDIRECT(ADDRESS(1,3+A172,4,1,"Models Used"))</f>
        <v>BUTLER</v>
      </c>
      <c r="C172" s="20" cm="1">
        <f t="array" aca="1" ref="C172" ca="1">INDIRECT(ADDRESS(114,3+A172,4,1,"Models Used"))</f>
        <v>0</v>
      </c>
      <c r="D172" s="20" cm="1">
        <f t="array" aca="1" ref="D172" ca="1">INDIRECT(ADDRESS(115,3+A172,4,1,"Models Used Recently"))</f>
        <v>0</v>
      </c>
    </row>
    <row r="173" spans="1:4">
      <c r="A173">
        <f t="shared" si="5"/>
        <v>27</v>
      </c>
      <c r="B173" s="20" t="str" cm="1">
        <f t="array" aca="1" ref="B173" ca="1">INDIRECT(ADDRESS(1,3+A173,4,1,"Models Used"))</f>
        <v>PaLM Embedding API</v>
      </c>
      <c r="C173" s="20" cm="1">
        <f t="array" aca="1" ref="C173" ca="1">INDIRECT(ADDRESS(114,3+A173,4,1,"Models Used"))</f>
        <v>0</v>
      </c>
      <c r="D173" s="20" cm="1">
        <f t="array" aca="1" ref="D173" ca="1">INDIRECT(ADDRESS(115,3+A173,4,1,"Models Used Recently"))</f>
        <v>1</v>
      </c>
    </row>
    <row r="174" spans="1:4">
      <c r="A174">
        <f t="shared" si="5"/>
        <v>28</v>
      </c>
      <c r="B174" s="20" t="str" cm="1">
        <f t="array" aca="1" ref="B174" ca="1">INDIRECT(ADDRESS(1,3+A174,4,1,"Models Used"))</f>
        <v>Bard (PaLM 2)</v>
      </c>
      <c r="C174" s="20" cm="1">
        <f t="array" aca="1" ref="C174" ca="1">INDIRECT(ADDRESS(114,3+A174,4,1,"Models Used"))</f>
        <v>0</v>
      </c>
      <c r="D174" s="20" cm="1">
        <f t="array" aca="1" ref="D174" ca="1">INDIRECT(ADDRESS(115,3+A174,4,1,"Models Used Recently"))</f>
        <v>6</v>
      </c>
    </row>
    <row r="175" spans="1:4">
      <c r="A175">
        <f t="shared" si="5"/>
        <v>29</v>
      </c>
      <c r="B175" s="20" t="str" cm="1">
        <f t="array" aca="1" ref="B175" ca="1">INDIRECT(ADDRESS(1,3+A175,4,1,"Models Used"))</f>
        <v>PaLM 2 (Chat-Bison-002)</v>
      </c>
      <c r="C175" s="20" cm="1">
        <f t="array" aca="1" ref="C175" ca="1">INDIRECT(ADDRESS(114,3+A175,4,1,"Models Used"))</f>
        <v>0</v>
      </c>
      <c r="D175" s="20" cm="1">
        <f t="array" aca="1" ref="D175" ca="1">INDIRECT(ADDRESS(115,3+A175,4,1,"Models Used Recently"))</f>
        <v>1</v>
      </c>
    </row>
    <row r="176" spans="1:4">
      <c r="A176">
        <f t="shared" si="5"/>
        <v>30</v>
      </c>
      <c r="B176" s="20" t="str" cm="1">
        <f t="array" aca="1" ref="B176" ca="1">INDIRECT(ADDRESS(1,3+A176,4,1,"Models Used"))</f>
        <v>PaLM 2-L</v>
      </c>
      <c r="C176" s="20" cm="1">
        <f t="array" aca="1" ref="C176" ca="1">INDIRECT(ADDRESS(114,3+A176,4,1,"Models Used"))</f>
        <v>0</v>
      </c>
      <c r="D176" s="20" cm="1">
        <f t="array" aca="1" ref="D176" ca="1">INDIRECT(ADDRESS(115,3+A176,4,1,"Models Used Recently"))</f>
        <v>4</v>
      </c>
    </row>
    <row r="177" spans="1:4">
      <c r="A177">
        <f t="shared" si="5"/>
        <v>31</v>
      </c>
      <c r="B177" s="20" t="str" cm="1">
        <f t="array" aca="1" ref="B177" ca="1">INDIRECT(ADDRESS(1,3+A177,4,1,"Models Used"))</f>
        <v>PaLM 2-S</v>
      </c>
      <c r="C177" s="20" cm="1">
        <f t="array" aca="1" ref="C177" ca="1">INDIRECT(ADDRESS(114,3+A177,4,1,"Models Used"))</f>
        <v>0</v>
      </c>
      <c r="D177" s="20" cm="1">
        <f t="array" aca="1" ref="D177" ca="1">INDIRECT(ADDRESS(115,3+A177,4,1,"Models Used Recently"))</f>
        <v>1</v>
      </c>
    </row>
    <row r="178" spans="1:4">
      <c r="A178">
        <f t="shared" si="5"/>
        <v>32</v>
      </c>
      <c r="B178" s="20" t="str" cm="1">
        <f t="array" aca="1" ref="B178" ca="1">INDIRECT(ADDRESS(1,3+A178,4,1,"Models Used"))</f>
        <v>Gemini 1.5 Pro</v>
      </c>
      <c r="C178" s="20" cm="1">
        <f t="array" aca="1" ref="C178" ca="1">INDIRECT(ADDRESS(114,3+A178,4,1,"Models Used"))</f>
        <v>0</v>
      </c>
      <c r="D178" s="20" cm="1">
        <f t="array" aca="1" ref="D178" ca="1">INDIRECT(ADDRESS(115,3+A178,4,1,"Models Used Recently"))</f>
        <v>3</v>
      </c>
    </row>
    <row r="179" spans="1:4">
      <c r="A179">
        <f t="shared" si="5"/>
        <v>33</v>
      </c>
      <c r="B179" s="20" t="str" cm="1">
        <f t="array" aca="1" ref="B179" ca="1">INDIRECT(ADDRESS(1,3+A179,4,1,"Models Used"))</f>
        <v>UL2</v>
      </c>
      <c r="C179" s="20" cm="1">
        <f t="array" aca="1" ref="C179" ca="1">INDIRECT(ADDRESS(114,3+A179,4,1,"Models Used"))</f>
        <v>0</v>
      </c>
      <c r="D179" s="20" cm="1">
        <f t="array" aca="1" ref="D179" ca="1">INDIRECT(ADDRESS(115,3+A179,4,1,"Models Used Recently"))</f>
        <v>1</v>
      </c>
    </row>
    <row r="180" spans="1:4">
      <c r="A180">
        <f t="shared" si="5"/>
        <v>34</v>
      </c>
      <c r="B180" s="20" t="str" cm="1">
        <f t="array" aca="1" ref="B180" ca="1">INDIRECT(ADDRESS(1,3+A180,4,1,"Models Used"))</f>
        <v>LaMDA</v>
      </c>
      <c r="C180" s="20" cm="1">
        <f t="array" aca="1" ref="C180" ca="1">INDIRECT(ADDRESS(114,3+A180,4,1,"Models Used"))</f>
        <v>0</v>
      </c>
      <c r="D180" s="20" cm="1">
        <f t="array" aca="1" ref="D180" ca="1">INDIRECT(ADDRESS(115,3+A180,4,1,"Models Used Recently"))</f>
        <v>0</v>
      </c>
    </row>
    <row r="181" spans="1:4">
      <c r="A181">
        <f t="shared" si="5"/>
        <v>35</v>
      </c>
      <c r="B181" s="20" t="str" cm="1">
        <f t="array" aca="1" ref="B181" ca="1">INDIRECT(ADDRESS(1,3+A181,4,1,"Models Used"))</f>
        <v>LLaVA-1.5</v>
      </c>
      <c r="C181" s="20" cm="1">
        <f t="array" aca="1" ref="C181" ca="1">INDIRECT(ADDRESS(114,3+A181,4,1,"Models Used"))</f>
        <v>0</v>
      </c>
      <c r="D181" s="20" cm="1">
        <f t="array" aca="1" ref="D181" ca="1">INDIRECT(ADDRESS(115,3+A181,4,1,"Models Used Recently"))</f>
        <v>2</v>
      </c>
    </row>
    <row r="182" spans="1:4">
      <c r="A182">
        <f t="shared" si="5"/>
        <v>36</v>
      </c>
      <c r="B182" s="20" t="str" cm="1">
        <f t="array" aca="1" ref="B182" ca="1">INDIRECT(ADDRESS(1,3+A182,4,1,"Models Used"))</f>
        <v>IXC2-VL</v>
      </c>
      <c r="C182" s="20" cm="1">
        <f t="array" aca="1" ref="C182" ca="1">INDIRECT(ADDRESS(114,3+A182,4,1,"Models Used"))</f>
        <v>0</v>
      </c>
      <c r="D182" s="20" cm="1">
        <f t="array" aca="1" ref="D182" ca="1">INDIRECT(ADDRESS(115,3+A182,4,1,"Models Used Recently"))</f>
        <v>1</v>
      </c>
    </row>
    <row r="183" spans="1:4">
      <c r="A183">
        <f t="shared" si="5"/>
        <v>37</v>
      </c>
      <c r="B183" s="20" t="str" cm="1">
        <f t="array" aca="1" ref="B183" ca="1">INDIRECT(ADDRESS(1,3+A183,4,1,"Models Used"))</f>
        <v>LLaVA-NeXT</v>
      </c>
      <c r="C183" s="20" cm="1">
        <f t="array" aca="1" ref="C183" ca="1">INDIRECT(ADDRESS(114,3+A183,4,1,"Models Used"))</f>
        <v>0</v>
      </c>
      <c r="D183" s="20" cm="1">
        <f t="array" aca="1" ref="D183" ca="1">INDIRECT(ADDRESS(115,3+A183,4,1,"Models Used Recently"))</f>
        <v>1</v>
      </c>
    </row>
    <row r="184" spans="1:4">
      <c r="A184">
        <f t="shared" si="5"/>
        <v>38</v>
      </c>
      <c r="B184" s="20" t="str" cm="1">
        <f t="array" aca="1" ref="B184" ca="1">INDIRECT(ADDRESS(1,3+A184,4,1,"Models Used"))</f>
        <v>Intern VL 1.5</v>
      </c>
      <c r="C184" s="20" cm="1">
        <f t="array" aca="1" ref="C184" ca="1">INDIRECT(ADDRESS(114,3+A184,4,1,"Models Used"))</f>
        <v>0</v>
      </c>
      <c r="D184" s="20" cm="1">
        <f t="array" aca="1" ref="D184" ca="1">INDIRECT(ADDRESS(115,3+A184,4,1,"Models Used Recently"))</f>
        <v>1</v>
      </c>
    </row>
    <row r="185" spans="1:4">
      <c r="A185">
        <f t="shared" si="5"/>
        <v>39</v>
      </c>
      <c r="B185" s="20" t="str" cm="1">
        <f t="array" aca="1" ref="B185" ca="1">INDIRECT(ADDRESS(1,3+A185,4,1,"Models Used"))</f>
        <v>Claude 2</v>
      </c>
      <c r="C185" s="20" cm="1">
        <f t="array" aca="1" ref="C185" ca="1">INDIRECT(ADDRESS(114,3+A185,4,1,"Models Used"))</f>
        <v>0</v>
      </c>
      <c r="D185" s="20" cm="1">
        <f t="array" aca="1" ref="D185" ca="1">INDIRECT(ADDRESS(115,3+A185,4,1,"Models Used Recently"))</f>
        <v>3</v>
      </c>
    </row>
    <row r="186" spans="1:4">
      <c r="A186">
        <f t="shared" si="5"/>
        <v>40</v>
      </c>
      <c r="B186" s="20" t="str" cm="1">
        <f t="array" aca="1" ref="B186" ca="1">INDIRECT(ADDRESS(1,3+A186,4,1,"Models Used"))</f>
        <v>Claude 3 Haiku</v>
      </c>
      <c r="C186" s="20" cm="1">
        <f t="array" aca="1" ref="C186" ca="1">INDIRECT(ADDRESS(114,3+A186,4,1,"Models Used"))</f>
        <v>0</v>
      </c>
      <c r="D186" s="20" cm="1">
        <f t="array" aca="1" ref="D186" ca="1">INDIRECT(ADDRESS(115,3+A186,4,1,"Models Used Recently"))</f>
        <v>1</v>
      </c>
    </row>
    <row r="187" spans="1:4">
      <c r="A187">
        <f t="shared" si="5"/>
        <v>41</v>
      </c>
      <c r="B187" s="20" t="str" cm="1">
        <f t="array" aca="1" ref="B187" ca="1">INDIRECT(ADDRESS(1,3+A187,4,1,"Models Used"))</f>
        <v>Claude 3 Sonnet</v>
      </c>
      <c r="C187" s="20" cm="1">
        <f t="array" aca="1" ref="C187" ca="1">INDIRECT(ADDRESS(114,3+A187,4,1,"Models Used"))</f>
        <v>0</v>
      </c>
      <c r="D187" s="20" cm="1">
        <f t="array" aca="1" ref="D187" ca="1">INDIRECT(ADDRESS(115,3+A187,4,1,"Models Used Recently"))</f>
        <v>1</v>
      </c>
    </row>
    <row r="188" spans="1:4">
      <c r="A188">
        <f t="shared" si="5"/>
        <v>42</v>
      </c>
      <c r="B188" s="20" t="str" cm="1">
        <f t="array" aca="1" ref="B188" ca="1">INDIRECT(ADDRESS(1,3+A188,4,1,"Models Used"))</f>
        <v>Claude 3 Opus</v>
      </c>
      <c r="C188" s="20" cm="1">
        <f t="array" aca="1" ref="C188" ca="1">INDIRECT(ADDRESS(114,3+A188,4,1,"Models Used"))</f>
        <v>0</v>
      </c>
      <c r="D188" s="20" cm="1">
        <f t="array" aca="1" ref="D188" ca="1">INDIRECT(ADDRESS(115,3+A188,4,1,"Models Used Recently"))</f>
        <v>1</v>
      </c>
    </row>
    <row r="189" spans="1:4">
      <c r="A189">
        <f t="shared" si="5"/>
        <v>43</v>
      </c>
      <c r="B189" s="20" t="str" cm="1">
        <f t="array" aca="1" ref="B189" ca="1">INDIRECT(ADDRESS(1,3+A189,4,1,"Models Used"))</f>
        <v>Command R+</v>
      </c>
      <c r="C189" s="20" cm="1">
        <f t="array" aca="1" ref="C189" ca="1">INDIRECT(ADDRESS(114,3+A189,4,1,"Models Used"))</f>
        <v>0</v>
      </c>
      <c r="D189" s="20" cm="1">
        <f t="array" aca="1" ref="D189" ca="1">INDIRECT(ADDRESS(115,3+A189,4,1,"Models Used Recently"))</f>
        <v>1</v>
      </c>
    </row>
    <row r="190" spans="1:4">
      <c r="A190">
        <f t="shared" si="5"/>
        <v>44</v>
      </c>
      <c r="B190" s="20" t="str" cm="1">
        <f t="array" aca="1" ref="B190" ca="1">INDIRECT(ADDRESS(1,3+A190,4,1,"Models Used"))</f>
        <v>Solar-0-70B</v>
      </c>
      <c r="C190" s="20" cm="1">
        <f t="array" aca="1" ref="C190" ca="1">INDIRECT(ADDRESS(114,3+A190,4,1,"Models Used"))</f>
        <v>0</v>
      </c>
      <c r="D190" s="20" cm="1">
        <f t="array" aca="1" ref="D190" ca="1">INDIRECT(ADDRESS(115,3+A190,4,1,"Models Used Recently"))</f>
        <v>1</v>
      </c>
    </row>
    <row r="191" spans="1:4">
      <c r="A191">
        <f t="shared" si="5"/>
        <v>45</v>
      </c>
      <c r="B191" s="20" t="str" cm="1">
        <f t="array" aca="1" ref="B191" ca="1">INDIRECT(ADDRESS(1,3+A191,4,1,"Models Used"))</f>
        <v>Open Assistant</v>
      </c>
      <c r="C191" s="20" cm="1">
        <f t="array" aca="1" ref="C191" ca="1">INDIRECT(ADDRESS(114,3+A191,4,1,"Models Used"))</f>
        <v>0</v>
      </c>
      <c r="D191" s="20" cm="1">
        <f t="array" aca="1" ref="D191" ca="1">INDIRECT(ADDRESS(115,3+A191,4,1,"Models Used Recently"))</f>
        <v>1</v>
      </c>
    </row>
    <row r="192" spans="1:4">
      <c r="A192">
        <f t="shared" si="5"/>
        <v>46</v>
      </c>
      <c r="B192" s="20" t="str" cm="1">
        <f t="array" aca="1" ref="B192" ca="1">INDIRECT(ADDRESS(1,3+A192,4,1,"Models Used"))</f>
        <v>Baize</v>
      </c>
      <c r="C192" s="20" cm="1">
        <f t="array" aca="1" ref="C192" ca="1">INDIRECT(ADDRESS(114,3+A192,4,1,"Models Used"))</f>
        <v>0</v>
      </c>
      <c r="D192" s="20" cm="1">
        <f t="array" aca="1" ref="D192" ca="1">INDIRECT(ADDRESS(115,3+A192,4,1,"Models Used Recently"))</f>
        <v>1</v>
      </c>
    </row>
    <row r="193" spans="1:4">
      <c r="A193">
        <f t="shared" si="5"/>
        <v>47</v>
      </c>
      <c r="B193" s="20" t="str" cm="1">
        <f t="array" aca="1" ref="B193" ca="1">INDIRECT(ADDRESS(1,3+A193,4,1,"Models Used"))</f>
        <v>MOSS</v>
      </c>
      <c r="C193" s="20" cm="1">
        <f t="array" aca="1" ref="C193" ca="1">INDIRECT(ADDRESS(114,3+A193,4,1,"Models Used"))</f>
        <v>0</v>
      </c>
      <c r="D193" s="20" cm="1">
        <f t="array" aca="1" ref="D193" ca="1">INDIRECT(ADDRESS(115,3+A193,4,1,"Models Used Recently"))</f>
        <v>1</v>
      </c>
    </row>
    <row r="194" spans="1:4">
      <c r="A194">
        <f t="shared" si="5"/>
        <v>48</v>
      </c>
      <c r="B194" s="20" t="str" cm="1">
        <f t="array" aca="1" ref="B194" ca="1">INDIRECT(ADDRESS(1,3+A194,4,1,"Models Used"))</f>
        <v>ChatGLM</v>
      </c>
      <c r="C194" s="20" cm="1">
        <f t="array" aca="1" ref="C194" ca="1">INDIRECT(ADDRESS(114,3+A194,4,1,"Models Used"))</f>
        <v>0</v>
      </c>
      <c r="D194" s="20" cm="1">
        <f t="array" aca="1" ref="D194" ca="1">INDIRECT(ADDRESS(115,3+A194,4,1,"Models Used Recently"))</f>
        <v>1</v>
      </c>
    </row>
    <row r="195" spans="1:4">
      <c r="A195">
        <f t="shared" si="5"/>
        <v>49</v>
      </c>
      <c r="B195" s="20" t="str" cm="1">
        <f t="array" aca="1" ref="B195" ca="1">INDIRECT(ADDRESS(1,3+A195,4,1,"Models Used"))</f>
        <v>Dolly V2</v>
      </c>
      <c r="C195" s="20" cm="1">
        <f t="array" aca="1" ref="C195" ca="1">INDIRECT(ADDRESS(114,3+A195,4,1,"Models Used"))</f>
        <v>0</v>
      </c>
      <c r="D195" s="20" cm="1">
        <f t="array" aca="1" ref="D195" ca="1">INDIRECT(ADDRESS(115,3+A195,4,1,"Models Used Recently"))</f>
        <v>1</v>
      </c>
    </row>
    <row r="196" spans="1:4">
      <c r="A196">
        <f t="shared" si="5"/>
        <v>50</v>
      </c>
      <c r="B196" s="20" t="str" cm="1">
        <f t="array" aca="1" ref="B196" ca="1">INDIRECT(ADDRESS(1,3+A196,4,1,"Models Used"))</f>
        <v>StableLM</v>
      </c>
      <c r="C196" s="20" cm="1">
        <f t="array" aca="1" ref="C196" ca="1">INDIRECT(ADDRESS(114,3+A196,4,1,"Models Used"))</f>
        <v>0</v>
      </c>
      <c r="D196" s="20" cm="1">
        <f t="array" aca="1" ref="D196" ca="1">INDIRECT(ADDRESS(115,3+A196,4,1,"Models Used Recently"))</f>
        <v>1</v>
      </c>
    </row>
    <row r="197" spans="1:4">
      <c r="A197">
        <f t="shared" si="5"/>
        <v>51</v>
      </c>
      <c r="B197" s="20" t="str" cm="1">
        <f t="array" aca="1" ref="B197" ca="1">INDIRECT(ADDRESS(1,3+A197,4,1,"Models Used"))</f>
        <v>Mosaic MPT</v>
      </c>
      <c r="C197" s="20" cm="1">
        <f t="array" aca="1" ref="C197" ca="1">INDIRECT(ADDRESS(114,3+A197,4,1,"Models Used"))</f>
        <v>0</v>
      </c>
      <c r="D197" s="20" cm="1">
        <f t="array" aca="1" ref="D197" ca="1">INDIRECT(ADDRESS(115,3+A197,4,1,"Models Used Recently"))</f>
        <v>1</v>
      </c>
    </row>
    <row r="198" spans="1:4">
      <c r="A198">
        <f t="shared" si="5"/>
        <v>52</v>
      </c>
      <c r="B198" s="20" t="str" cm="1">
        <f t="array" aca="1" ref="B198" ca="1">INDIRECT(ADDRESS(1,3+A198,4,1,"Models Used"))</f>
        <v>Koala 13B</v>
      </c>
      <c r="C198" s="20" cm="1">
        <f t="array" aca="1" ref="C198" ca="1">INDIRECT(ADDRESS(114,3+A198,4,1,"Models Used"))</f>
        <v>0</v>
      </c>
      <c r="D198" s="20" cm="1">
        <f t="array" aca="1" ref="D198" ca="1">INDIRECT(ADDRESS(115,3+A198,4,1,"Models Used Recently"))</f>
        <v>2</v>
      </c>
    </row>
    <row r="199" spans="1:4">
      <c r="A199">
        <f t="shared" si="5"/>
        <v>53</v>
      </c>
      <c r="B199" s="20" t="str" cm="1">
        <f t="array" aca="1" ref="B199" ca="1">INDIRECT(ADDRESS(1,3+A199,4,1,"Models Used"))</f>
        <v>Vicuna 7B</v>
      </c>
      <c r="C199" s="20" cm="1">
        <f t="array" aca="1" ref="C199" ca="1">INDIRECT(ADDRESS(114,3+A199,4,1,"Models Used"))</f>
        <v>0</v>
      </c>
      <c r="D199" s="20" cm="1">
        <f t="array" aca="1" ref="D199" ca="1">INDIRECT(ADDRESS(115,3+A199,4,1,"Models Used Recently"))</f>
        <v>1</v>
      </c>
    </row>
    <row r="200" spans="1:4">
      <c r="A200">
        <f t="shared" si="5"/>
        <v>54</v>
      </c>
      <c r="B200" s="20" t="str" cm="1">
        <f t="array" aca="1" ref="B200" ca="1">INDIRECT(ADDRESS(1,3+A200,4,1,"Models Used"))</f>
        <v>Vicuna 13B</v>
      </c>
      <c r="C200" s="20" cm="1">
        <f t="array" aca="1" ref="C200" ca="1">INDIRECT(ADDRESS(114,3+A200,4,1,"Models Used"))</f>
        <v>0</v>
      </c>
      <c r="D200" s="20" cm="1">
        <f t="array" aca="1" ref="D200" ca="1">INDIRECT(ADDRESS(115,3+A200,4,1,"Models Used Recently"))</f>
        <v>9</v>
      </c>
    </row>
    <row r="201" spans="1:4">
      <c r="A201">
        <f t="shared" si="5"/>
        <v>55</v>
      </c>
      <c r="B201" s="20" t="str" cm="1">
        <f t="array" aca="1" ref="B201" ca="1">INDIRECT(ADDRESS(1,3+A201,4,1,"Models Used"))</f>
        <v>Vicuna-33B</v>
      </c>
      <c r="C201" s="20" cm="1">
        <f t="array" aca="1" ref="C201" ca="1">INDIRECT(ADDRESS(114,3+A201,4,1,"Models Used"))</f>
        <v>0</v>
      </c>
      <c r="D201" s="20" cm="1">
        <f t="array" aca="1" ref="D201" ca="1">INDIRECT(ADDRESS(115,3+A201,4,1,"Models Used Recently"))</f>
        <v>1</v>
      </c>
    </row>
    <row r="202" spans="1:4">
      <c r="A202">
        <f t="shared" si="5"/>
        <v>56</v>
      </c>
      <c r="B202" s="20" t="str" cm="1">
        <f t="array" aca="1" ref="B202" ca="1">INDIRECT(ADDRESS(1,3+A202,4,1,"Models Used"))</f>
        <v>Yi-34B-Chat</v>
      </c>
      <c r="C202" s="20" cm="1">
        <f t="array" aca="1" ref="C202" ca="1">INDIRECT(ADDRESS(114,3+A202,4,1,"Models Used"))</f>
        <v>0</v>
      </c>
      <c r="D202" s="20" cm="1">
        <f t="array" aca="1" ref="D202" ca="1">INDIRECT(ADDRESS(115,3+A202,4,1,"Models Used Recently"))</f>
        <v>1</v>
      </c>
    </row>
    <row r="203" spans="1:4">
      <c r="A203">
        <f t="shared" si="5"/>
        <v>57</v>
      </c>
      <c r="B203" s="20" t="str" cm="1">
        <f t="array" aca="1" ref="B203" ca="1">INDIRECT(ADDRESS(1,3+A203,4,1,"Models Used"))</f>
        <v>Tulu-2-70B</v>
      </c>
      <c r="C203" s="20" cm="1">
        <f t="array" aca="1" ref="C203" ca="1">INDIRECT(ADDRESS(114,3+A203,4,1,"Models Used"))</f>
        <v>0</v>
      </c>
      <c r="D203" s="20" cm="1">
        <f t="array" aca="1" ref="D203" ca="1">INDIRECT(ADDRESS(115,3+A203,4,1,"Models Used Recently"))</f>
        <v>1</v>
      </c>
    </row>
    <row r="204" spans="1:4">
      <c r="A204">
        <f t="shared" si="5"/>
        <v>58</v>
      </c>
      <c r="B204" s="20" t="str" cm="1">
        <f t="array" aca="1" ref="B204" ca="1">INDIRECT(ADDRESS(1,3+A204,4,1,"Models Used"))</f>
        <v>Alpaca 13B</v>
      </c>
      <c r="C204" s="20" cm="1">
        <f t="array" aca="1" ref="C204" ca="1">INDIRECT(ADDRESS(114,3+A204,4,1,"Models Used"))</f>
        <v>0</v>
      </c>
      <c r="D204" s="20" cm="1">
        <f t="array" aca="1" ref="D204" ca="1">INDIRECT(ADDRESS(115,3+A204,4,1,"Models Used Recently"))</f>
        <v>2</v>
      </c>
    </row>
    <row r="205" spans="1:4">
      <c r="A205">
        <f t="shared" si="5"/>
        <v>59</v>
      </c>
      <c r="B205" s="20" t="str" cm="1">
        <f t="array" aca="1" ref="B205" ca="1">INDIRECT(ADDRESS(1,3+A205,4,1,"Models Used"))</f>
        <v>Mistral-7B-Instruct</v>
      </c>
      <c r="C205" s="20" cm="1">
        <f t="array" aca="1" ref="C205" ca="1">INDIRECT(ADDRESS(114,3+A205,4,1,"Models Used"))</f>
        <v>0</v>
      </c>
      <c r="D205" s="20" cm="1">
        <f t="array" aca="1" ref="D205" ca="1">INDIRECT(ADDRESS(115,3+A205,4,1,"Models Used Recently"))</f>
        <v>7</v>
      </c>
    </row>
    <row r="206" spans="1:4">
      <c r="A206">
        <f t="shared" si="5"/>
        <v>60</v>
      </c>
      <c r="B206" s="20" t="str" cm="1">
        <f t="array" aca="1" ref="B206" ca="1">INDIRECT(ADDRESS(1,3+A206,4,1,"Models Used"))</f>
        <v>Starling 7B</v>
      </c>
      <c r="C206" s="20" cm="1">
        <f t="array" aca="1" ref="C206" ca="1">INDIRECT(ADDRESS(114,3+A206,4,1,"Models Used"))</f>
        <v>0</v>
      </c>
      <c r="D206" s="20" cm="1">
        <f t="array" aca="1" ref="D206" ca="1">INDIRECT(ADDRESS(115,3+A206,4,1,"Models Used Recently"))</f>
        <v>1</v>
      </c>
    </row>
    <row r="207" spans="1:4">
      <c r="A207">
        <f t="shared" ref="A207:A220" si="6">A206+1</f>
        <v>61</v>
      </c>
      <c r="B207" s="20" t="str" cm="1">
        <f t="array" aca="1" ref="B207" ca="1">INDIRECT(ADDRESS(1,3+A207,4,1,"Models Used"))</f>
        <v>Zephyr-7B</v>
      </c>
      <c r="C207" s="20" cm="1">
        <f t="array" aca="1" ref="C207" ca="1">INDIRECT(ADDRESS(114,3+A207,4,1,"Models Used"))</f>
        <v>0</v>
      </c>
      <c r="D207" s="20" cm="1">
        <f t="array" aca="1" ref="D207" ca="1">INDIRECT(ADDRESS(115,3+A207,4,1,"Models Used Recently"))</f>
        <v>1</v>
      </c>
    </row>
    <row r="208" spans="1:4">
      <c r="A208">
        <f t="shared" si="6"/>
        <v>62</v>
      </c>
      <c r="B208" s="20" t="str" cm="1">
        <f t="array" aca="1" ref="B208" ca="1">INDIRECT(ADDRESS(1,3+A208,4,1,"Models Used"))</f>
        <v>Open-Chat</v>
      </c>
      <c r="C208" s="20" cm="1">
        <f t="array" aca="1" ref="C208" ca="1">INDIRECT(ADDRESS(114,3+A208,4,1,"Models Used"))</f>
        <v>0</v>
      </c>
      <c r="D208" s="20" cm="1">
        <f t="array" aca="1" ref="D208" ca="1">INDIRECT(ADDRESS(115,3+A208,4,1,"Models Used Recently"))</f>
        <v>1</v>
      </c>
    </row>
    <row r="209" spans="1:4">
      <c r="A209">
        <f t="shared" si="6"/>
        <v>63</v>
      </c>
      <c r="B209" s="20" t="str" cm="1">
        <f t="array" aca="1" ref="B209" ca="1">INDIRECT(ADDRESS(1,3+A209,4,1,"Models Used"))</f>
        <v>WizardLM</v>
      </c>
      <c r="C209" s="20" cm="1">
        <f t="array" aca="1" ref="C209" ca="1">INDIRECT(ADDRESS(114,3+A209,4,1,"Models Used"))</f>
        <v>0</v>
      </c>
      <c r="D209" s="20" cm="1">
        <f t="array" aca="1" ref="D209" ca="1">INDIRECT(ADDRESS(115,3+A209,4,1,"Models Used Recently"))</f>
        <v>3</v>
      </c>
    </row>
    <row r="210" spans="1:4">
      <c r="A210">
        <f t="shared" si="6"/>
        <v>64</v>
      </c>
      <c r="B210" s="20" t="str" cm="1">
        <f t="array" aca="1" ref="B210" ca="1">INDIRECT(ADDRESS(1,3+A210,4,1,"Models Used"))</f>
        <v>WizardMath</v>
      </c>
      <c r="C210" s="20" cm="1">
        <f t="array" aca="1" ref="C210" ca="1">INDIRECT(ADDRESS(114,3+A210,4,1,"Models Used"))</f>
        <v>0</v>
      </c>
      <c r="D210" s="20" cm="1">
        <f t="array" aca="1" ref="D210" ca="1">INDIRECT(ADDRESS(115,3+A210,4,1,"Models Used Recently"))</f>
        <v>1</v>
      </c>
    </row>
    <row r="211" spans="1:4">
      <c r="A211">
        <f t="shared" si="6"/>
        <v>65</v>
      </c>
      <c r="B211" s="20" t="str" cm="1">
        <f t="array" aca="1" ref="B211" ca="1">INDIRECT(ADDRESS(1,3+A211,4,1,"Models Used"))</f>
        <v>WizardCoder</v>
      </c>
      <c r="C211" s="20" cm="1">
        <f t="array" aca="1" ref="C211" ca="1">INDIRECT(ADDRESS(114,3+A211,4,1,"Models Used"))</f>
        <v>0</v>
      </c>
      <c r="D211" s="20" cm="1">
        <f t="array" aca="1" ref="D211" ca="1">INDIRECT(ADDRESS(115,3+A211,4,1,"Models Used Recently"))</f>
        <v>1</v>
      </c>
    </row>
    <row r="212" spans="1:4">
      <c r="A212">
        <f t="shared" si="6"/>
        <v>66</v>
      </c>
      <c r="B212" s="20" t="str" cm="1">
        <f t="array" aca="1" ref="B212" ca="1">INDIRECT(ADDRESS(1,3+A212,4,1,"Models Used"))</f>
        <v>Medalpaca 13B</v>
      </c>
      <c r="C212" s="20" cm="1">
        <f t="array" aca="1" ref="C212" ca="1">INDIRECT(ADDRESS(114,3+A212,4,1,"Models Used"))</f>
        <v>0</v>
      </c>
      <c r="D212" s="20" cm="1">
        <f t="array" aca="1" ref="D212" ca="1">INDIRECT(ADDRESS(115,3+A212,4,1,"Models Used Recently"))</f>
        <v>1</v>
      </c>
    </row>
    <row r="213" spans="1:4">
      <c r="A213">
        <f t="shared" si="6"/>
        <v>67</v>
      </c>
      <c r="B213" s="20" t="str" cm="1">
        <f t="array" aca="1" ref="B213" ca="1">INDIRECT(ADDRESS(1,3+A213,4,1,"Models Used"))</f>
        <v>Med42-70B</v>
      </c>
      <c r="C213" s="20" cm="1">
        <f t="array" aca="1" ref="C213" ca="1">INDIRECT(ADDRESS(114,3+A213,4,1,"Models Used"))</f>
        <v>0</v>
      </c>
      <c r="D213" s="20" cm="1">
        <f t="array" aca="1" ref="D213" ca="1">INDIRECT(ADDRESS(115,3+A213,4,1,"Models Used Recently"))</f>
        <v>1</v>
      </c>
    </row>
    <row r="214" spans="1:4">
      <c r="A214">
        <f t="shared" si="6"/>
        <v>68</v>
      </c>
      <c r="B214" s="20" t="str" cm="1">
        <f t="array" aca="1" ref="B214" ca="1">INDIRECT(ADDRESS(1,3+A214,4,1,"Models Used"))</f>
        <v>MedLLaMA</v>
      </c>
      <c r="C214" s="20" cm="1">
        <f t="array" aca="1" ref="C214" ca="1">INDIRECT(ADDRESS(114,3+A214,4,1,"Models Used"))</f>
        <v>0</v>
      </c>
      <c r="D214" s="20" cm="1">
        <f t="array" aca="1" ref="D214" ca="1">INDIRECT(ADDRESS(115,3+A214,4,1,"Models Used Recently"))</f>
        <v>1</v>
      </c>
    </row>
    <row r="215" spans="1:4">
      <c r="A215">
        <f t="shared" si="6"/>
        <v>69</v>
      </c>
      <c r="B215" s="20" t="str" cm="1">
        <f t="array" aca="1" ref="B215" ca="1">INDIRECT(ADDRESS(1,3+A215,4,1,"Models Used"))</f>
        <v>PMC-LLaMA</v>
      </c>
      <c r="C215" s="20" cm="1">
        <f t="array" aca="1" ref="C215" ca="1">INDIRECT(ADDRESS(114,3+A215,4,1,"Models Used"))</f>
        <v>0</v>
      </c>
      <c r="D215" s="20" cm="1">
        <f t="array" aca="1" ref="D215" ca="1">INDIRECT(ADDRESS(115,3+A215,4,1,"Models Used Recently"))</f>
        <v>1</v>
      </c>
    </row>
    <row r="216" spans="1:4">
      <c r="A216">
        <f t="shared" si="6"/>
        <v>70</v>
      </c>
      <c r="B216" s="20" t="str" cm="1">
        <f t="array" aca="1" ref="B216" ca="1">INDIRECT(ADDRESS(1,3+A216,4,1,"Models Used"))</f>
        <v>Qwen-7B-Chat</v>
      </c>
      <c r="C216" s="20" cm="1">
        <f t="array" aca="1" ref="C216" ca="1">INDIRECT(ADDRESS(114,3+A216,4,1,"Models Used"))</f>
        <v>0</v>
      </c>
      <c r="D216" s="20" cm="1">
        <f t="array" aca="1" ref="D216" ca="1">INDIRECT(ADDRESS(115,3+A216,4,1,"Models Used Recently"))</f>
        <v>1</v>
      </c>
    </row>
    <row r="217" spans="1:4">
      <c r="A217">
        <f t="shared" si="6"/>
        <v>71</v>
      </c>
      <c r="B217" s="20" t="str" cm="1">
        <f t="array" aca="1" ref="B217" ca="1">INDIRECT(ADDRESS(1,3+A217,4,1,"Models Used"))</f>
        <v>Falcon 40B</v>
      </c>
      <c r="C217" s="20" cm="1">
        <f t="array" aca="1" ref="C217" ca="1">INDIRECT(ADDRESS(114,3+A217,4,1,"Models Used"))</f>
        <v>0</v>
      </c>
      <c r="D217" s="20" cm="1">
        <f t="array" aca="1" ref="D217" ca="1">INDIRECT(ADDRESS(115,3+A217,4,1,"Models Used Recently"))</f>
        <v>1</v>
      </c>
    </row>
    <row r="218" spans="1:4">
      <c r="A218">
        <f t="shared" si="6"/>
        <v>72</v>
      </c>
      <c r="B218" s="20" t="str" cm="1">
        <f t="array" aca="1" ref="B218" ca="1">INDIRECT(ADDRESS(1,3+A218,4,1,"Models Used"))</f>
        <v>Falcon 180B</v>
      </c>
      <c r="C218" s="20" cm="1">
        <f t="array" aca="1" ref="C218" ca="1">INDIRECT(ADDRESS(114,3+A218,4,1,"Models Used"))</f>
        <v>0</v>
      </c>
      <c r="D218" s="20" cm="1">
        <f t="array" aca="1" ref="D218" ca="1">INDIRECT(ADDRESS(115,3+A218,4,1,"Models Used Recently"))</f>
        <v>1</v>
      </c>
    </row>
    <row r="219" spans="1:4">
      <c r="A219">
        <f t="shared" si="6"/>
        <v>73</v>
      </c>
      <c r="B219" s="20" t="str" cm="1">
        <f t="array" aca="1" ref="B219" ca="1">INDIRECT(ADDRESS(1,3+A219,4,1,"Models Used"))</f>
        <v>Coral (Command)</v>
      </c>
      <c r="C219" s="20" cm="1">
        <f t="array" aca="1" ref="C219" ca="1">INDIRECT(ADDRESS(114,3+A219,4,1,"Models Used"))</f>
        <v>0</v>
      </c>
      <c r="D219" s="20" cm="1">
        <f t="array" aca="1" ref="D219" ca="1">INDIRECT(ADDRESS(115,3+A219,4,1,"Models Used Recently"))</f>
        <v>1</v>
      </c>
    </row>
    <row r="220" spans="1:4">
      <c r="A220">
        <f t="shared" si="6"/>
        <v>74</v>
      </c>
      <c r="B220" s="20" t="str" cm="1">
        <f t="array" aca="1" ref="B220" ca="1">INDIRECT(ADDRESS(1,3+A220,4,1,"Models Used"))</f>
        <v>Macaw</v>
      </c>
      <c r="C220" s="20" cm="1">
        <f t="array" aca="1" ref="C220" ca="1">INDIRECT(ADDRESS(114,3+A220,4,1,"Models Used"))</f>
        <v>0</v>
      </c>
      <c r="D220" s="20" cm="1">
        <f t="array" aca="1" ref="D220" ca="1">INDIRECT(ADDRESS(115,3+A220,4,1,"Models Used Recently"))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C6EB-CC90-CB43-93EB-6A33D1D4F816}">
  <dimension ref="A1:CA195"/>
  <sheetViews>
    <sheetView zoomScale="110" zoomScaleNormal="110" workbookViewId="0">
      <pane ySplit="1" topLeftCell="A95" activePane="bottomLeft" state="frozen"/>
      <selection pane="bottomLeft" activeCell="A115" sqref="A115"/>
    </sheetView>
  </sheetViews>
  <sheetFormatPr baseColWidth="10" defaultRowHeight="16"/>
  <cols>
    <col min="1" max="1" width="109.33203125" bestFit="1" customWidth="1"/>
    <col min="2" max="2" width="14.6640625" bestFit="1" customWidth="1"/>
    <col min="3" max="3" width="15.33203125" bestFit="1" customWidth="1"/>
    <col min="4" max="4" width="12.83203125" bestFit="1" customWidth="1"/>
    <col min="5" max="5" width="14.5" bestFit="1" customWidth="1"/>
    <col min="6" max="6" width="11.6640625" bestFit="1" customWidth="1"/>
    <col min="7" max="7" width="15.5" bestFit="1" customWidth="1"/>
    <col min="8" max="8" width="7" bestFit="1" customWidth="1"/>
    <col min="9" max="9" width="5.6640625" bestFit="1" customWidth="1"/>
    <col min="10" max="11" width="6" bestFit="1" customWidth="1"/>
    <col min="12" max="12" width="7.5" bestFit="1" customWidth="1"/>
    <col min="13" max="13" width="12.5" bestFit="1" customWidth="1"/>
    <col min="14" max="14" width="6" bestFit="1" customWidth="1"/>
    <col min="15" max="15" width="9.83203125" bestFit="1" customWidth="1"/>
    <col min="16" max="16" width="7" bestFit="1" customWidth="1"/>
    <col min="17" max="17" width="6.33203125" bestFit="1" customWidth="1"/>
    <col min="18" max="18" width="7" bestFit="1" customWidth="1"/>
    <col min="19" max="19" width="8.83203125" bestFit="1" customWidth="1"/>
    <col min="20" max="20" width="17" bestFit="1" customWidth="1"/>
    <col min="21" max="21" width="9.83203125" bestFit="1" customWidth="1"/>
    <col min="22" max="22" width="10.5" bestFit="1" customWidth="1"/>
    <col min="23" max="24" width="11.5" bestFit="1" customWidth="1"/>
    <col min="25" max="25" width="8" bestFit="1" customWidth="1"/>
    <col min="26" max="26" width="3.1640625" bestFit="1" customWidth="1"/>
    <col min="27" max="27" width="9.33203125" bestFit="1" customWidth="1"/>
    <col min="28" max="28" width="10.33203125" bestFit="1" customWidth="1"/>
    <col min="29" max="29" width="7.33203125" bestFit="1" customWidth="1"/>
    <col min="30" max="30" width="17.6640625" bestFit="1" customWidth="1"/>
    <col min="31" max="31" width="12.33203125" bestFit="1" customWidth="1"/>
    <col min="32" max="32" width="21.6640625" bestFit="1" customWidth="1"/>
    <col min="33" max="33" width="8.33203125" bestFit="1" customWidth="1"/>
    <col min="34" max="34" width="8.5" bestFit="1" customWidth="1"/>
    <col min="35" max="35" width="12.83203125" bestFit="1" customWidth="1"/>
    <col min="36" max="36" width="4.33203125" bestFit="1" customWidth="1"/>
    <col min="37" max="37" width="6.83203125" bestFit="1" customWidth="1"/>
    <col min="38" max="38" width="9.1640625" bestFit="1" customWidth="1"/>
    <col min="39" max="39" width="7.5" bestFit="1" customWidth="1"/>
    <col min="40" max="40" width="10.6640625" bestFit="1" customWidth="1"/>
    <col min="41" max="41" width="11" bestFit="1" customWidth="1"/>
    <col min="42" max="42" width="8.33203125" bestFit="1" customWidth="1"/>
    <col min="43" max="43" width="13.33203125" bestFit="1" customWidth="1"/>
    <col min="44" max="44" width="14.33203125" bestFit="1" customWidth="1"/>
    <col min="45" max="45" width="12.83203125" bestFit="1" customWidth="1"/>
    <col min="46" max="46" width="12" bestFit="1" customWidth="1"/>
    <col min="47" max="47" width="10.83203125" bestFit="1" customWidth="1"/>
    <col min="48" max="48" width="13.1640625" bestFit="1" customWidth="1"/>
    <col min="49" max="49" width="5.6640625" bestFit="1" customWidth="1"/>
    <col min="50" max="50" width="6" bestFit="1" customWidth="1"/>
    <col min="51" max="51" width="8.83203125" bestFit="1" customWidth="1"/>
    <col min="52" max="52" width="7.6640625" bestFit="1" customWidth="1"/>
    <col min="53" max="53" width="8.6640625" bestFit="1" customWidth="1"/>
    <col min="54" max="54" width="10.6640625" bestFit="1" customWidth="1"/>
    <col min="55" max="56" width="9.1640625" bestFit="1" customWidth="1"/>
    <col min="57" max="57" width="10.1640625" bestFit="1" customWidth="1"/>
    <col min="58" max="58" width="10.5" bestFit="1" customWidth="1"/>
    <col min="59" max="59" width="11.1640625" bestFit="1" customWidth="1"/>
    <col min="60" max="60" width="10" bestFit="1" customWidth="1"/>
    <col min="61" max="61" width="10.1640625" bestFit="1" customWidth="1"/>
    <col min="62" max="62" width="16.83203125" bestFit="1" customWidth="1"/>
    <col min="63" max="63" width="9.83203125" bestFit="1" customWidth="1"/>
    <col min="64" max="64" width="9.5" bestFit="1" customWidth="1"/>
    <col min="65" max="65" width="10.1640625" bestFit="1" customWidth="1"/>
    <col min="66" max="66" width="9.1640625" bestFit="1" customWidth="1"/>
    <col min="67" max="67" width="11" bestFit="1" customWidth="1"/>
    <col min="68" max="68" width="11.83203125" bestFit="1" customWidth="1"/>
    <col min="69" max="69" width="13.6640625" bestFit="1" customWidth="1"/>
    <col min="70" max="70" width="10.5" bestFit="1" customWidth="1"/>
    <col min="71" max="71" width="9.83203125" bestFit="1" customWidth="1"/>
    <col min="72" max="72" width="10.83203125" bestFit="1" customWidth="1"/>
    <col min="73" max="73" width="13.33203125" bestFit="1" customWidth="1"/>
    <col min="74" max="74" width="10.1640625" bestFit="1" customWidth="1"/>
    <col min="75" max="75" width="11.1640625" bestFit="1" customWidth="1"/>
    <col min="76" max="76" width="15.6640625" bestFit="1" customWidth="1"/>
    <col min="77" max="77" width="7" bestFit="1" customWidth="1"/>
    <col min="78" max="78" width="7" customWidth="1"/>
    <col min="79" max="79" width="13.33203125" customWidth="1"/>
  </cols>
  <sheetData>
    <row r="1" spans="1:79" s="5" customFormat="1">
      <c r="A1" s="1" t="s">
        <v>0</v>
      </c>
      <c r="B1" s="1" t="s">
        <v>313</v>
      </c>
      <c r="C1" s="2" t="s">
        <v>149</v>
      </c>
      <c r="D1" s="2" t="s">
        <v>154</v>
      </c>
      <c r="E1" s="2" t="s">
        <v>155</v>
      </c>
      <c r="F1" s="2" t="s">
        <v>176</v>
      </c>
      <c r="G1" s="2" t="s">
        <v>177</v>
      </c>
      <c r="H1" s="2" t="s">
        <v>208</v>
      </c>
      <c r="I1" s="2" t="s">
        <v>231</v>
      </c>
      <c r="J1" s="2" t="s">
        <v>129</v>
      </c>
      <c r="K1" s="2" t="s">
        <v>130</v>
      </c>
      <c r="L1" s="2" t="s">
        <v>131</v>
      </c>
      <c r="M1" s="2" t="s">
        <v>153</v>
      </c>
      <c r="N1" s="2" t="s">
        <v>132</v>
      </c>
      <c r="O1" s="2" t="s">
        <v>184</v>
      </c>
      <c r="P1" s="2" t="s">
        <v>162</v>
      </c>
      <c r="Q1" s="2" t="s">
        <v>211</v>
      </c>
      <c r="R1" s="2" t="s">
        <v>161</v>
      </c>
      <c r="S1" s="12" t="s">
        <v>214</v>
      </c>
      <c r="T1" s="12" t="s">
        <v>218</v>
      </c>
      <c r="U1" s="12" t="s">
        <v>213</v>
      </c>
      <c r="V1" s="12" t="s">
        <v>210</v>
      </c>
      <c r="W1" s="12" t="s">
        <v>194</v>
      </c>
      <c r="X1" s="12" t="s">
        <v>173</v>
      </c>
      <c r="Y1" s="12" t="s">
        <v>180</v>
      </c>
      <c r="Z1" s="3" t="s">
        <v>209</v>
      </c>
      <c r="AA1" s="3" t="s">
        <v>230</v>
      </c>
      <c r="AB1" s="3" t="s">
        <v>135</v>
      </c>
      <c r="AC1" s="3" t="s">
        <v>138</v>
      </c>
      <c r="AD1" s="3" t="s">
        <v>139</v>
      </c>
      <c r="AE1" s="3" t="s">
        <v>192</v>
      </c>
      <c r="AF1" s="3" t="s">
        <v>191</v>
      </c>
      <c r="AG1" s="3" t="s">
        <v>140</v>
      </c>
      <c r="AH1" s="3" t="s">
        <v>141</v>
      </c>
      <c r="AI1" s="3" t="s">
        <v>160</v>
      </c>
      <c r="AJ1" s="3" t="s">
        <v>179</v>
      </c>
      <c r="AK1" s="3" t="s">
        <v>178</v>
      </c>
      <c r="AL1" s="4" t="s">
        <v>156</v>
      </c>
      <c r="AM1" s="4" t="s">
        <v>157</v>
      </c>
      <c r="AN1" s="4" t="s">
        <v>158</v>
      </c>
      <c r="AO1" s="4" t="s">
        <v>159</v>
      </c>
      <c r="AP1" s="4" t="s">
        <v>185</v>
      </c>
      <c r="AQ1" s="4" t="s">
        <v>219</v>
      </c>
      <c r="AR1" s="4" t="s">
        <v>220</v>
      </c>
      <c r="AS1" s="4" t="s">
        <v>221</v>
      </c>
      <c r="AT1" s="4" t="s">
        <v>222</v>
      </c>
      <c r="AU1" s="4" t="s">
        <v>186</v>
      </c>
      <c r="AV1" s="4" t="s">
        <v>232</v>
      </c>
      <c r="AW1" s="4" t="s">
        <v>233</v>
      </c>
      <c r="AX1" s="4" t="s">
        <v>234</v>
      </c>
      <c r="AY1" s="4" t="s">
        <v>235</v>
      </c>
      <c r="AZ1" s="4" t="s">
        <v>236</v>
      </c>
      <c r="BA1" s="4" t="s">
        <v>238</v>
      </c>
      <c r="BB1" s="4" t="s">
        <v>237</v>
      </c>
      <c r="BC1" s="4" t="s">
        <v>216</v>
      </c>
      <c r="BD1" s="4" t="s">
        <v>223</v>
      </c>
      <c r="BE1" s="4" t="s">
        <v>204</v>
      </c>
      <c r="BF1" s="4" t="s">
        <v>225</v>
      </c>
      <c r="BG1" s="4" t="s">
        <v>226</v>
      </c>
      <c r="BH1" s="4" t="s">
        <v>227</v>
      </c>
      <c r="BI1" s="4" t="s">
        <v>215</v>
      </c>
      <c r="BJ1" s="4" t="s">
        <v>188</v>
      </c>
      <c r="BK1" s="4" t="s">
        <v>224</v>
      </c>
      <c r="BL1" s="4" t="s">
        <v>217</v>
      </c>
      <c r="BM1" s="4" t="s">
        <v>200</v>
      </c>
      <c r="BN1" s="4" t="s">
        <v>197</v>
      </c>
      <c r="BO1" s="4" t="s">
        <v>199</v>
      </c>
      <c r="BP1" s="4" t="s">
        <v>198</v>
      </c>
      <c r="BQ1" s="4" t="s">
        <v>205</v>
      </c>
      <c r="BR1" s="4" t="s">
        <v>212</v>
      </c>
      <c r="BS1" s="4" t="s">
        <v>206</v>
      </c>
      <c r="BT1" s="4" t="s">
        <v>207</v>
      </c>
      <c r="BU1" s="4" t="s">
        <v>190</v>
      </c>
      <c r="BV1" s="4" t="s">
        <v>228</v>
      </c>
      <c r="BW1" s="4" t="s">
        <v>189</v>
      </c>
      <c r="BX1" s="4" t="s">
        <v>187</v>
      </c>
      <c r="BY1" s="4" t="s">
        <v>239</v>
      </c>
      <c r="BZ1" s="5" t="s">
        <v>314</v>
      </c>
      <c r="CA1" s="5">
        <f>COUNTA(C1:BY1)</f>
        <v>75</v>
      </c>
    </row>
    <row r="2" spans="1:79" ht="18">
      <c r="A2" t="s">
        <v>119</v>
      </c>
      <c r="B2" s="13">
        <v>45568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5">
        <f t="shared" ref="BZ2:BZ33" si="0">COUNTIF(C2:BY2, 1)</f>
        <v>1</v>
      </c>
    </row>
    <row r="3" spans="1:79" ht="18">
      <c r="A3" t="s">
        <v>120</v>
      </c>
      <c r="B3" s="13">
        <v>45442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 s="15">
        <f t="shared" si="0"/>
        <v>2</v>
      </c>
    </row>
    <row r="4" spans="1:79" ht="18">
      <c r="A4" t="s">
        <v>116</v>
      </c>
      <c r="B4" s="13">
        <v>45436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15">
        <f t="shared" si="0"/>
        <v>3</v>
      </c>
    </row>
    <row r="5" spans="1:79" ht="18">
      <c r="A5" t="s">
        <v>91</v>
      </c>
      <c r="B5" s="13">
        <v>45412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 s="15">
        <f t="shared" si="0"/>
        <v>1</v>
      </c>
    </row>
    <row r="6" spans="1:79" ht="18">
      <c r="A6" t="s">
        <v>51</v>
      </c>
      <c r="B6" s="13">
        <v>45411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 s="15">
        <f t="shared" si="0"/>
        <v>4</v>
      </c>
    </row>
    <row r="7" spans="1:79" ht="18">
      <c r="A7" t="s">
        <v>92</v>
      </c>
      <c r="B7" s="13">
        <v>45411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5">
        <f t="shared" si="0"/>
        <v>7</v>
      </c>
    </row>
    <row r="8" spans="1:79" ht="18">
      <c r="A8" t="s">
        <v>63</v>
      </c>
      <c r="B8" s="13">
        <v>45401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15">
        <f t="shared" si="0"/>
        <v>1</v>
      </c>
    </row>
    <row r="9" spans="1:79" ht="18">
      <c r="A9" t="s">
        <v>42</v>
      </c>
      <c r="B9" s="13">
        <v>45386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5">
        <f t="shared" si="0"/>
        <v>2</v>
      </c>
    </row>
    <row r="10" spans="1:79" ht="18">
      <c r="A10" t="s">
        <v>296</v>
      </c>
      <c r="B10" s="13">
        <v>45380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s="15">
        <f t="shared" si="0"/>
        <v>6</v>
      </c>
    </row>
    <row r="11" spans="1:79" ht="18">
      <c r="A11" t="s">
        <v>113</v>
      </c>
      <c r="B11" s="13">
        <v>45375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5">
        <f t="shared" si="0"/>
        <v>2</v>
      </c>
    </row>
    <row r="12" spans="1:79" ht="18">
      <c r="A12" t="s">
        <v>27</v>
      </c>
      <c r="B12" s="13">
        <v>45371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s="15">
        <f t="shared" si="0"/>
        <v>6</v>
      </c>
    </row>
    <row r="13" spans="1:79" ht="18">
      <c r="A13" t="s">
        <v>118</v>
      </c>
      <c r="B13" s="13">
        <v>45370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5">
        <f t="shared" si="0"/>
        <v>3</v>
      </c>
    </row>
    <row r="14" spans="1:79" ht="18">
      <c r="A14" t="s">
        <v>110</v>
      </c>
      <c r="B14" s="13">
        <v>45360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 s="15">
        <f t="shared" si="0"/>
        <v>2</v>
      </c>
    </row>
    <row r="15" spans="1:79" ht="18">
      <c r="A15" t="s">
        <v>23</v>
      </c>
      <c r="B15" s="13">
        <v>45355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 s="15">
        <f t="shared" si="0"/>
        <v>3</v>
      </c>
    </row>
    <row r="16" spans="1:79" ht="18">
      <c r="A16" t="s">
        <v>34</v>
      </c>
      <c r="B16" s="13">
        <v>45351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1</v>
      </c>
      <c r="BY16">
        <v>0</v>
      </c>
      <c r="BZ16" s="15">
        <f t="shared" si="0"/>
        <v>12</v>
      </c>
    </row>
    <row r="17" spans="1:78" ht="18">
      <c r="A17" t="s">
        <v>36</v>
      </c>
      <c r="B17" s="13">
        <v>45351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 s="15">
        <f t="shared" si="0"/>
        <v>5</v>
      </c>
    </row>
    <row r="18" spans="1:78" ht="18">
      <c r="A18" t="s">
        <v>47</v>
      </c>
      <c r="B18" s="13">
        <v>45349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 s="15">
        <f t="shared" si="0"/>
        <v>6</v>
      </c>
    </row>
    <row r="19" spans="1:78" ht="18">
      <c r="A19" t="s">
        <v>107</v>
      </c>
      <c r="B19" s="13">
        <v>45343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5">
        <f t="shared" si="0"/>
        <v>2</v>
      </c>
    </row>
    <row r="20" spans="1:78" ht="18">
      <c r="A20" t="s">
        <v>45</v>
      </c>
      <c r="B20" s="13">
        <v>45341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 s="15">
        <f t="shared" si="0"/>
        <v>0</v>
      </c>
    </row>
    <row r="21" spans="1:78" ht="18">
      <c r="A21" t="s">
        <v>41</v>
      </c>
      <c r="B21" s="13">
        <v>45339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15">
        <f t="shared" si="0"/>
        <v>2</v>
      </c>
    </row>
    <row r="22" spans="1:78" ht="18">
      <c r="A22" t="s">
        <v>93</v>
      </c>
      <c r="B22" s="13">
        <v>45329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 s="15">
        <f t="shared" si="0"/>
        <v>3</v>
      </c>
    </row>
    <row r="23" spans="1:78" ht="18">
      <c r="A23" t="s">
        <v>35</v>
      </c>
      <c r="B23" s="13">
        <v>45325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 s="15">
        <f t="shared" si="0"/>
        <v>4</v>
      </c>
    </row>
    <row r="24" spans="1:78" ht="18">
      <c r="A24" t="s">
        <v>229</v>
      </c>
      <c r="B24" s="13">
        <v>45323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 s="15">
        <f t="shared" si="0"/>
        <v>3</v>
      </c>
    </row>
    <row r="25" spans="1:78" ht="18">
      <c r="A25" t="s">
        <v>38</v>
      </c>
      <c r="B25" s="13">
        <v>45284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1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 s="15">
        <f t="shared" si="0"/>
        <v>7</v>
      </c>
    </row>
    <row r="26" spans="1:78" ht="18">
      <c r="A26" t="s">
        <v>85</v>
      </c>
      <c r="B26" s="13">
        <v>45275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 s="15">
        <f t="shared" si="0"/>
        <v>1</v>
      </c>
    </row>
    <row r="27" spans="1:78" ht="18">
      <c r="A27" t="s">
        <v>25</v>
      </c>
      <c r="B27" s="13">
        <v>45263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s="15">
        <f t="shared" si="0"/>
        <v>1</v>
      </c>
    </row>
    <row r="28" spans="1:78" ht="18">
      <c r="A28" t="s">
        <v>87</v>
      </c>
      <c r="B28" s="13">
        <v>45259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 s="15">
        <f t="shared" si="0"/>
        <v>2</v>
      </c>
    </row>
    <row r="29" spans="1:78" ht="18">
      <c r="A29" t="s">
        <v>122</v>
      </c>
      <c r="B29" s="13">
        <v>45258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 s="15">
        <f t="shared" si="0"/>
        <v>2</v>
      </c>
    </row>
    <row r="30" spans="1:78" ht="18">
      <c r="A30" t="s">
        <v>106</v>
      </c>
      <c r="B30" s="13">
        <v>45250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 s="15">
        <f t="shared" si="0"/>
        <v>3</v>
      </c>
    </row>
    <row r="31" spans="1:78" ht="18">
      <c r="A31" t="s">
        <v>28</v>
      </c>
      <c r="B31" s="13">
        <v>45245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 s="15">
        <f t="shared" si="0"/>
        <v>2</v>
      </c>
    </row>
    <row r="32" spans="1:78" ht="18">
      <c r="A32" t="s">
        <v>37</v>
      </c>
      <c r="B32" s="13">
        <v>45245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1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 s="15">
        <f t="shared" si="0"/>
        <v>6</v>
      </c>
    </row>
    <row r="33" spans="1:78" ht="18">
      <c r="A33" t="s">
        <v>101</v>
      </c>
      <c r="B33" s="13">
        <v>45245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s="15">
        <f t="shared" si="0"/>
        <v>1</v>
      </c>
    </row>
    <row r="34" spans="1:78" ht="18">
      <c r="A34" t="s">
        <v>103</v>
      </c>
      <c r="B34" s="13">
        <v>45245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 s="15">
        <f t="shared" ref="BZ34:BZ65" si="1">COUNTIF(C34:BY34, 1)</f>
        <v>1</v>
      </c>
    </row>
    <row r="35" spans="1:78" ht="18">
      <c r="A35" t="s">
        <v>94</v>
      </c>
      <c r="B35" s="13">
        <v>45244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 s="15">
        <f t="shared" si="1"/>
        <v>3</v>
      </c>
    </row>
    <row r="36" spans="1:78" ht="18">
      <c r="A36" t="s">
        <v>108</v>
      </c>
      <c r="B36" s="13">
        <v>45243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 s="15">
        <f t="shared" si="1"/>
        <v>1</v>
      </c>
    </row>
    <row r="37" spans="1:78" ht="18">
      <c r="A37" t="s">
        <v>104</v>
      </c>
      <c r="B37" s="13">
        <v>45237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 s="15">
        <f t="shared" si="1"/>
        <v>1</v>
      </c>
    </row>
    <row r="38" spans="1:78" ht="18">
      <c r="A38" t="s">
        <v>83</v>
      </c>
      <c r="B38" s="13">
        <v>45227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 s="15">
        <f t="shared" si="1"/>
        <v>4</v>
      </c>
    </row>
    <row r="39" spans="1:78" ht="18">
      <c r="A39" t="s">
        <v>90</v>
      </c>
      <c r="B39" s="13">
        <v>45214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 s="15">
        <f t="shared" si="1"/>
        <v>5</v>
      </c>
    </row>
    <row r="40" spans="1:78" ht="18">
      <c r="A40" t="s">
        <v>89</v>
      </c>
      <c r="B40" s="13">
        <v>45212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s="15">
        <f t="shared" si="1"/>
        <v>2</v>
      </c>
    </row>
    <row r="41" spans="1:78" ht="18">
      <c r="A41" t="s">
        <v>121</v>
      </c>
      <c r="B41" s="13">
        <v>45212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 s="15">
        <f t="shared" si="1"/>
        <v>2</v>
      </c>
    </row>
    <row r="42" spans="1:78" ht="18">
      <c r="A42" t="s">
        <v>97</v>
      </c>
      <c r="B42" s="13">
        <v>45211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 s="15">
        <f t="shared" si="1"/>
        <v>1</v>
      </c>
    </row>
    <row r="43" spans="1:78" ht="18">
      <c r="A43" t="s">
        <v>30</v>
      </c>
      <c r="B43" s="13">
        <v>45210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 s="15">
        <f t="shared" si="1"/>
        <v>3</v>
      </c>
    </row>
    <row r="44" spans="1:78" ht="18">
      <c r="A44" t="s">
        <v>88</v>
      </c>
      <c r="B44" s="13">
        <v>45210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 s="15">
        <f t="shared" si="1"/>
        <v>7</v>
      </c>
    </row>
    <row r="45" spans="1:78" ht="18">
      <c r="A45" t="s">
        <v>50</v>
      </c>
      <c r="B45" s="13">
        <v>45209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5">
        <f t="shared" si="1"/>
        <v>1</v>
      </c>
    </row>
    <row r="46" spans="1:78" ht="18">
      <c r="A46" t="s">
        <v>105</v>
      </c>
      <c r="B46" s="13">
        <v>45208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 s="15">
        <f t="shared" si="1"/>
        <v>1</v>
      </c>
    </row>
    <row r="47" spans="1:78" ht="18">
      <c r="A47" t="s">
        <v>52</v>
      </c>
      <c r="B47" s="13">
        <v>45204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 s="15">
        <f t="shared" si="1"/>
        <v>2</v>
      </c>
    </row>
    <row r="48" spans="1:78" ht="18">
      <c r="A48" t="s">
        <v>43</v>
      </c>
      <c r="B48" s="13">
        <v>45202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 s="15">
        <f t="shared" si="1"/>
        <v>4</v>
      </c>
    </row>
    <row r="49" spans="1:78" ht="18">
      <c r="A49" t="s">
        <v>39</v>
      </c>
      <c r="B49" s="13">
        <v>45191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 s="15">
        <f t="shared" si="1"/>
        <v>4</v>
      </c>
    </row>
    <row r="50" spans="1:78" ht="18">
      <c r="A50" t="s">
        <v>49</v>
      </c>
      <c r="B50" s="13">
        <v>45189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 s="15">
        <f t="shared" si="1"/>
        <v>1</v>
      </c>
    </row>
    <row r="51" spans="1:78" ht="18">
      <c r="A51" t="s">
        <v>64</v>
      </c>
      <c r="B51" s="13">
        <v>45189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 s="15">
        <f t="shared" si="1"/>
        <v>2</v>
      </c>
    </row>
    <row r="52" spans="1:78" ht="18">
      <c r="A52" t="s">
        <v>82</v>
      </c>
      <c r="B52" s="13">
        <v>45161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 s="15">
        <f t="shared" si="1"/>
        <v>2</v>
      </c>
    </row>
    <row r="53" spans="1:78" ht="18">
      <c r="A53" t="s">
        <v>32</v>
      </c>
      <c r="B53" s="13">
        <v>45156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 s="15">
        <f t="shared" si="1"/>
        <v>2</v>
      </c>
    </row>
    <row r="54" spans="1:78" ht="18">
      <c r="A54" t="s">
        <v>58</v>
      </c>
      <c r="B54" s="13">
        <v>45155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 s="15">
        <f t="shared" si="1"/>
        <v>4</v>
      </c>
    </row>
    <row r="55" spans="1:78" ht="18">
      <c r="A55" t="s">
        <v>124</v>
      </c>
      <c r="B55" s="13">
        <v>45155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 s="15">
        <f t="shared" si="1"/>
        <v>1</v>
      </c>
    </row>
    <row r="56" spans="1:78" ht="18">
      <c r="A56" t="s">
        <v>117</v>
      </c>
      <c r="B56" s="13">
        <v>45124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 s="15">
        <f t="shared" si="1"/>
        <v>2</v>
      </c>
    </row>
    <row r="57" spans="1:78" ht="18">
      <c r="A57" t="s">
        <v>99</v>
      </c>
      <c r="B57" s="13">
        <v>45121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>
        <v>0</v>
      </c>
      <c r="J57" s="10">
        <v>0</v>
      </c>
      <c r="K57" s="10">
        <v>1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1</v>
      </c>
      <c r="AA57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">
        <v>0</v>
      </c>
      <c r="AP57" s="10">
        <v>0</v>
      </c>
      <c r="AQ57" s="10">
        <v>0</v>
      </c>
      <c r="AR57" s="10">
        <v>0</v>
      </c>
      <c r="AS57" s="10">
        <v>0</v>
      </c>
      <c r="AT57" s="10">
        <v>0</v>
      </c>
      <c r="AU57" s="10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 s="10">
        <v>0</v>
      </c>
      <c r="BD57" s="10">
        <v>0</v>
      </c>
      <c r="BE57" s="10">
        <v>0</v>
      </c>
      <c r="BF57">
        <v>0</v>
      </c>
      <c r="BG57">
        <v>0</v>
      </c>
      <c r="BH57">
        <v>0</v>
      </c>
      <c r="BI57" s="10">
        <v>0</v>
      </c>
      <c r="BJ57" s="10">
        <v>0</v>
      </c>
      <c r="BK57">
        <v>0</v>
      </c>
      <c r="BL57" s="10">
        <v>0</v>
      </c>
      <c r="BM57" s="10">
        <v>0</v>
      </c>
      <c r="BN57" s="10">
        <v>0</v>
      </c>
      <c r="BO57" s="10">
        <v>0</v>
      </c>
      <c r="BP57" s="10">
        <v>0</v>
      </c>
      <c r="BQ57" s="10">
        <v>0</v>
      </c>
      <c r="BR57" s="10">
        <v>0</v>
      </c>
      <c r="BS57" s="10">
        <v>0</v>
      </c>
      <c r="BT57" s="10">
        <v>0</v>
      </c>
      <c r="BU57" s="10">
        <v>0</v>
      </c>
      <c r="BV57">
        <v>0</v>
      </c>
      <c r="BW57" s="10">
        <v>0</v>
      </c>
      <c r="BX57" s="10">
        <v>0</v>
      </c>
      <c r="BY57">
        <v>0</v>
      </c>
      <c r="BZ57" s="15">
        <f t="shared" si="1"/>
        <v>2</v>
      </c>
    </row>
    <row r="58" spans="1:78" ht="18">
      <c r="A58" t="s">
        <v>115</v>
      </c>
      <c r="B58" s="13">
        <v>45118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 s="15">
        <f t="shared" si="1"/>
        <v>3</v>
      </c>
    </row>
    <row r="59" spans="1:78" ht="18">
      <c r="A59" t="s">
        <v>46</v>
      </c>
      <c r="B59" s="13">
        <v>45117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0</v>
      </c>
      <c r="Q59">
        <v>0</v>
      </c>
      <c r="R59" s="10">
        <v>0</v>
      </c>
      <c r="S59">
        <v>0</v>
      </c>
      <c r="T59">
        <v>0</v>
      </c>
      <c r="U59">
        <v>0</v>
      </c>
      <c r="V59">
        <v>0</v>
      </c>
      <c r="W59" s="10">
        <v>0</v>
      </c>
      <c r="X59" s="10">
        <v>0</v>
      </c>
      <c r="Y59" s="10">
        <v>0</v>
      </c>
      <c r="Z59" s="10">
        <v>0</v>
      </c>
      <c r="AA59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  <c r="AO59" s="10">
        <v>0</v>
      </c>
      <c r="AP59" s="10">
        <v>0</v>
      </c>
      <c r="AQ59">
        <v>0</v>
      </c>
      <c r="AR59">
        <v>0</v>
      </c>
      <c r="AS59">
        <v>0</v>
      </c>
      <c r="AT59">
        <v>0</v>
      </c>
      <c r="AU59" s="10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 s="10">
        <v>0</v>
      </c>
      <c r="BF59">
        <v>0</v>
      </c>
      <c r="BG59">
        <v>0</v>
      </c>
      <c r="BH59">
        <v>0</v>
      </c>
      <c r="BI59">
        <v>0</v>
      </c>
      <c r="BJ59" s="10">
        <v>0</v>
      </c>
      <c r="BK59">
        <v>0</v>
      </c>
      <c r="BL59">
        <v>0</v>
      </c>
      <c r="BM59" s="10">
        <v>0</v>
      </c>
      <c r="BN59" s="10">
        <v>0</v>
      </c>
      <c r="BO59" s="10">
        <v>0</v>
      </c>
      <c r="BP59" s="10">
        <v>0</v>
      </c>
      <c r="BQ59" s="10">
        <v>0</v>
      </c>
      <c r="BR59">
        <v>0</v>
      </c>
      <c r="BS59" s="10">
        <v>0</v>
      </c>
      <c r="BT59" s="10">
        <v>0</v>
      </c>
      <c r="BU59" s="10">
        <v>0</v>
      </c>
      <c r="BV59">
        <v>0</v>
      </c>
      <c r="BW59" s="10">
        <v>0</v>
      </c>
      <c r="BX59" s="10">
        <v>0</v>
      </c>
      <c r="BY59">
        <v>0</v>
      </c>
      <c r="BZ59" s="15">
        <f t="shared" si="1"/>
        <v>1</v>
      </c>
    </row>
    <row r="60" spans="1:78" ht="18">
      <c r="A60" t="s">
        <v>44</v>
      </c>
      <c r="B60" s="13">
        <v>45100</v>
      </c>
      <c r="C60">
        <v>0</v>
      </c>
      <c r="D60">
        <v>1</v>
      </c>
      <c r="E60">
        <v>1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 s="15">
        <f t="shared" si="1"/>
        <v>3</v>
      </c>
    </row>
    <row r="61" spans="1:78" ht="18">
      <c r="A61" t="s">
        <v>53</v>
      </c>
      <c r="B61" s="13">
        <v>45099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 s="15">
        <f t="shared" si="1"/>
        <v>1</v>
      </c>
    </row>
    <row r="62" spans="1:78" ht="18">
      <c r="A62" t="s">
        <v>78</v>
      </c>
      <c r="B62" s="13">
        <v>45083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 s="15">
        <f t="shared" si="1"/>
        <v>3</v>
      </c>
    </row>
    <row r="63" spans="1:78" ht="18">
      <c r="A63" t="s">
        <v>33</v>
      </c>
      <c r="B63" s="13">
        <v>45082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 s="15">
        <f t="shared" si="1"/>
        <v>11</v>
      </c>
    </row>
    <row r="64" spans="1:78" ht="18">
      <c r="A64" t="s">
        <v>100</v>
      </c>
      <c r="B64" s="13">
        <v>45080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 s="15">
        <f t="shared" si="1"/>
        <v>1</v>
      </c>
    </row>
    <row r="65" spans="1:78" ht="18">
      <c r="A65" t="s">
        <v>95</v>
      </c>
      <c r="B65" s="13">
        <v>45076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 s="15">
        <f t="shared" si="1"/>
        <v>4</v>
      </c>
    </row>
    <row r="66" spans="1:78" ht="18">
      <c r="A66" t="s">
        <v>125</v>
      </c>
      <c r="B66" s="13">
        <v>45070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 s="15">
        <f t="shared" ref="BZ66:BZ97" si="2">COUNTIF(C66:BY66, 1)</f>
        <v>1</v>
      </c>
    </row>
    <row r="67" spans="1:78" ht="18">
      <c r="A67" t="s">
        <v>128</v>
      </c>
      <c r="B67" s="13">
        <v>45070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 s="15">
        <f t="shared" si="2"/>
        <v>2</v>
      </c>
    </row>
    <row r="68" spans="1:78" ht="18">
      <c r="A68" t="s">
        <v>84</v>
      </c>
      <c r="B68" s="13">
        <v>45069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 s="15">
        <f t="shared" si="2"/>
        <v>2</v>
      </c>
    </row>
    <row r="69" spans="1:78" ht="18">
      <c r="A69" t="s">
        <v>127</v>
      </c>
      <c r="B69" s="13">
        <v>45069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 s="15">
        <f t="shared" si="2"/>
        <v>2</v>
      </c>
    </row>
    <row r="70" spans="1:78" ht="18">
      <c r="A70" t="s">
        <v>65</v>
      </c>
      <c r="B70" s="13">
        <v>45068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 s="15">
        <f t="shared" si="2"/>
        <v>3</v>
      </c>
    </row>
    <row r="71" spans="1:78" ht="18">
      <c r="A71" t="s">
        <v>59</v>
      </c>
      <c r="B71" s="13">
        <v>45065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15">
        <f t="shared" si="2"/>
        <v>3</v>
      </c>
    </row>
    <row r="72" spans="1:78" ht="18">
      <c r="A72" t="s">
        <v>70</v>
      </c>
      <c r="B72" s="13">
        <v>45063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 s="15">
        <f t="shared" si="2"/>
        <v>2</v>
      </c>
    </row>
    <row r="73" spans="1:78" ht="18">
      <c r="A73" t="s">
        <v>114</v>
      </c>
      <c r="B73" s="13">
        <v>45062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1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 s="15">
        <f t="shared" si="2"/>
        <v>2</v>
      </c>
    </row>
    <row r="74" spans="1:78" ht="18">
      <c r="A74" t="s">
        <v>112</v>
      </c>
      <c r="B74" s="13">
        <v>45029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 s="15">
        <f t="shared" si="2"/>
        <v>1</v>
      </c>
    </row>
    <row r="75" spans="1:78" ht="18">
      <c r="A75" t="s">
        <v>26</v>
      </c>
      <c r="B75" s="13">
        <v>45028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 s="15">
        <f t="shared" si="2"/>
        <v>4</v>
      </c>
    </row>
    <row r="76" spans="1:78" ht="18">
      <c r="A76" t="s">
        <v>67</v>
      </c>
      <c r="B76" s="13">
        <v>45020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 s="15">
        <f t="shared" si="2"/>
        <v>2</v>
      </c>
    </row>
    <row r="77" spans="1:78" ht="18">
      <c r="A77" t="s">
        <v>80</v>
      </c>
      <c r="B77" s="13">
        <v>45015</v>
      </c>
      <c r="C77">
        <v>0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 s="15">
        <f t="shared" si="2"/>
        <v>4</v>
      </c>
    </row>
    <row r="78" spans="1:78" ht="18">
      <c r="A78" t="s">
        <v>96</v>
      </c>
      <c r="B78" s="13">
        <v>45006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15">
        <f t="shared" si="2"/>
        <v>0</v>
      </c>
    </row>
    <row r="79" spans="1:78" ht="18">
      <c r="A79" t="s">
        <v>81</v>
      </c>
      <c r="B79" s="13">
        <v>45005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 s="15">
        <f t="shared" si="2"/>
        <v>1</v>
      </c>
    </row>
    <row r="80" spans="1:78" ht="18">
      <c r="A80" t="s">
        <v>55</v>
      </c>
      <c r="B80" s="13">
        <v>45001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 s="15">
        <f t="shared" si="2"/>
        <v>1</v>
      </c>
    </row>
    <row r="81" spans="1:78" ht="18">
      <c r="A81" t="s">
        <v>48</v>
      </c>
      <c r="B81" s="13">
        <v>44998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 s="15">
        <f t="shared" si="2"/>
        <v>1</v>
      </c>
    </row>
    <row r="82" spans="1:78" ht="18">
      <c r="A82" t="s">
        <v>56</v>
      </c>
      <c r="B82" s="13">
        <v>44989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 s="15">
        <f t="shared" si="2"/>
        <v>1</v>
      </c>
    </row>
    <row r="83" spans="1:78" ht="18">
      <c r="A83" t="s">
        <v>66</v>
      </c>
      <c r="B83" s="13">
        <v>44981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 s="15">
        <f t="shared" si="2"/>
        <v>2</v>
      </c>
    </row>
    <row r="84" spans="1:78" ht="18">
      <c r="A84" t="s">
        <v>74</v>
      </c>
      <c r="B84" s="13">
        <v>44981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15">
        <f t="shared" si="2"/>
        <v>2</v>
      </c>
    </row>
    <row r="85" spans="1:78" ht="18">
      <c r="A85" t="s">
        <v>102</v>
      </c>
      <c r="B85" s="13">
        <v>44980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15">
        <f t="shared" si="2"/>
        <v>3</v>
      </c>
    </row>
    <row r="86" spans="1:78" ht="18">
      <c r="A86" t="s">
        <v>57</v>
      </c>
      <c r="B86" s="13">
        <v>44973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 s="15">
        <f t="shared" si="2"/>
        <v>1</v>
      </c>
    </row>
    <row r="87" spans="1:78" ht="18">
      <c r="A87" t="s">
        <v>68</v>
      </c>
      <c r="B87" s="13">
        <v>44964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 s="15">
        <f t="shared" si="2"/>
        <v>2</v>
      </c>
    </row>
    <row r="88" spans="1:78" ht="18">
      <c r="A88" t="s">
        <v>109</v>
      </c>
      <c r="B88" s="13">
        <v>44958</v>
      </c>
      <c r="C88">
        <v>0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 s="15">
        <f t="shared" si="2"/>
        <v>1</v>
      </c>
    </row>
    <row r="89" spans="1:78" ht="18">
      <c r="A89" t="s">
        <v>71</v>
      </c>
      <c r="B89" s="13">
        <v>44915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 s="15">
        <f t="shared" si="2"/>
        <v>2</v>
      </c>
    </row>
    <row r="90" spans="1:78" ht="18">
      <c r="A90" t="s">
        <v>60</v>
      </c>
      <c r="B90" s="13">
        <v>44886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 s="15">
        <f t="shared" si="2"/>
        <v>2</v>
      </c>
    </row>
    <row r="91" spans="1:78" ht="18">
      <c r="A91" t="s">
        <v>98</v>
      </c>
      <c r="B91" s="13">
        <v>44882</v>
      </c>
      <c r="C91">
        <v>1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 s="15">
        <f t="shared" si="2"/>
        <v>3</v>
      </c>
    </row>
    <row r="92" spans="1:78" ht="18">
      <c r="A92" t="s">
        <v>61</v>
      </c>
      <c r="B92" s="13">
        <v>44875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15">
        <f t="shared" si="2"/>
        <v>1</v>
      </c>
    </row>
    <row r="93" spans="1:78" ht="18">
      <c r="A93" t="s">
        <v>77</v>
      </c>
      <c r="B93" s="13">
        <v>44857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 s="15">
        <f t="shared" si="2"/>
        <v>1</v>
      </c>
    </row>
    <row r="94" spans="1:78" ht="18">
      <c r="A94" t="s">
        <v>79</v>
      </c>
      <c r="B94" s="13">
        <v>44854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 s="15">
        <f t="shared" si="2"/>
        <v>1</v>
      </c>
    </row>
    <row r="95" spans="1:78" ht="18">
      <c r="A95" t="s">
        <v>62</v>
      </c>
      <c r="B95" s="13">
        <v>44851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15">
        <f t="shared" si="2"/>
        <v>1</v>
      </c>
    </row>
    <row r="96" spans="1:78" ht="18">
      <c r="A96" t="s">
        <v>73</v>
      </c>
      <c r="B96" s="13">
        <v>44841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15">
        <f t="shared" si="2"/>
        <v>2</v>
      </c>
    </row>
    <row r="97" spans="1:78" ht="18">
      <c r="A97" t="s">
        <v>22</v>
      </c>
      <c r="B97" s="13">
        <v>44840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 s="15">
        <f t="shared" si="2"/>
        <v>3</v>
      </c>
    </row>
    <row r="98" spans="1:78" ht="18">
      <c r="A98" t="s">
        <v>29</v>
      </c>
      <c r="B98" s="13">
        <v>44839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15">
        <f t="shared" ref="BZ98:BZ110" si="3">COUNTIF(C98:BY98, 1)</f>
        <v>2</v>
      </c>
    </row>
    <row r="99" spans="1:78" ht="18">
      <c r="A99" t="s">
        <v>69</v>
      </c>
      <c r="B99" s="13">
        <v>44837</v>
      </c>
      <c r="C99">
        <v>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 s="15">
        <f t="shared" si="3"/>
        <v>2</v>
      </c>
    </row>
    <row r="100" spans="1:78" ht="18">
      <c r="A100" t="s">
        <v>72</v>
      </c>
      <c r="B100" s="13">
        <v>44744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 s="15">
        <f t="shared" si="3"/>
        <v>2</v>
      </c>
    </row>
    <row r="101" spans="1:78" ht="18">
      <c r="A101" t="s">
        <v>40</v>
      </c>
      <c r="B101" s="13">
        <v>44718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 s="15">
        <f t="shared" si="3"/>
        <v>3</v>
      </c>
    </row>
    <row r="102" spans="1:78" ht="18">
      <c r="A102" t="s">
        <v>54</v>
      </c>
      <c r="B102" s="13">
        <v>44705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 s="15">
        <f t="shared" si="3"/>
        <v>4</v>
      </c>
    </row>
    <row r="103" spans="1:78" ht="18">
      <c r="A103" t="s">
        <v>86</v>
      </c>
      <c r="B103" s="13">
        <v>44641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 s="15">
        <f t="shared" si="3"/>
        <v>3</v>
      </c>
    </row>
    <row r="104" spans="1:78" ht="18">
      <c r="A104" t="s">
        <v>126</v>
      </c>
      <c r="B104" s="13">
        <v>44641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 s="15">
        <f t="shared" si="3"/>
        <v>3</v>
      </c>
    </row>
    <row r="105" spans="1:78" ht="18">
      <c r="A105" s="11" t="s">
        <v>31</v>
      </c>
      <c r="B105" s="14">
        <v>44589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 s="15">
        <f t="shared" si="3"/>
        <v>8</v>
      </c>
    </row>
    <row r="106" spans="1:78" ht="18">
      <c r="A106" t="s">
        <v>123</v>
      </c>
      <c r="B106" s="13">
        <v>44587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 s="15">
        <f t="shared" si="3"/>
        <v>1</v>
      </c>
    </row>
    <row r="107" spans="1:78" ht="18">
      <c r="A107" t="s">
        <v>76</v>
      </c>
      <c r="B107" s="13">
        <v>44546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s="15">
        <f t="shared" si="3"/>
        <v>2</v>
      </c>
    </row>
    <row r="108" spans="1:78" ht="18">
      <c r="A108" t="s">
        <v>111</v>
      </c>
      <c r="B108" s="13">
        <v>44455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 s="15">
        <f t="shared" si="3"/>
        <v>1</v>
      </c>
    </row>
    <row r="109" spans="1:78" ht="18">
      <c r="A109" t="s">
        <v>75</v>
      </c>
      <c r="B109" s="13">
        <v>44304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 s="15">
        <f t="shared" si="3"/>
        <v>2</v>
      </c>
    </row>
    <row r="110" spans="1:78" ht="18">
      <c r="A110" t="s">
        <v>24</v>
      </c>
      <c r="B110" s="13">
        <v>44197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 s="15">
        <f t="shared" si="3"/>
        <v>1</v>
      </c>
    </row>
    <row r="112" spans="1:78" ht="18">
      <c r="BZ112" s="15">
        <f>SUM(BZ2:BZ110)</f>
        <v>283</v>
      </c>
    </row>
    <row r="114" spans="1:79" s="19" customFormat="1">
      <c r="A114" s="19" t="s">
        <v>322</v>
      </c>
      <c r="C114" s="19">
        <f>SUM(C2:C110)</f>
        <v>10</v>
      </c>
      <c r="D114" s="19">
        <f t="shared" ref="D114:BO114" si="4">SUM(D2:D110)</f>
        <v>4</v>
      </c>
      <c r="E114" s="19">
        <f t="shared" si="4"/>
        <v>17</v>
      </c>
      <c r="F114" s="19">
        <f t="shared" si="4"/>
        <v>1</v>
      </c>
      <c r="G114" s="19">
        <f t="shared" si="4"/>
        <v>1</v>
      </c>
      <c r="H114" s="19">
        <f t="shared" si="4"/>
        <v>3</v>
      </c>
      <c r="I114" s="19">
        <f t="shared" si="4"/>
        <v>3</v>
      </c>
      <c r="J114" s="19">
        <f t="shared" si="4"/>
        <v>3</v>
      </c>
      <c r="K114" s="19">
        <f t="shared" si="4"/>
        <v>18</v>
      </c>
      <c r="L114" s="19">
        <f t="shared" si="4"/>
        <v>9</v>
      </c>
      <c r="M114" s="19">
        <f t="shared" si="4"/>
        <v>36</v>
      </c>
      <c r="N114" s="19">
        <f t="shared" si="4"/>
        <v>28</v>
      </c>
      <c r="O114" s="19">
        <f t="shared" si="4"/>
        <v>1</v>
      </c>
      <c r="P114" s="19">
        <f t="shared" si="4"/>
        <v>0</v>
      </c>
      <c r="Q114" s="19">
        <f t="shared" si="4"/>
        <v>7</v>
      </c>
      <c r="R114" s="19">
        <f t="shared" si="4"/>
        <v>2</v>
      </c>
      <c r="S114" s="19">
        <f t="shared" si="4"/>
        <v>6</v>
      </c>
      <c r="T114" s="19">
        <f t="shared" si="4"/>
        <v>1</v>
      </c>
      <c r="U114" s="19">
        <f t="shared" si="4"/>
        <v>1</v>
      </c>
      <c r="V114" s="19">
        <f t="shared" si="4"/>
        <v>2</v>
      </c>
      <c r="W114" s="19">
        <f t="shared" si="4"/>
        <v>11</v>
      </c>
      <c r="X114" s="19">
        <f t="shared" si="4"/>
        <v>15</v>
      </c>
      <c r="Y114" s="19">
        <f t="shared" si="4"/>
        <v>0</v>
      </c>
      <c r="Z114" s="19">
        <f t="shared" si="4"/>
        <v>10</v>
      </c>
      <c r="AA114" s="19">
        <f t="shared" si="4"/>
        <v>3</v>
      </c>
      <c r="AB114" s="19">
        <f t="shared" si="4"/>
        <v>10</v>
      </c>
      <c r="AC114" s="19">
        <f t="shared" si="4"/>
        <v>1</v>
      </c>
      <c r="AD114" s="19">
        <f t="shared" si="4"/>
        <v>1</v>
      </c>
      <c r="AE114" s="19">
        <f t="shared" si="4"/>
        <v>6</v>
      </c>
      <c r="AF114" s="19">
        <f t="shared" si="4"/>
        <v>1</v>
      </c>
      <c r="AG114" s="19">
        <f t="shared" si="4"/>
        <v>4</v>
      </c>
      <c r="AH114" s="19">
        <f t="shared" si="4"/>
        <v>1</v>
      </c>
      <c r="AI114" s="19">
        <f t="shared" si="4"/>
        <v>3</v>
      </c>
      <c r="AJ114" s="19">
        <f t="shared" si="4"/>
        <v>2</v>
      </c>
      <c r="AK114" s="19">
        <f t="shared" si="4"/>
        <v>1</v>
      </c>
      <c r="AL114" s="19">
        <f t="shared" si="4"/>
        <v>2</v>
      </c>
      <c r="AM114" s="19">
        <f t="shared" si="4"/>
        <v>1</v>
      </c>
      <c r="AN114" s="19">
        <f t="shared" si="4"/>
        <v>1</v>
      </c>
      <c r="AO114" s="19">
        <f t="shared" si="4"/>
        <v>1</v>
      </c>
      <c r="AP114" s="19">
        <f t="shared" si="4"/>
        <v>3</v>
      </c>
      <c r="AQ114" s="19">
        <f t="shared" si="4"/>
        <v>1</v>
      </c>
      <c r="AR114" s="19">
        <f t="shared" si="4"/>
        <v>1</v>
      </c>
      <c r="AS114" s="19">
        <f t="shared" si="4"/>
        <v>1</v>
      </c>
      <c r="AT114" s="19">
        <f t="shared" si="4"/>
        <v>1</v>
      </c>
      <c r="AU114" s="19">
        <f t="shared" si="4"/>
        <v>1</v>
      </c>
      <c r="AV114" s="19">
        <f t="shared" si="4"/>
        <v>1</v>
      </c>
      <c r="AW114" s="19">
        <f t="shared" si="4"/>
        <v>1</v>
      </c>
      <c r="AX114" s="19">
        <f t="shared" si="4"/>
        <v>1</v>
      </c>
      <c r="AY114" s="19">
        <f t="shared" si="4"/>
        <v>1</v>
      </c>
      <c r="AZ114" s="19">
        <f t="shared" si="4"/>
        <v>1</v>
      </c>
      <c r="BA114" s="19">
        <f t="shared" si="4"/>
        <v>1</v>
      </c>
      <c r="BB114" s="19">
        <f t="shared" si="4"/>
        <v>1</v>
      </c>
      <c r="BC114" s="19">
        <f t="shared" si="4"/>
        <v>2</v>
      </c>
      <c r="BD114" s="19">
        <f t="shared" si="4"/>
        <v>1</v>
      </c>
      <c r="BE114" s="19">
        <f t="shared" si="4"/>
        <v>9</v>
      </c>
      <c r="BF114" s="19">
        <f t="shared" si="4"/>
        <v>1</v>
      </c>
      <c r="BG114" s="19">
        <f t="shared" si="4"/>
        <v>1</v>
      </c>
      <c r="BH114" s="19">
        <f t="shared" si="4"/>
        <v>1</v>
      </c>
      <c r="BI114" s="19">
        <f t="shared" si="4"/>
        <v>2</v>
      </c>
      <c r="BJ114" s="19">
        <f t="shared" si="4"/>
        <v>7</v>
      </c>
      <c r="BK114" s="19">
        <f t="shared" si="4"/>
        <v>1</v>
      </c>
      <c r="BL114" s="19">
        <f t="shared" si="4"/>
        <v>1</v>
      </c>
      <c r="BM114" s="19">
        <f t="shared" si="4"/>
        <v>1</v>
      </c>
      <c r="BN114" s="19">
        <f t="shared" si="4"/>
        <v>3</v>
      </c>
      <c r="BO114" s="19">
        <f t="shared" si="4"/>
        <v>1</v>
      </c>
      <c r="BP114" s="19">
        <f t="shared" ref="BP114:BY114" si="5">SUM(BP2:BP110)</f>
        <v>1</v>
      </c>
      <c r="BQ114" s="19">
        <f t="shared" si="5"/>
        <v>1</v>
      </c>
      <c r="BR114" s="19">
        <f t="shared" si="5"/>
        <v>1</v>
      </c>
      <c r="BS114" s="19">
        <f t="shared" si="5"/>
        <v>1</v>
      </c>
      <c r="BT114" s="19">
        <f t="shared" si="5"/>
        <v>1</v>
      </c>
      <c r="BU114" s="19">
        <f t="shared" si="5"/>
        <v>1</v>
      </c>
      <c r="BV114" s="19">
        <f t="shared" si="5"/>
        <v>1</v>
      </c>
      <c r="BW114" s="19">
        <f t="shared" si="5"/>
        <v>1</v>
      </c>
      <c r="BX114" s="19">
        <f t="shared" si="5"/>
        <v>1</v>
      </c>
      <c r="BY114" s="19">
        <f t="shared" si="5"/>
        <v>1</v>
      </c>
      <c r="BZ114" s="19">
        <f>SUM(B114:BY114)</f>
        <v>283</v>
      </c>
      <c r="CA114" s="5">
        <f>COUNTIF(C114:BY114, "&gt;0")</f>
        <v>73</v>
      </c>
    </row>
    <row r="115" spans="1:79">
      <c r="A115" t="s">
        <v>323</v>
      </c>
      <c r="B115" s="13">
        <f>B87</f>
        <v>44964</v>
      </c>
      <c r="C115" s="19">
        <f>SUM(C3:C87)</f>
        <v>4</v>
      </c>
      <c r="D115" s="19">
        <f>SUM(D3:D87)</f>
        <v>3</v>
      </c>
      <c r="E115" s="19">
        <f>SUM(E3:E87)</f>
        <v>12</v>
      </c>
      <c r="F115" s="19">
        <f t="shared" ref="F115:BQ115" si="6">SUM(F3:F87)</f>
        <v>0</v>
      </c>
      <c r="G115" s="19">
        <f t="shared" si="6"/>
        <v>0</v>
      </c>
      <c r="H115" s="19">
        <f t="shared" si="6"/>
        <v>1</v>
      </c>
      <c r="I115" s="19">
        <f t="shared" si="6"/>
        <v>1</v>
      </c>
      <c r="J115" s="19">
        <f t="shared" si="6"/>
        <v>0</v>
      </c>
      <c r="K115" s="19">
        <f t="shared" si="6"/>
        <v>6</v>
      </c>
      <c r="L115" s="19">
        <f t="shared" si="6"/>
        <v>9</v>
      </c>
      <c r="M115" s="19">
        <f t="shared" si="6"/>
        <v>33</v>
      </c>
      <c r="N115" s="19">
        <f t="shared" si="6"/>
        <v>28</v>
      </c>
      <c r="O115" s="19">
        <f t="shared" si="6"/>
        <v>1</v>
      </c>
      <c r="P115" s="19">
        <f t="shared" si="6"/>
        <v>0</v>
      </c>
      <c r="Q115" s="19">
        <f t="shared" si="6"/>
        <v>5</v>
      </c>
      <c r="R115" s="19">
        <f t="shared" si="6"/>
        <v>2</v>
      </c>
      <c r="S115" s="19">
        <f t="shared" si="6"/>
        <v>6</v>
      </c>
      <c r="T115" s="19">
        <f t="shared" si="6"/>
        <v>1</v>
      </c>
      <c r="U115" s="19">
        <f t="shared" si="6"/>
        <v>1</v>
      </c>
      <c r="V115" s="19">
        <f t="shared" si="6"/>
        <v>2</v>
      </c>
      <c r="W115" s="19">
        <f t="shared" si="6"/>
        <v>11</v>
      </c>
      <c r="X115" s="19">
        <f t="shared" si="6"/>
        <v>15</v>
      </c>
      <c r="Y115" s="19">
        <f t="shared" si="6"/>
        <v>0</v>
      </c>
      <c r="Z115" s="19">
        <f t="shared" si="6"/>
        <v>7</v>
      </c>
      <c r="AA115" s="19">
        <f t="shared" si="6"/>
        <v>2</v>
      </c>
      <c r="AB115" s="19">
        <f t="shared" si="6"/>
        <v>4</v>
      </c>
      <c r="AC115" s="19">
        <f t="shared" si="6"/>
        <v>0</v>
      </c>
      <c r="AD115" s="19">
        <f t="shared" si="6"/>
        <v>1</v>
      </c>
      <c r="AE115" s="19">
        <f t="shared" si="6"/>
        <v>6</v>
      </c>
      <c r="AF115" s="19">
        <f t="shared" si="6"/>
        <v>1</v>
      </c>
      <c r="AG115" s="19">
        <f t="shared" si="6"/>
        <v>4</v>
      </c>
      <c r="AH115" s="19">
        <f t="shared" si="6"/>
        <v>1</v>
      </c>
      <c r="AI115" s="19">
        <f t="shared" si="6"/>
        <v>3</v>
      </c>
      <c r="AJ115" s="19">
        <f t="shared" si="6"/>
        <v>1</v>
      </c>
      <c r="AK115" s="19">
        <f t="shared" si="6"/>
        <v>0</v>
      </c>
      <c r="AL115" s="19">
        <f t="shared" si="6"/>
        <v>2</v>
      </c>
      <c r="AM115" s="19">
        <f t="shared" si="6"/>
        <v>1</v>
      </c>
      <c r="AN115" s="19">
        <f t="shared" si="6"/>
        <v>1</v>
      </c>
      <c r="AO115" s="19">
        <f t="shared" si="6"/>
        <v>1</v>
      </c>
      <c r="AP115" s="19">
        <f t="shared" si="6"/>
        <v>3</v>
      </c>
      <c r="AQ115" s="19">
        <f t="shared" si="6"/>
        <v>1</v>
      </c>
      <c r="AR115" s="19">
        <f t="shared" si="6"/>
        <v>1</v>
      </c>
      <c r="AS115" s="19">
        <f t="shared" si="6"/>
        <v>1</v>
      </c>
      <c r="AT115" s="19">
        <f t="shared" si="6"/>
        <v>1</v>
      </c>
      <c r="AU115" s="19">
        <f t="shared" si="6"/>
        <v>1</v>
      </c>
      <c r="AV115" s="19">
        <f t="shared" si="6"/>
        <v>1</v>
      </c>
      <c r="AW115" s="19">
        <f t="shared" si="6"/>
        <v>1</v>
      </c>
      <c r="AX115" s="19">
        <f t="shared" si="6"/>
        <v>1</v>
      </c>
      <c r="AY115" s="19">
        <f t="shared" si="6"/>
        <v>1</v>
      </c>
      <c r="AZ115" s="19">
        <f t="shared" si="6"/>
        <v>1</v>
      </c>
      <c r="BA115" s="19">
        <f t="shared" si="6"/>
        <v>1</v>
      </c>
      <c r="BB115" s="19">
        <f t="shared" si="6"/>
        <v>1</v>
      </c>
      <c r="BC115" s="19">
        <f t="shared" si="6"/>
        <v>2</v>
      </c>
      <c r="BD115" s="19">
        <f t="shared" si="6"/>
        <v>1</v>
      </c>
      <c r="BE115" s="19">
        <f t="shared" si="6"/>
        <v>9</v>
      </c>
      <c r="BF115" s="19">
        <f t="shared" si="6"/>
        <v>1</v>
      </c>
      <c r="BG115" s="19">
        <f t="shared" si="6"/>
        <v>1</v>
      </c>
      <c r="BH115" s="19">
        <f t="shared" si="6"/>
        <v>1</v>
      </c>
      <c r="BI115" s="19">
        <f t="shared" si="6"/>
        <v>2</v>
      </c>
      <c r="BJ115" s="19">
        <f t="shared" si="6"/>
        <v>7</v>
      </c>
      <c r="BK115" s="19">
        <f t="shared" si="6"/>
        <v>1</v>
      </c>
      <c r="BL115" s="19">
        <f t="shared" si="6"/>
        <v>1</v>
      </c>
      <c r="BM115" s="19">
        <f t="shared" si="6"/>
        <v>1</v>
      </c>
      <c r="BN115" s="19">
        <f t="shared" si="6"/>
        <v>3</v>
      </c>
      <c r="BO115" s="19">
        <f t="shared" si="6"/>
        <v>1</v>
      </c>
      <c r="BP115" s="19">
        <f t="shared" si="6"/>
        <v>1</v>
      </c>
      <c r="BQ115" s="19">
        <f t="shared" si="6"/>
        <v>1</v>
      </c>
      <c r="BR115" s="19">
        <f t="shared" ref="BR115:BY115" si="7">SUM(BR3:BR87)</f>
        <v>1</v>
      </c>
      <c r="BS115" s="19">
        <f t="shared" si="7"/>
        <v>1</v>
      </c>
      <c r="BT115" s="19">
        <f t="shared" si="7"/>
        <v>1</v>
      </c>
      <c r="BU115" s="19">
        <f t="shared" si="7"/>
        <v>1</v>
      </c>
      <c r="BV115" s="19">
        <f t="shared" si="7"/>
        <v>1</v>
      </c>
      <c r="BW115" s="19">
        <f t="shared" si="7"/>
        <v>1</v>
      </c>
      <c r="BX115" s="19">
        <f t="shared" si="7"/>
        <v>1</v>
      </c>
      <c r="BY115" s="19">
        <f t="shared" si="7"/>
        <v>0</v>
      </c>
    </row>
    <row r="118" spans="1:79">
      <c r="A118" t="str">
        <f>C1</f>
        <v>code-davinci-002</v>
      </c>
      <c r="B118">
        <f>C114</f>
        <v>10</v>
      </c>
    </row>
    <row r="119" spans="1:79">
      <c r="A119" t="str">
        <f>D1</f>
        <v>text-curie-001</v>
      </c>
    </row>
    <row r="121" spans="1:79">
      <c r="A121">
        <v>0</v>
      </c>
      <c r="B121" s="20" t="str" cm="1">
        <f t="array" aca="1" ref="B121" ca="1">INDIRECT(ADDRESS(1,3+A121,4,1,"Models Used"))</f>
        <v>code-davinci-002</v>
      </c>
      <c r="C121" s="20" cm="1">
        <f t="array" aca="1" ref="C121" ca="1">INDIRECT(ADDRESS(114,3+A121,4,1,"Models Used"))</f>
        <v>0</v>
      </c>
    </row>
    <row r="122" spans="1:79">
      <c r="A122">
        <v>1</v>
      </c>
      <c r="B122" s="20" t="str" cm="1">
        <f t="array" aca="1" ref="B122" ca="1">INDIRECT(ADDRESS(1,3+A122,4,1,"Models Used"))</f>
        <v>text-curie-001</v>
      </c>
      <c r="C122" s="20" cm="1">
        <f t="array" aca="1" ref="C122" ca="1">INDIRECT(ADDRESS(114,3+A122,4,1,"Models Used"))</f>
        <v>0</v>
      </c>
    </row>
    <row r="123" spans="1:79">
      <c r="A123">
        <f>A122+1</f>
        <v>2</v>
      </c>
      <c r="B123" s="20" t="str" cm="1">
        <f t="array" aca="1" ref="B123" ca="1">INDIRECT(ADDRESS(1,3+A123,4,1,"Models Used"))</f>
        <v>text-davinci-003</v>
      </c>
      <c r="C123" s="20" cm="1">
        <f t="array" aca="1" ref="C123" ca="1">INDIRECT(ADDRESS(114,3+A123,4,1,"Models Used"))</f>
        <v>0</v>
      </c>
    </row>
    <row r="124" spans="1:79">
      <c r="A124">
        <f t="shared" ref="A124:A187" si="8">A123+1</f>
        <v>3</v>
      </c>
      <c r="B124" s="20" t="str" cm="1">
        <f t="array" aca="1" ref="B124" ca="1">INDIRECT(ADDRESS(1,3+A124,4,1,"Models Used"))</f>
        <v>text-ada-001</v>
      </c>
      <c r="C124" s="20" cm="1">
        <f t="array" aca="1" ref="C124" ca="1">INDIRECT(ADDRESS(114,3+A124,4,1,"Models Used"))</f>
        <v>0</v>
      </c>
    </row>
    <row r="125" spans="1:79">
      <c r="A125">
        <f t="shared" si="8"/>
        <v>4</v>
      </c>
      <c r="B125" s="20" t="str" cm="1">
        <f t="array" aca="1" ref="B125" ca="1">INDIRECT(ADDRESS(1,3+A125,4,1,"Models Used"))</f>
        <v>text-babbage-001</v>
      </c>
      <c r="C125" s="20" cm="1">
        <f t="array" aca="1" ref="C125" ca="1">INDIRECT(ADDRESS(114,3+A125,4,1,"Models Used"))</f>
        <v>0</v>
      </c>
    </row>
    <row r="126" spans="1:79">
      <c r="A126">
        <f t="shared" si="8"/>
        <v>5</v>
      </c>
      <c r="B126" s="20" t="str" cm="1">
        <f t="array" aca="1" ref="B126" ca="1">INDIRECT(ADDRESS(1,3+A126,4,1,"Models Used"))</f>
        <v>davinci</v>
      </c>
      <c r="C126" s="20" cm="1">
        <f t="array" aca="1" ref="C126" ca="1">INDIRECT(ADDRESS(114,3+A126,4,1,"Models Used"))</f>
        <v>0</v>
      </c>
    </row>
    <row r="127" spans="1:79">
      <c r="A127">
        <f t="shared" si="8"/>
        <v>6</v>
      </c>
      <c r="B127" s="20" t="str" cm="1">
        <f t="array" aca="1" ref="B127" ca="1">INDIRECT(ADDRESS(1,3+A127,4,1,"Models Used"))</f>
        <v>GPT-J</v>
      </c>
      <c r="C127" s="20" cm="1">
        <f t="array" aca="1" ref="C127" ca="1">INDIRECT(ADDRESS(114,3+A127,4,1,"Models Used"))</f>
        <v>0</v>
      </c>
    </row>
    <row r="128" spans="1:79">
      <c r="A128">
        <f t="shared" si="8"/>
        <v>7</v>
      </c>
      <c r="B128" s="20" t="str" cm="1">
        <f t="array" aca="1" ref="B128" ca="1">INDIRECT(ADDRESS(1,3+A128,4,1,"Models Used"))</f>
        <v>GPT-2</v>
      </c>
      <c r="C128" s="20" cm="1">
        <f t="array" aca="1" ref="C128" ca="1">INDIRECT(ADDRESS(114,3+A128,4,1,"Models Used"))</f>
        <v>0</v>
      </c>
    </row>
    <row r="129" spans="1:3">
      <c r="A129">
        <f t="shared" si="8"/>
        <v>8</v>
      </c>
      <c r="B129" s="20" t="str" cm="1">
        <f t="array" aca="1" ref="B129" ca="1">INDIRECT(ADDRESS(1,3+A129,4,1,"Models Used"))</f>
        <v>GPT-3</v>
      </c>
      <c r="C129" s="20" cm="1">
        <f t="array" aca="1" ref="C129" ca="1">INDIRECT(ADDRESS(114,3+A129,4,1,"Models Used"))</f>
        <v>0</v>
      </c>
    </row>
    <row r="130" spans="1:3">
      <c r="A130">
        <f t="shared" si="8"/>
        <v>9</v>
      </c>
      <c r="B130" s="20" t="str" cm="1">
        <f t="array" aca="1" ref="B130" ca="1">INDIRECT(ADDRESS(1,3+A130,4,1,"Models Used"))</f>
        <v>GPT-3.5</v>
      </c>
      <c r="C130" s="20" cm="1">
        <f t="array" aca="1" ref="C130" ca="1">INDIRECT(ADDRESS(114,3+A130,4,1,"Models Used"))</f>
        <v>0</v>
      </c>
    </row>
    <row r="131" spans="1:3">
      <c r="A131">
        <f t="shared" si="8"/>
        <v>10</v>
      </c>
      <c r="B131" s="20" t="str" cm="1">
        <f t="array" aca="1" ref="B131" ca="1">INDIRECT(ADDRESS(1,3+A131,4,1,"Models Used"))</f>
        <v>GPT-3.5-turbo</v>
      </c>
      <c r="C131" s="20" cm="1">
        <f t="array" aca="1" ref="C131" ca="1">INDIRECT(ADDRESS(114,3+A131,4,1,"Models Used"))</f>
        <v>0</v>
      </c>
    </row>
    <row r="132" spans="1:3">
      <c r="A132">
        <f t="shared" si="8"/>
        <v>11</v>
      </c>
      <c r="B132" s="20" t="str" cm="1">
        <f t="array" aca="1" ref="B132" ca="1">INDIRECT(ADDRESS(1,3+A132,4,1,"Models Used"))</f>
        <v>GPT-4</v>
      </c>
      <c r="C132" s="20" cm="1">
        <f t="array" aca="1" ref="C132" ca="1">INDIRECT(ADDRESS(114,3+A132,4,1,"Models Used"))</f>
        <v>0</v>
      </c>
    </row>
    <row r="133" spans="1:3">
      <c r="A133">
        <f t="shared" si="8"/>
        <v>12</v>
      </c>
      <c r="B133" s="20" t="str" cm="1">
        <f t="array" aca="1" ref="B133" ca="1">INDIRECT(ADDRESS(1,3+A133,4,1,"Models Used"))</f>
        <v>GPT-4 Bing</v>
      </c>
      <c r="C133" s="20" cm="1">
        <f t="array" aca="1" ref="C133" ca="1">INDIRECT(ADDRESS(114,3+A133,4,1,"Models Used"))</f>
        <v>0</v>
      </c>
    </row>
    <row r="134" spans="1:3">
      <c r="A134">
        <f t="shared" si="8"/>
        <v>13</v>
      </c>
      <c r="B134" s="20" t="str" cm="1">
        <f t="array" aca="1" ref="B134" ca="1">INDIRECT(ADDRESS(1,3+A134,4,1,"Models Used"))</f>
        <v>GPT-4o</v>
      </c>
      <c r="C134" s="20" cm="1">
        <f t="array" aca="1" ref="C134" ca="1">INDIRECT(ADDRESS(114,3+A134,4,1,"Models Used"))</f>
        <v>0</v>
      </c>
    </row>
    <row r="135" spans="1:3">
      <c r="A135">
        <f t="shared" si="8"/>
        <v>14</v>
      </c>
      <c r="B135" s="20" t="str" cm="1">
        <f t="array" aca="1" ref="B135" ca="1">INDIRECT(ADDRESS(1,3+A135,4,1,"Models Used"))</f>
        <v>Codex</v>
      </c>
      <c r="C135" s="20" cm="1">
        <f t="array" aca="1" ref="C135" ca="1">INDIRECT(ADDRESS(114,3+A135,4,1,"Models Used"))</f>
        <v>0</v>
      </c>
    </row>
    <row r="136" spans="1:3">
      <c r="A136">
        <f t="shared" si="8"/>
        <v>15</v>
      </c>
      <c r="B136" s="20" t="str" cm="1">
        <f t="array" aca="1" ref="B136" ca="1">INDIRECT(ADDRESS(1,3+A136,4,1,"Models Used"))</f>
        <v>GPT-4V</v>
      </c>
      <c r="C136" s="20" cm="1">
        <f t="array" aca="1" ref="C136" ca="1">INDIRECT(ADDRESS(114,3+A136,4,1,"Models Used"))</f>
        <v>0</v>
      </c>
    </row>
    <row r="137" spans="1:3">
      <c r="A137">
        <f t="shared" si="8"/>
        <v>16</v>
      </c>
      <c r="B137" s="20" t="str" cm="1">
        <f t="array" aca="1" ref="B137" ca="1">INDIRECT(ADDRESS(1,3+A137,4,1,"Models Used"))</f>
        <v>LLaMA 7B</v>
      </c>
      <c r="C137" s="20" cm="1">
        <f t="array" aca="1" ref="C137" ca="1">INDIRECT(ADDRESS(114,3+A137,4,1,"Models Used"))</f>
        <v>0</v>
      </c>
    </row>
    <row r="138" spans="1:3">
      <c r="A138">
        <f t="shared" si="8"/>
        <v>17</v>
      </c>
      <c r="B138" s="20" t="str" cm="1">
        <f t="array" aca="1" ref="B138" ca="1">INDIRECT(ADDRESS(1,3+A138,4,1,"Models Used"))</f>
        <v>LLaMA 30B-instruct</v>
      </c>
      <c r="C138" s="20" cm="1">
        <f t="array" aca="1" ref="C138" ca="1">INDIRECT(ADDRESS(114,3+A138,4,1,"Models Used"))</f>
        <v>0</v>
      </c>
    </row>
    <row r="139" spans="1:3">
      <c r="A139">
        <f t="shared" si="8"/>
        <v>18</v>
      </c>
      <c r="B139" s="20" t="str" cm="1">
        <f t="array" aca="1" ref="B139" ca="1">INDIRECT(ADDRESS(1,3+A139,4,1,"Models Used"))</f>
        <v>LLaMA 65B</v>
      </c>
      <c r="C139" s="20" cm="1">
        <f t="array" aca="1" ref="C139" ca="1">INDIRECT(ADDRESS(114,3+A139,4,1,"Models Used"))</f>
        <v>0</v>
      </c>
    </row>
    <row r="140" spans="1:3">
      <c r="A140">
        <f t="shared" si="8"/>
        <v>19</v>
      </c>
      <c r="B140" s="20" t="str" cm="1">
        <f t="array" aca="1" ref="B140" ca="1">INDIRECT(ADDRESS(1,3+A140,4,1,"Models Used"))</f>
        <v>LLaMA-2 8B</v>
      </c>
      <c r="C140" s="20" cm="1">
        <f t="array" aca="1" ref="C140" ca="1">INDIRECT(ADDRESS(114,3+A140,4,1,"Models Used"))</f>
        <v>0</v>
      </c>
    </row>
    <row r="141" spans="1:3">
      <c r="A141">
        <f t="shared" si="8"/>
        <v>20</v>
      </c>
      <c r="B141" s="20" t="str" cm="1">
        <f t="array" aca="1" ref="B141" ca="1">INDIRECT(ADDRESS(1,3+A141,4,1,"Models Used"))</f>
        <v>LLaMA-2 13B</v>
      </c>
      <c r="C141" s="20" cm="1">
        <f t="array" aca="1" ref="C141" ca="1">INDIRECT(ADDRESS(114,3+A141,4,1,"Models Used"))</f>
        <v>0</v>
      </c>
    </row>
    <row r="142" spans="1:3">
      <c r="A142">
        <f t="shared" si="8"/>
        <v>21</v>
      </c>
      <c r="B142" s="20" t="str" cm="1">
        <f t="array" aca="1" ref="B142" ca="1">INDIRECT(ADDRESS(1,3+A142,4,1,"Models Used"))</f>
        <v>LLaMA-2 70B</v>
      </c>
      <c r="C142" s="20" cm="1">
        <f t="array" aca="1" ref="C142" ca="1">INDIRECT(ADDRESS(114,3+A142,4,1,"Models Used"))</f>
        <v>0</v>
      </c>
    </row>
    <row r="143" spans="1:3">
      <c r="A143">
        <f t="shared" si="8"/>
        <v>22</v>
      </c>
      <c r="B143" s="20" t="str" cm="1">
        <f t="array" aca="1" ref="B143" ca="1">INDIRECT(ADDRESS(1,3+A143,4,1,"Models Used"))</f>
        <v>LLaMA-3</v>
      </c>
      <c r="C143" s="20" cm="1">
        <f t="array" aca="1" ref="C143" ca="1">INDIRECT(ADDRESS(114,3+A143,4,1,"Models Used"))</f>
        <v>0</v>
      </c>
    </row>
    <row r="144" spans="1:3">
      <c r="A144">
        <f t="shared" si="8"/>
        <v>23</v>
      </c>
      <c r="B144" s="20" t="str" cm="1">
        <f t="array" aca="1" ref="B144" ca="1">INDIRECT(ADDRESS(1,3+A144,4,1,"Models Used"))</f>
        <v>T5</v>
      </c>
      <c r="C144" s="20" cm="1">
        <f t="array" aca="1" ref="C144" ca="1">INDIRECT(ADDRESS(114,3+A144,4,1,"Models Used"))</f>
        <v>0</v>
      </c>
    </row>
    <row r="145" spans="1:3">
      <c r="A145">
        <f t="shared" si="8"/>
        <v>24</v>
      </c>
      <c r="B145" s="20" t="str" cm="1">
        <f t="array" aca="1" ref="B145" ca="1">INDIRECT(ADDRESS(1,3+A145,4,1,"Models Used"))</f>
        <v>PaLM-62B</v>
      </c>
      <c r="C145" s="20" cm="1">
        <f t="array" aca="1" ref="C145" ca="1">INDIRECT(ADDRESS(114,3+A145,4,1,"Models Used"))</f>
        <v>0</v>
      </c>
    </row>
    <row r="146" spans="1:3">
      <c r="A146">
        <f t="shared" si="8"/>
        <v>25</v>
      </c>
      <c r="B146" s="20" t="str" cm="1">
        <f t="array" aca="1" ref="B146" ca="1">INDIRECT(ADDRESS(1,3+A146,4,1,"Models Used"))</f>
        <v>PaLM-540B</v>
      </c>
      <c r="C146" s="20" cm="1">
        <f t="array" aca="1" ref="C146" ca="1">INDIRECT(ADDRESS(114,3+A146,4,1,"Models Used"))</f>
        <v>0</v>
      </c>
    </row>
    <row r="147" spans="1:3">
      <c r="A147">
        <f t="shared" si="8"/>
        <v>26</v>
      </c>
      <c r="B147" s="20" t="str" cm="1">
        <f t="array" aca="1" ref="B147" ca="1">INDIRECT(ADDRESS(1,3+A147,4,1,"Models Used"))</f>
        <v>BUTLER</v>
      </c>
      <c r="C147" s="20" cm="1">
        <f t="array" aca="1" ref="C147" ca="1">INDIRECT(ADDRESS(114,3+A147,4,1,"Models Used"))</f>
        <v>0</v>
      </c>
    </row>
    <row r="148" spans="1:3">
      <c r="A148">
        <f t="shared" si="8"/>
        <v>27</v>
      </c>
      <c r="B148" s="20" t="str" cm="1">
        <f t="array" aca="1" ref="B148" ca="1">INDIRECT(ADDRESS(1,3+A148,4,1,"Models Used"))</f>
        <v>PaLM Embedding API</v>
      </c>
      <c r="C148" s="20" cm="1">
        <f t="array" aca="1" ref="C148" ca="1">INDIRECT(ADDRESS(114,3+A148,4,1,"Models Used"))</f>
        <v>0</v>
      </c>
    </row>
    <row r="149" spans="1:3">
      <c r="A149">
        <f t="shared" si="8"/>
        <v>28</v>
      </c>
      <c r="B149" s="20" t="str" cm="1">
        <f t="array" aca="1" ref="B149" ca="1">INDIRECT(ADDRESS(1,3+A149,4,1,"Models Used"))</f>
        <v>Bard (PaLM 2)</v>
      </c>
      <c r="C149" s="20" cm="1">
        <f t="array" aca="1" ref="C149" ca="1">INDIRECT(ADDRESS(114,3+A149,4,1,"Models Used"))</f>
        <v>0</v>
      </c>
    </row>
    <row r="150" spans="1:3">
      <c r="A150">
        <f t="shared" si="8"/>
        <v>29</v>
      </c>
      <c r="B150" s="20" t="str" cm="1">
        <f t="array" aca="1" ref="B150" ca="1">INDIRECT(ADDRESS(1,3+A150,4,1,"Models Used"))</f>
        <v>PaLM 2 (Chat-Bison-002)</v>
      </c>
      <c r="C150" s="20" cm="1">
        <f t="array" aca="1" ref="C150" ca="1">INDIRECT(ADDRESS(114,3+A150,4,1,"Models Used"))</f>
        <v>0</v>
      </c>
    </row>
    <row r="151" spans="1:3">
      <c r="A151">
        <f t="shared" si="8"/>
        <v>30</v>
      </c>
      <c r="B151" s="20" t="str" cm="1">
        <f t="array" aca="1" ref="B151" ca="1">INDIRECT(ADDRESS(1,3+A151,4,1,"Models Used"))</f>
        <v>PaLM 2-L</v>
      </c>
      <c r="C151" s="20" cm="1">
        <f t="array" aca="1" ref="C151" ca="1">INDIRECT(ADDRESS(114,3+A151,4,1,"Models Used"))</f>
        <v>0</v>
      </c>
    </row>
    <row r="152" spans="1:3">
      <c r="A152">
        <f t="shared" si="8"/>
        <v>31</v>
      </c>
      <c r="B152" s="20" t="str" cm="1">
        <f t="array" aca="1" ref="B152" ca="1">INDIRECT(ADDRESS(1,3+A152,4,1,"Models Used"))</f>
        <v>PaLM 2-S</v>
      </c>
      <c r="C152" s="20" cm="1">
        <f t="array" aca="1" ref="C152" ca="1">INDIRECT(ADDRESS(114,3+A152,4,1,"Models Used"))</f>
        <v>0</v>
      </c>
    </row>
    <row r="153" spans="1:3">
      <c r="A153">
        <f t="shared" si="8"/>
        <v>32</v>
      </c>
      <c r="B153" s="20" t="str" cm="1">
        <f t="array" aca="1" ref="B153" ca="1">INDIRECT(ADDRESS(1,3+A153,4,1,"Models Used"))</f>
        <v>Gemini 1.5 Pro</v>
      </c>
      <c r="C153" s="20" cm="1">
        <f t="array" aca="1" ref="C153" ca="1">INDIRECT(ADDRESS(114,3+A153,4,1,"Models Used"))</f>
        <v>0</v>
      </c>
    </row>
    <row r="154" spans="1:3">
      <c r="A154">
        <f t="shared" si="8"/>
        <v>33</v>
      </c>
      <c r="B154" s="20" t="str" cm="1">
        <f t="array" aca="1" ref="B154" ca="1">INDIRECT(ADDRESS(1,3+A154,4,1,"Models Used"))</f>
        <v>UL2</v>
      </c>
      <c r="C154" s="20" cm="1">
        <f t="array" aca="1" ref="C154" ca="1">INDIRECT(ADDRESS(114,3+A154,4,1,"Models Used"))</f>
        <v>0</v>
      </c>
    </row>
    <row r="155" spans="1:3">
      <c r="A155">
        <f t="shared" si="8"/>
        <v>34</v>
      </c>
      <c r="B155" s="20" t="str" cm="1">
        <f t="array" aca="1" ref="B155" ca="1">INDIRECT(ADDRESS(1,3+A155,4,1,"Models Used"))</f>
        <v>LaMDA</v>
      </c>
      <c r="C155" s="20" cm="1">
        <f t="array" aca="1" ref="C155" ca="1">INDIRECT(ADDRESS(114,3+A155,4,1,"Models Used"))</f>
        <v>0</v>
      </c>
    </row>
    <row r="156" spans="1:3">
      <c r="A156">
        <f t="shared" si="8"/>
        <v>35</v>
      </c>
      <c r="B156" s="20" t="str" cm="1">
        <f t="array" aca="1" ref="B156" ca="1">INDIRECT(ADDRESS(1,3+A156,4,1,"Models Used"))</f>
        <v>LLaVA-1.5</v>
      </c>
      <c r="C156" s="20" cm="1">
        <f t="array" aca="1" ref="C156" ca="1">INDIRECT(ADDRESS(114,3+A156,4,1,"Models Used"))</f>
        <v>0</v>
      </c>
    </row>
    <row r="157" spans="1:3">
      <c r="A157">
        <f t="shared" si="8"/>
        <v>36</v>
      </c>
      <c r="B157" s="20" t="str" cm="1">
        <f t="array" aca="1" ref="B157" ca="1">INDIRECT(ADDRESS(1,3+A157,4,1,"Models Used"))</f>
        <v>IXC2-VL</v>
      </c>
      <c r="C157" s="20" cm="1">
        <f t="array" aca="1" ref="C157" ca="1">INDIRECT(ADDRESS(114,3+A157,4,1,"Models Used"))</f>
        <v>0</v>
      </c>
    </row>
    <row r="158" spans="1:3">
      <c r="A158">
        <f t="shared" si="8"/>
        <v>37</v>
      </c>
      <c r="B158" s="20" t="str" cm="1">
        <f t="array" aca="1" ref="B158" ca="1">INDIRECT(ADDRESS(1,3+A158,4,1,"Models Used"))</f>
        <v>LLaVA-NeXT</v>
      </c>
      <c r="C158" s="20" cm="1">
        <f t="array" aca="1" ref="C158" ca="1">INDIRECT(ADDRESS(114,3+A158,4,1,"Models Used"))</f>
        <v>0</v>
      </c>
    </row>
    <row r="159" spans="1:3">
      <c r="A159">
        <f t="shared" si="8"/>
        <v>38</v>
      </c>
      <c r="B159" s="20" t="str" cm="1">
        <f t="array" aca="1" ref="B159" ca="1">INDIRECT(ADDRESS(1,3+A159,4,1,"Models Used"))</f>
        <v>Intern VL 1.5</v>
      </c>
      <c r="C159" s="20" cm="1">
        <f t="array" aca="1" ref="C159" ca="1">INDIRECT(ADDRESS(114,3+A159,4,1,"Models Used"))</f>
        <v>0</v>
      </c>
    </row>
    <row r="160" spans="1:3">
      <c r="A160">
        <f t="shared" si="8"/>
        <v>39</v>
      </c>
      <c r="B160" s="20" t="str" cm="1">
        <f t="array" aca="1" ref="B160" ca="1">INDIRECT(ADDRESS(1,3+A160,4,1,"Models Used"))</f>
        <v>Claude 2</v>
      </c>
      <c r="C160" s="20" cm="1">
        <f t="array" aca="1" ref="C160" ca="1">INDIRECT(ADDRESS(114,3+A160,4,1,"Models Used"))</f>
        <v>0</v>
      </c>
    </row>
    <row r="161" spans="1:3">
      <c r="A161">
        <f t="shared" si="8"/>
        <v>40</v>
      </c>
      <c r="B161" s="20" t="str" cm="1">
        <f t="array" aca="1" ref="B161" ca="1">INDIRECT(ADDRESS(1,3+A161,4,1,"Models Used"))</f>
        <v>Claude 3 Haiku</v>
      </c>
      <c r="C161" s="20" cm="1">
        <f t="array" aca="1" ref="C161" ca="1">INDIRECT(ADDRESS(114,3+A161,4,1,"Models Used"))</f>
        <v>0</v>
      </c>
    </row>
    <row r="162" spans="1:3">
      <c r="A162">
        <f t="shared" si="8"/>
        <v>41</v>
      </c>
      <c r="B162" s="20" t="str" cm="1">
        <f t="array" aca="1" ref="B162" ca="1">INDIRECT(ADDRESS(1,3+A162,4,1,"Models Used"))</f>
        <v>Claude 3 Sonnet</v>
      </c>
      <c r="C162" s="20" cm="1">
        <f t="array" aca="1" ref="C162" ca="1">INDIRECT(ADDRESS(114,3+A162,4,1,"Models Used"))</f>
        <v>0</v>
      </c>
    </row>
    <row r="163" spans="1:3">
      <c r="A163">
        <f t="shared" si="8"/>
        <v>42</v>
      </c>
      <c r="B163" s="20" t="str" cm="1">
        <f t="array" aca="1" ref="B163" ca="1">INDIRECT(ADDRESS(1,3+A163,4,1,"Models Used"))</f>
        <v>Claude 3 Opus</v>
      </c>
      <c r="C163" s="20" cm="1">
        <f t="array" aca="1" ref="C163" ca="1">INDIRECT(ADDRESS(114,3+A163,4,1,"Models Used"))</f>
        <v>0</v>
      </c>
    </row>
    <row r="164" spans="1:3">
      <c r="A164">
        <f t="shared" si="8"/>
        <v>43</v>
      </c>
      <c r="B164" s="20" t="str" cm="1">
        <f t="array" aca="1" ref="B164" ca="1">INDIRECT(ADDRESS(1,3+A164,4,1,"Models Used"))</f>
        <v>Command R+</v>
      </c>
      <c r="C164" s="20" cm="1">
        <f t="array" aca="1" ref="C164" ca="1">INDIRECT(ADDRESS(114,3+A164,4,1,"Models Used"))</f>
        <v>0</v>
      </c>
    </row>
    <row r="165" spans="1:3">
      <c r="A165">
        <f t="shared" si="8"/>
        <v>44</v>
      </c>
      <c r="B165" s="20" t="str" cm="1">
        <f t="array" aca="1" ref="B165" ca="1">INDIRECT(ADDRESS(1,3+A165,4,1,"Models Used"))</f>
        <v>Solar-0-70B</v>
      </c>
      <c r="C165" s="20" cm="1">
        <f t="array" aca="1" ref="C165" ca="1">INDIRECT(ADDRESS(114,3+A165,4,1,"Models Used"))</f>
        <v>0</v>
      </c>
    </row>
    <row r="166" spans="1:3">
      <c r="A166">
        <f t="shared" si="8"/>
        <v>45</v>
      </c>
      <c r="B166" s="20" t="str" cm="1">
        <f t="array" aca="1" ref="B166" ca="1">INDIRECT(ADDRESS(1,3+A166,4,1,"Models Used"))</f>
        <v>Open Assistant</v>
      </c>
      <c r="C166" s="20" cm="1">
        <f t="array" aca="1" ref="C166" ca="1">INDIRECT(ADDRESS(114,3+A166,4,1,"Models Used"))</f>
        <v>0</v>
      </c>
    </row>
    <row r="167" spans="1:3">
      <c r="A167">
        <f t="shared" si="8"/>
        <v>46</v>
      </c>
      <c r="B167" s="20" t="str" cm="1">
        <f t="array" aca="1" ref="B167" ca="1">INDIRECT(ADDRESS(1,3+A167,4,1,"Models Used"))</f>
        <v>Baize</v>
      </c>
      <c r="C167" s="20" cm="1">
        <f t="array" aca="1" ref="C167" ca="1">INDIRECT(ADDRESS(114,3+A167,4,1,"Models Used"))</f>
        <v>0</v>
      </c>
    </row>
    <row r="168" spans="1:3">
      <c r="A168">
        <f t="shared" si="8"/>
        <v>47</v>
      </c>
      <c r="B168" s="20" t="str" cm="1">
        <f t="array" aca="1" ref="B168" ca="1">INDIRECT(ADDRESS(1,3+A168,4,1,"Models Used"))</f>
        <v>MOSS</v>
      </c>
      <c r="C168" s="20" cm="1">
        <f t="array" aca="1" ref="C168" ca="1">INDIRECT(ADDRESS(114,3+A168,4,1,"Models Used"))</f>
        <v>0</v>
      </c>
    </row>
    <row r="169" spans="1:3">
      <c r="A169">
        <f t="shared" si="8"/>
        <v>48</v>
      </c>
      <c r="B169" s="20" t="str" cm="1">
        <f t="array" aca="1" ref="B169" ca="1">INDIRECT(ADDRESS(1,3+A169,4,1,"Models Used"))</f>
        <v>ChatGLM</v>
      </c>
      <c r="C169" s="20" cm="1">
        <f t="array" aca="1" ref="C169" ca="1">INDIRECT(ADDRESS(114,3+A169,4,1,"Models Used"))</f>
        <v>0</v>
      </c>
    </row>
    <row r="170" spans="1:3">
      <c r="A170">
        <f t="shared" si="8"/>
        <v>49</v>
      </c>
      <c r="B170" s="20" t="str" cm="1">
        <f t="array" aca="1" ref="B170" ca="1">INDIRECT(ADDRESS(1,3+A170,4,1,"Models Used"))</f>
        <v>Dolly V2</v>
      </c>
      <c r="C170" s="20" cm="1">
        <f t="array" aca="1" ref="C170" ca="1">INDIRECT(ADDRESS(114,3+A170,4,1,"Models Used"))</f>
        <v>0</v>
      </c>
    </row>
    <row r="171" spans="1:3">
      <c r="A171">
        <f t="shared" si="8"/>
        <v>50</v>
      </c>
      <c r="B171" s="20" t="str" cm="1">
        <f t="array" aca="1" ref="B171" ca="1">INDIRECT(ADDRESS(1,3+A171,4,1,"Models Used"))</f>
        <v>StableLM</v>
      </c>
      <c r="C171" s="20" cm="1">
        <f t="array" aca="1" ref="C171" ca="1">INDIRECT(ADDRESS(114,3+A171,4,1,"Models Used"))</f>
        <v>0</v>
      </c>
    </row>
    <row r="172" spans="1:3">
      <c r="A172">
        <f t="shared" si="8"/>
        <v>51</v>
      </c>
      <c r="B172" s="20" t="str" cm="1">
        <f t="array" aca="1" ref="B172" ca="1">INDIRECT(ADDRESS(1,3+A172,4,1,"Models Used"))</f>
        <v>Mosaic MPT</v>
      </c>
      <c r="C172" s="20" cm="1">
        <f t="array" aca="1" ref="C172" ca="1">INDIRECT(ADDRESS(114,3+A172,4,1,"Models Used"))</f>
        <v>0</v>
      </c>
    </row>
    <row r="173" spans="1:3">
      <c r="A173">
        <f t="shared" si="8"/>
        <v>52</v>
      </c>
      <c r="B173" s="20" t="str" cm="1">
        <f t="array" aca="1" ref="B173" ca="1">INDIRECT(ADDRESS(1,3+A173,4,1,"Models Used"))</f>
        <v>Koala 13B</v>
      </c>
      <c r="C173" s="20" cm="1">
        <f t="array" aca="1" ref="C173" ca="1">INDIRECT(ADDRESS(114,3+A173,4,1,"Models Used"))</f>
        <v>0</v>
      </c>
    </row>
    <row r="174" spans="1:3">
      <c r="A174">
        <f t="shared" si="8"/>
        <v>53</v>
      </c>
      <c r="B174" s="20" t="str" cm="1">
        <f t="array" aca="1" ref="B174" ca="1">INDIRECT(ADDRESS(1,3+A174,4,1,"Models Used"))</f>
        <v>Vicuna 7B</v>
      </c>
      <c r="C174" s="20" cm="1">
        <f t="array" aca="1" ref="C174" ca="1">INDIRECT(ADDRESS(114,3+A174,4,1,"Models Used"))</f>
        <v>0</v>
      </c>
    </row>
    <row r="175" spans="1:3">
      <c r="A175">
        <f t="shared" si="8"/>
        <v>54</v>
      </c>
      <c r="B175" s="20" t="str" cm="1">
        <f t="array" aca="1" ref="B175" ca="1">INDIRECT(ADDRESS(1,3+A175,4,1,"Models Used"))</f>
        <v>Vicuna 13B</v>
      </c>
      <c r="C175" s="20" cm="1">
        <f t="array" aca="1" ref="C175" ca="1">INDIRECT(ADDRESS(114,3+A175,4,1,"Models Used"))</f>
        <v>0</v>
      </c>
    </row>
    <row r="176" spans="1:3">
      <c r="A176">
        <f t="shared" si="8"/>
        <v>55</v>
      </c>
      <c r="B176" s="20" t="str" cm="1">
        <f t="array" aca="1" ref="B176" ca="1">INDIRECT(ADDRESS(1,3+A176,4,1,"Models Used"))</f>
        <v>Vicuna-33B</v>
      </c>
      <c r="C176" s="20" cm="1">
        <f t="array" aca="1" ref="C176" ca="1">INDIRECT(ADDRESS(114,3+A176,4,1,"Models Used"))</f>
        <v>0</v>
      </c>
    </row>
    <row r="177" spans="1:3">
      <c r="A177">
        <f t="shared" si="8"/>
        <v>56</v>
      </c>
      <c r="B177" s="20" t="str" cm="1">
        <f t="array" aca="1" ref="B177" ca="1">INDIRECT(ADDRESS(1,3+A177,4,1,"Models Used"))</f>
        <v>Yi-34B-Chat</v>
      </c>
      <c r="C177" s="20" cm="1">
        <f t="array" aca="1" ref="C177" ca="1">INDIRECT(ADDRESS(114,3+A177,4,1,"Models Used"))</f>
        <v>0</v>
      </c>
    </row>
    <row r="178" spans="1:3">
      <c r="A178">
        <f t="shared" si="8"/>
        <v>57</v>
      </c>
      <c r="B178" s="20" t="str" cm="1">
        <f t="array" aca="1" ref="B178" ca="1">INDIRECT(ADDRESS(1,3+A178,4,1,"Models Used"))</f>
        <v>Tulu-2-70B</v>
      </c>
      <c r="C178" s="20" cm="1">
        <f t="array" aca="1" ref="C178" ca="1">INDIRECT(ADDRESS(114,3+A178,4,1,"Models Used"))</f>
        <v>0</v>
      </c>
    </row>
    <row r="179" spans="1:3">
      <c r="A179">
        <f t="shared" si="8"/>
        <v>58</v>
      </c>
      <c r="B179" s="20" t="str" cm="1">
        <f t="array" aca="1" ref="B179" ca="1">INDIRECT(ADDRESS(1,3+A179,4,1,"Models Used"))</f>
        <v>Alpaca 13B</v>
      </c>
      <c r="C179" s="20" cm="1">
        <f t="array" aca="1" ref="C179" ca="1">INDIRECT(ADDRESS(114,3+A179,4,1,"Models Used"))</f>
        <v>0</v>
      </c>
    </row>
    <row r="180" spans="1:3">
      <c r="A180">
        <f t="shared" si="8"/>
        <v>59</v>
      </c>
      <c r="B180" s="20" t="str" cm="1">
        <f t="array" aca="1" ref="B180" ca="1">INDIRECT(ADDRESS(1,3+A180,4,1,"Models Used"))</f>
        <v>Mistral-7B-Instruct</v>
      </c>
      <c r="C180" s="20" cm="1">
        <f t="array" aca="1" ref="C180" ca="1">INDIRECT(ADDRESS(114,3+A180,4,1,"Models Used"))</f>
        <v>0</v>
      </c>
    </row>
    <row r="181" spans="1:3">
      <c r="A181">
        <f t="shared" si="8"/>
        <v>60</v>
      </c>
      <c r="B181" s="20" t="str" cm="1">
        <f t="array" aca="1" ref="B181" ca="1">INDIRECT(ADDRESS(1,3+A181,4,1,"Models Used"))</f>
        <v>Starling 7B</v>
      </c>
      <c r="C181" s="20" cm="1">
        <f t="array" aca="1" ref="C181" ca="1">INDIRECT(ADDRESS(114,3+A181,4,1,"Models Used"))</f>
        <v>0</v>
      </c>
    </row>
    <row r="182" spans="1:3">
      <c r="A182">
        <f t="shared" si="8"/>
        <v>61</v>
      </c>
      <c r="B182" s="20" t="str" cm="1">
        <f t="array" aca="1" ref="B182" ca="1">INDIRECT(ADDRESS(1,3+A182,4,1,"Models Used"))</f>
        <v>Zephyr-7B</v>
      </c>
      <c r="C182" s="20" cm="1">
        <f t="array" aca="1" ref="C182" ca="1">INDIRECT(ADDRESS(114,3+A182,4,1,"Models Used"))</f>
        <v>0</v>
      </c>
    </row>
    <row r="183" spans="1:3">
      <c r="A183">
        <f t="shared" si="8"/>
        <v>62</v>
      </c>
      <c r="B183" s="20" t="str" cm="1">
        <f t="array" aca="1" ref="B183" ca="1">INDIRECT(ADDRESS(1,3+A183,4,1,"Models Used"))</f>
        <v>Open-Chat</v>
      </c>
      <c r="C183" s="20" cm="1">
        <f t="array" aca="1" ref="C183" ca="1">INDIRECT(ADDRESS(114,3+A183,4,1,"Models Used"))</f>
        <v>0</v>
      </c>
    </row>
    <row r="184" spans="1:3">
      <c r="A184">
        <f t="shared" si="8"/>
        <v>63</v>
      </c>
      <c r="B184" s="20" t="str" cm="1">
        <f t="array" aca="1" ref="B184" ca="1">INDIRECT(ADDRESS(1,3+A184,4,1,"Models Used"))</f>
        <v>WizardLM</v>
      </c>
      <c r="C184" s="20" cm="1">
        <f t="array" aca="1" ref="C184" ca="1">INDIRECT(ADDRESS(114,3+A184,4,1,"Models Used"))</f>
        <v>0</v>
      </c>
    </row>
    <row r="185" spans="1:3">
      <c r="A185">
        <f t="shared" si="8"/>
        <v>64</v>
      </c>
      <c r="B185" s="20" t="str" cm="1">
        <f t="array" aca="1" ref="B185" ca="1">INDIRECT(ADDRESS(1,3+A185,4,1,"Models Used"))</f>
        <v>WizardMath</v>
      </c>
      <c r="C185" s="20" cm="1">
        <f t="array" aca="1" ref="C185" ca="1">INDIRECT(ADDRESS(114,3+A185,4,1,"Models Used"))</f>
        <v>0</v>
      </c>
    </row>
    <row r="186" spans="1:3">
      <c r="A186">
        <f t="shared" si="8"/>
        <v>65</v>
      </c>
      <c r="B186" s="20" t="str" cm="1">
        <f t="array" aca="1" ref="B186" ca="1">INDIRECT(ADDRESS(1,3+A186,4,1,"Models Used"))</f>
        <v>WizardCoder</v>
      </c>
      <c r="C186" s="20" cm="1">
        <f t="array" aca="1" ref="C186" ca="1">INDIRECT(ADDRESS(114,3+A186,4,1,"Models Used"))</f>
        <v>0</v>
      </c>
    </row>
    <row r="187" spans="1:3">
      <c r="A187">
        <f t="shared" si="8"/>
        <v>66</v>
      </c>
      <c r="B187" s="20" t="str" cm="1">
        <f t="array" aca="1" ref="B187" ca="1">INDIRECT(ADDRESS(1,3+A187,4,1,"Models Used"))</f>
        <v>Medalpaca 13B</v>
      </c>
      <c r="C187" s="20" cm="1">
        <f t="array" aca="1" ref="C187" ca="1">INDIRECT(ADDRESS(114,3+A187,4,1,"Models Used"))</f>
        <v>0</v>
      </c>
    </row>
    <row r="188" spans="1:3">
      <c r="A188">
        <f t="shared" ref="A188:A195" si="9">A187+1</f>
        <v>67</v>
      </c>
      <c r="B188" s="20" t="str" cm="1">
        <f t="array" aca="1" ref="B188" ca="1">INDIRECT(ADDRESS(1,3+A188,4,1,"Models Used"))</f>
        <v>Med42-70B</v>
      </c>
      <c r="C188" s="20" cm="1">
        <f t="array" aca="1" ref="C188" ca="1">INDIRECT(ADDRESS(114,3+A188,4,1,"Models Used"))</f>
        <v>0</v>
      </c>
    </row>
    <row r="189" spans="1:3">
      <c r="A189">
        <f t="shared" si="9"/>
        <v>68</v>
      </c>
      <c r="B189" s="20" t="str" cm="1">
        <f t="array" aca="1" ref="B189" ca="1">INDIRECT(ADDRESS(1,3+A189,4,1,"Models Used"))</f>
        <v>MedLLaMA</v>
      </c>
      <c r="C189" s="20" cm="1">
        <f t="array" aca="1" ref="C189" ca="1">INDIRECT(ADDRESS(114,3+A189,4,1,"Models Used"))</f>
        <v>0</v>
      </c>
    </row>
    <row r="190" spans="1:3">
      <c r="A190">
        <f t="shared" si="9"/>
        <v>69</v>
      </c>
      <c r="B190" s="20" t="str" cm="1">
        <f t="array" aca="1" ref="B190" ca="1">INDIRECT(ADDRESS(1,3+A190,4,1,"Models Used"))</f>
        <v>PMC-LLaMA</v>
      </c>
      <c r="C190" s="20" cm="1">
        <f t="array" aca="1" ref="C190" ca="1">INDIRECT(ADDRESS(114,3+A190,4,1,"Models Used"))</f>
        <v>0</v>
      </c>
    </row>
    <row r="191" spans="1:3">
      <c r="A191">
        <f t="shared" si="9"/>
        <v>70</v>
      </c>
      <c r="B191" s="20" t="str" cm="1">
        <f t="array" aca="1" ref="B191" ca="1">INDIRECT(ADDRESS(1,3+A191,4,1,"Models Used"))</f>
        <v>Qwen-7B-Chat</v>
      </c>
      <c r="C191" s="20" cm="1">
        <f t="array" aca="1" ref="C191" ca="1">INDIRECT(ADDRESS(114,3+A191,4,1,"Models Used"))</f>
        <v>0</v>
      </c>
    </row>
    <row r="192" spans="1:3">
      <c r="A192">
        <f t="shared" si="9"/>
        <v>71</v>
      </c>
      <c r="B192" s="20" t="str" cm="1">
        <f t="array" aca="1" ref="B192" ca="1">INDIRECT(ADDRESS(1,3+A192,4,1,"Models Used"))</f>
        <v>Falcon 40B</v>
      </c>
      <c r="C192" s="20" cm="1">
        <f t="array" aca="1" ref="C192" ca="1">INDIRECT(ADDRESS(114,3+A192,4,1,"Models Used"))</f>
        <v>0</v>
      </c>
    </row>
    <row r="193" spans="1:3">
      <c r="A193">
        <f t="shared" si="9"/>
        <v>72</v>
      </c>
      <c r="B193" s="20" t="str" cm="1">
        <f t="array" aca="1" ref="B193" ca="1">INDIRECT(ADDRESS(1,3+A193,4,1,"Models Used"))</f>
        <v>Falcon 180B</v>
      </c>
      <c r="C193" s="20" cm="1">
        <f t="array" aca="1" ref="C193" ca="1">INDIRECT(ADDRESS(114,3+A193,4,1,"Models Used"))</f>
        <v>0</v>
      </c>
    </row>
    <row r="194" spans="1:3">
      <c r="A194">
        <f t="shared" si="9"/>
        <v>73</v>
      </c>
      <c r="B194" s="20" t="str" cm="1">
        <f t="array" aca="1" ref="B194" ca="1">INDIRECT(ADDRESS(1,3+A194,4,1,"Models Used"))</f>
        <v>Coral (Command)</v>
      </c>
      <c r="C194" s="20" cm="1">
        <f t="array" aca="1" ref="C194" ca="1">INDIRECT(ADDRESS(114,3+A194,4,1,"Models Used"))</f>
        <v>0</v>
      </c>
    </row>
    <row r="195" spans="1:3">
      <c r="A195">
        <f t="shared" si="9"/>
        <v>74</v>
      </c>
      <c r="B195" s="20" t="str" cm="1">
        <f t="array" aca="1" ref="B195" ca="1">INDIRECT(ADDRESS(1,3+A195,4,1,"Models Used"))</f>
        <v>Macaw</v>
      </c>
      <c r="C195" s="20" cm="1">
        <f t="array" aca="1" ref="C195" ca="1">INDIRECT(ADDRESS(114,3+A195,4,1,"Models Used"))</f>
        <v>0</v>
      </c>
    </row>
  </sheetData>
  <sortState xmlns:xlrd2="http://schemas.microsoft.com/office/spreadsheetml/2017/richdata2" ref="A2:CA110">
    <sortCondition descending="1" ref="B2:B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B9A0-21D7-D840-8441-4FACFCF1D726}">
  <dimension ref="A1:P75"/>
  <sheetViews>
    <sheetView topLeftCell="K1" zoomScale="130" zoomScaleNormal="130" workbookViewId="0">
      <selection activeCell="P3" sqref="P3"/>
    </sheetView>
  </sheetViews>
  <sheetFormatPr baseColWidth="10" defaultRowHeight="16"/>
  <cols>
    <col min="1" max="1" width="25.33203125" customWidth="1"/>
  </cols>
  <sheetData>
    <row r="1" spans="1:16">
      <c r="A1" t="s">
        <v>153</v>
      </c>
      <c r="B1">
        <v>36</v>
      </c>
      <c r="M1" t="s">
        <v>153</v>
      </c>
      <c r="N1">
        <v>36</v>
      </c>
      <c r="O1">
        <v>33</v>
      </c>
      <c r="P1">
        <f>N1-O1</f>
        <v>3</v>
      </c>
    </row>
    <row r="2" spans="1:16">
      <c r="A2" t="s">
        <v>132</v>
      </c>
      <c r="B2">
        <v>28</v>
      </c>
      <c r="M2" t="s">
        <v>132</v>
      </c>
      <c r="N2">
        <v>28</v>
      </c>
      <c r="O2">
        <v>28</v>
      </c>
      <c r="P2">
        <f t="shared" ref="P2:P65" si="0">N2-O2</f>
        <v>0</v>
      </c>
    </row>
    <row r="3" spans="1:16">
      <c r="A3" t="s">
        <v>130</v>
      </c>
      <c r="B3">
        <v>18</v>
      </c>
      <c r="M3" t="s">
        <v>130</v>
      </c>
      <c r="N3">
        <v>18</v>
      </c>
      <c r="O3">
        <v>6</v>
      </c>
      <c r="P3">
        <f t="shared" si="0"/>
        <v>12</v>
      </c>
    </row>
    <row r="4" spans="1:16">
      <c r="A4" t="s">
        <v>155</v>
      </c>
      <c r="B4">
        <v>17</v>
      </c>
      <c r="M4" t="s">
        <v>155</v>
      </c>
      <c r="N4">
        <v>17</v>
      </c>
      <c r="O4">
        <v>12</v>
      </c>
      <c r="P4">
        <f t="shared" si="0"/>
        <v>5</v>
      </c>
    </row>
    <row r="5" spans="1:16">
      <c r="A5" t="s">
        <v>173</v>
      </c>
      <c r="B5">
        <v>15</v>
      </c>
      <c r="M5" t="s">
        <v>173</v>
      </c>
      <c r="N5">
        <v>15</v>
      </c>
      <c r="O5">
        <v>15</v>
      </c>
      <c r="P5">
        <f t="shared" si="0"/>
        <v>0</v>
      </c>
    </row>
    <row r="6" spans="1:16">
      <c r="A6" t="s">
        <v>194</v>
      </c>
      <c r="B6">
        <v>11</v>
      </c>
      <c r="M6" t="s">
        <v>194</v>
      </c>
      <c r="N6">
        <v>11</v>
      </c>
      <c r="O6">
        <v>11</v>
      </c>
      <c r="P6">
        <f t="shared" si="0"/>
        <v>0</v>
      </c>
    </row>
    <row r="7" spans="1:16">
      <c r="A7" t="s">
        <v>149</v>
      </c>
      <c r="B7">
        <v>10</v>
      </c>
      <c r="M7" t="s">
        <v>149</v>
      </c>
      <c r="N7">
        <v>10</v>
      </c>
      <c r="O7">
        <v>4</v>
      </c>
      <c r="P7">
        <f t="shared" si="0"/>
        <v>6</v>
      </c>
    </row>
    <row r="8" spans="1:16">
      <c r="A8" t="s">
        <v>209</v>
      </c>
      <c r="B8">
        <v>10</v>
      </c>
      <c r="M8" t="s">
        <v>209</v>
      </c>
      <c r="N8">
        <v>10</v>
      </c>
      <c r="O8">
        <v>7</v>
      </c>
      <c r="P8">
        <f t="shared" si="0"/>
        <v>3</v>
      </c>
    </row>
    <row r="9" spans="1:16">
      <c r="A9" t="s">
        <v>135</v>
      </c>
      <c r="B9">
        <v>10</v>
      </c>
      <c r="M9" t="s">
        <v>135</v>
      </c>
      <c r="N9">
        <v>10</v>
      </c>
      <c r="O9">
        <v>4</v>
      </c>
      <c r="P9">
        <f t="shared" si="0"/>
        <v>6</v>
      </c>
    </row>
    <row r="10" spans="1:16">
      <c r="A10" t="s">
        <v>131</v>
      </c>
      <c r="B10">
        <v>9</v>
      </c>
      <c r="M10" t="s">
        <v>131</v>
      </c>
      <c r="N10">
        <v>9</v>
      </c>
      <c r="O10">
        <v>9</v>
      </c>
      <c r="P10">
        <f t="shared" si="0"/>
        <v>0</v>
      </c>
    </row>
    <row r="11" spans="1:16">
      <c r="A11" t="s">
        <v>204</v>
      </c>
      <c r="B11">
        <v>9</v>
      </c>
      <c r="M11" t="s">
        <v>204</v>
      </c>
      <c r="N11">
        <v>9</v>
      </c>
      <c r="O11">
        <v>9</v>
      </c>
      <c r="P11">
        <f t="shared" si="0"/>
        <v>0</v>
      </c>
    </row>
    <row r="12" spans="1:16">
      <c r="A12" t="s">
        <v>211</v>
      </c>
      <c r="B12">
        <v>7</v>
      </c>
      <c r="M12" t="s">
        <v>211</v>
      </c>
      <c r="N12">
        <v>7</v>
      </c>
      <c r="O12">
        <v>5</v>
      </c>
      <c r="P12">
        <f t="shared" si="0"/>
        <v>2</v>
      </c>
    </row>
    <row r="13" spans="1:16">
      <c r="A13" t="s">
        <v>188</v>
      </c>
      <c r="B13">
        <v>7</v>
      </c>
      <c r="M13" t="s">
        <v>188</v>
      </c>
      <c r="N13">
        <v>7</v>
      </c>
      <c r="O13">
        <v>7</v>
      </c>
      <c r="P13">
        <f t="shared" si="0"/>
        <v>0</v>
      </c>
    </row>
    <row r="14" spans="1:16">
      <c r="A14" t="s">
        <v>214</v>
      </c>
      <c r="B14">
        <v>6</v>
      </c>
      <c r="M14" t="s">
        <v>214</v>
      </c>
      <c r="N14">
        <v>6</v>
      </c>
      <c r="O14">
        <v>6</v>
      </c>
      <c r="P14">
        <f t="shared" si="0"/>
        <v>0</v>
      </c>
    </row>
    <row r="15" spans="1:16">
      <c r="A15" t="s">
        <v>192</v>
      </c>
      <c r="B15">
        <v>6</v>
      </c>
      <c r="M15" t="s">
        <v>192</v>
      </c>
      <c r="N15">
        <v>6</v>
      </c>
      <c r="O15">
        <v>6</v>
      </c>
      <c r="P15">
        <f t="shared" si="0"/>
        <v>0</v>
      </c>
    </row>
    <row r="16" spans="1:16">
      <c r="A16" t="s">
        <v>154</v>
      </c>
      <c r="B16">
        <v>4</v>
      </c>
      <c r="M16" t="s">
        <v>154</v>
      </c>
      <c r="N16">
        <v>4</v>
      </c>
      <c r="O16">
        <v>3</v>
      </c>
      <c r="P16">
        <f t="shared" si="0"/>
        <v>1</v>
      </c>
    </row>
    <row r="17" spans="1:16">
      <c r="A17" t="s">
        <v>140</v>
      </c>
      <c r="B17">
        <v>4</v>
      </c>
      <c r="M17" t="s">
        <v>140</v>
      </c>
      <c r="N17">
        <v>4</v>
      </c>
      <c r="O17">
        <v>4</v>
      </c>
      <c r="P17">
        <f t="shared" si="0"/>
        <v>0</v>
      </c>
    </row>
    <row r="18" spans="1:16">
      <c r="A18" t="s">
        <v>208</v>
      </c>
      <c r="B18">
        <v>3</v>
      </c>
      <c r="M18" t="s">
        <v>208</v>
      </c>
      <c r="N18">
        <v>3</v>
      </c>
      <c r="O18">
        <v>1</v>
      </c>
      <c r="P18">
        <f t="shared" si="0"/>
        <v>2</v>
      </c>
    </row>
    <row r="19" spans="1:16">
      <c r="A19" t="s">
        <v>231</v>
      </c>
      <c r="B19">
        <v>3</v>
      </c>
      <c r="M19" t="s">
        <v>231</v>
      </c>
      <c r="N19">
        <v>3</v>
      </c>
      <c r="O19">
        <v>1</v>
      </c>
      <c r="P19">
        <f t="shared" si="0"/>
        <v>2</v>
      </c>
    </row>
    <row r="20" spans="1:16">
      <c r="A20" t="s">
        <v>129</v>
      </c>
      <c r="B20">
        <v>3</v>
      </c>
      <c r="M20" t="s">
        <v>129</v>
      </c>
      <c r="N20">
        <v>3</v>
      </c>
      <c r="O20">
        <v>0</v>
      </c>
      <c r="P20">
        <f t="shared" si="0"/>
        <v>3</v>
      </c>
    </row>
    <row r="21" spans="1:16">
      <c r="A21" t="s">
        <v>230</v>
      </c>
      <c r="B21">
        <v>3</v>
      </c>
      <c r="M21" t="s">
        <v>230</v>
      </c>
      <c r="N21">
        <v>3</v>
      </c>
      <c r="O21">
        <v>2</v>
      </c>
      <c r="P21">
        <f t="shared" si="0"/>
        <v>1</v>
      </c>
    </row>
    <row r="22" spans="1:16">
      <c r="A22" t="s">
        <v>160</v>
      </c>
      <c r="B22">
        <v>3</v>
      </c>
      <c r="M22" t="s">
        <v>160</v>
      </c>
      <c r="N22">
        <v>3</v>
      </c>
      <c r="O22">
        <v>3</v>
      </c>
      <c r="P22">
        <f t="shared" si="0"/>
        <v>0</v>
      </c>
    </row>
    <row r="23" spans="1:16">
      <c r="A23" t="s">
        <v>185</v>
      </c>
      <c r="B23">
        <v>3</v>
      </c>
      <c r="M23" t="s">
        <v>185</v>
      </c>
      <c r="N23">
        <v>3</v>
      </c>
      <c r="O23">
        <v>3</v>
      </c>
      <c r="P23">
        <f t="shared" si="0"/>
        <v>0</v>
      </c>
    </row>
    <row r="24" spans="1:16">
      <c r="A24" t="s">
        <v>197</v>
      </c>
      <c r="B24">
        <v>3</v>
      </c>
      <c r="M24" t="s">
        <v>197</v>
      </c>
      <c r="N24">
        <v>3</v>
      </c>
      <c r="O24">
        <v>3</v>
      </c>
      <c r="P24">
        <f t="shared" si="0"/>
        <v>0</v>
      </c>
    </row>
    <row r="25" spans="1:16">
      <c r="A25" t="s">
        <v>161</v>
      </c>
      <c r="B25">
        <v>2</v>
      </c>
      <c r="M25" t="s">
        <v>161</v>
      </c>
      <c r="N25">
        <v>2</v>
      </c>
      <c r="O25">
        <v>2</v>
      </c>
      <c r="P25">
        <f t="shared" si="0"/>
        <v>0</v>
      </c>
    </row>
    <row r="26" spans="1:16">
      <c r="A26" t="s">
        <v>210</v>
      </c>
      <c r="B26">
        <v>2</v>
      </c>
      <c r="M26" t="s">
        <v>210</v>
      </c>
      <c r="N26">
        <v>2</v>
      </c>
      <c r="O26">
        <v>2</v>
      </c>
      <c r="P26">
        <f t="shared" si="0"/>
        <v>0</v>
      </c>
    </row>
    <row r="27" spans="1:16">
      <c r="A27" t="s">
        <v>179</v>
      </c>
      <c r="B27">
        <v>2</v>
      </c>
      <c r="M27" t="s">
        <v>179</v>
      </c>
      <c r="N27">
        <v>2</v>
      </c>
      <c r="O27">
        <v>1</v>
      </c>
      <c r="P27">
        <f t="shared" si="0"/>
        <v>1</v>
      </c>
    </row>
    <row r="28" spans="1:16">
      <c r="A28" t="s">
        <v>156</v>
      </c>
      <c r="B28">
        <v>2</v>
      </c>
      <c r="M28" t="s">
        <v>156</v>
      </c>
      <c r="N28">
        <v>2</v>
      </c>
      <c r="O28">
        <v>2</v>
      </c>
      <c r="P28">
        <f t="shared" si="0"/>
        <v>0</v>
      </c>
    </row>
    <row r="29" spans="1:16">
      <c r="A29" t="s">
        <v>216</v>
      </c>
      <c r="B29">
        <v>2</v>
      </c>
      <c r="M29" t="s">
        <v>216</v>
      </c>
      <c r="N29">
        <v>2</v>
      </c>
      <c r="O29">
        <v>2</v>
      </c>
      <c r="P29">
        <f t="shared" si="0"/>
        <v>0</v>
      </c>
    </row>
    <row r="30" spans="1:16">
      <c r="A30" t="s">
        <v>215</v>
      </c>
      <c r="B30">
        <v>2</v>
      </c>
      <c r="M30" t="s">
        <v>215</v>
      </c>
      <c r="N30">
        <v>2</v>
      </c>
      <c r="O30">
        <v>2</v>
      </c>
      <c r="P30">
        <f t="shared" si="0"/>
        <v>0</v>
      </c>
    </row>
    <row r="31" spans="1:16">
      <c r="A31" t="s">
        <v>176</v>
      </c>
      <c r="B31">
        <v>1</v>
      </c>
      <c r="M31" t="s">
        <v>176</v>
      </c>
      <c r="N31">
        <v>1</v>
      </c>
      <c r="O31">
        <v>0</v>
      </c>
      <c r="P31">
        <f t="shared" si="0"/>
        <v>1</v>
      </c>
    </row>
    <row r="32" spans="1:16">
      <c r="A32" t="s">
        <v>177</v>
      </c>
      <c r="B32">
        <v>1</v>
      </c>
      <c r="M32" t="s">
        <v>177</v>
      </c>
      <c r="N32">
        <v>1</v>
      </c>
      <c r="O32">
        <v>0</v>
      </c>
      <c r="P32">
        <f t="shared" si="0"/>
        <v>1</v>
      </c>
    </row>
    <row r="33" spans="1:16">
      <c r="A33" t="s">
        <v>184</v>
      </c>
      <c r="B33">
        <v>1</v>
      </c>
      <c r="M33" t="s">
        <v>184</v>
      </c>
      <c r="N33">
        <v>1</v>
      </c>
      <c r="O33">
        <v>1</v>
      </c>
      <c r="P33">
        <f t="shared" si="0"/>
        <v>0</v>
      </c>
    </row>
    <row r="34" spans="1:16">
      <c r="A34" t="s">
        <v>218</v>
      </c>
      <c r="B34">
        <v>1</v>
      </c>
      <c r="M34" t="s">
        <v>218</v>
      </c>
      <c r="N34">
        <v>1</v>
      </c>
      <c r="O34">
        <v>1</v>
      </c>
      <c r="P34">
        <f t="shared" si="0"/>
        <v>0</v>
      </c>
    </row>
    <row r="35" spans="1:16">
      <c r="A35" t="s">
        <v>213</v>
      </c>
      <c r="B35">
        <v>1</v>
      </c>
      <c r="M35" t="s">
        <v>213</v>
      </c>
      <c r="N35">
        <v>1</v>
      </c>
      <c r="O35">
        <v>1</v>
      </c>
      <c r="P35">
        <f t="shared" si="0"/>
        <v>0</v>
      </c>
    </row>
    <row r="36" spans="1:16">
      <c r="A36" t="s">
        <v>138</v>
      </c>
      <c r="B36">
        <v>1</v>
      </c>
      <c r="M36" t="s">
        <v>138</v>
      </c>
      <c r="N36">
        <v>1</v>
      </c>
      <c r="O36">
        <v>0</v>
      </c>
      <c r="P36">
        <f t="shared" si="0"/>
        <v>1</v>
      </c>
    </row>
    <row r="37" spans="1:16">
      <c r="A37" t="s">
        <v>139</v>
      </c>
      <c r="B37">
        <v>1</v>
      </c>
      <c r="M37" t="s">
        <v>139</v>
      </c>
      <c r="N37">
        <v>1</v>
      </c>
      <c r="O37">
        <v>1</v>
      </c>
      <c r="P37">
        <f t="shared" si="0"/>
        <v>0</v>
      </c>
    </row>
    <row r="38" spans="1:16">
      <c r="A38" t="s">
        <v>191</v>
      </c>
      <c r="B38">
        <v>1</v>
      </c>
      <c r="M38" t="s">
        <v>191</v>
      </c>
      <c r="N38">
        <v>1</v>
      </c>
      <c r="O38">
        <v>1</v>
      </c>
      <c r="P38">
        <f t="shared" si="0"/>
        <v>0</v>
      </c>
    </row>
    <row r="39" spans="1:16">
      <c r="A39" t="s">
        <v>141</v>
      </c>
      <c r="B39">
        <v>1</v>
      </c>
      <c r="M39" t="s">
        <v>141</v>
      </c>
      <c r="N39">
        <v>1</v>
      </c>
      <c r="O39">
        <v>1</v>
      </c>
      <c r="P39">
        <f t="shared" si="0"/>
        <v>0</v>
      </c>
    </row>
    <row r="40" spans="1:16">
      <c r="A40" t="s">
        <v>178</v>
      </c>
      <c r="B40">
        <v>1</v>
      </c>
      <c r="M40" t="s">
        <v>178</v>
      </c>
      <c r="N40">
        <v>1</v>
      </c>
      <c r="O40">
        <v>0</v>
      </c>
      <c r="P40">
        <f t="shared" si="0"/>
        <v>1</v>
      </c>
    </row>
    <row r="41" spans="1:16">
      <c r="A41" t="s">
        <v>157</v>
      </c>
      <c r="B41">
        <v>1</v>
      </c>
      <c r="M41" t="s">
        <v>157</v>
      </c>
      <c r="N41">
        <v>1</v>
      </c>
      <c r="O41">
        <v>1</v>
      </c>
      <c r="P41">
        <f t="shared" si="0"/>
        <v>0</v>
      </c>
    </row>
    <row r="42" spans="1:16">
      <c r="A42" t="s">
        <v>158</v>
      </c>
      <c r="B42">
        <v>1</v>
      </c>
      <c r="M42" t="s">
        <v>158</v>
      </c>
      <c r="N42">
        <v>1</v>
      </c>
      <c r="O42">
        <v>1</v>
      </c>
      <c r="P42">
        <f t="shared" si="0"/>
        <v>0</v>
      </c>
    </row>
    <row r="43" spans="1:16">
      <c r="A43" t="s">
        <v>159</v>
      </c>
      <c r="B43">
        <v>1</v>
      </c>
      <c r="M43" t="s">
        <v>159</v>
      </c>
      <c r="N43">
        <v>1</v>
      </c>
      <c r="O43">
        <v>1</v>
      </c>
      <c r="P43">
        <f t="shared" si="0"/>
        <v>0</v>
      </c>
    </row>
    <row r="44" spans="1:16">
      <c r="A44" t="s">
        <v>219</v>
      </c>
      <c r="B44">
        <v>1</v>
      </c>
      <c r="M44" t="s">
        <v>219</v>
      </c>
      <c r="N44">
        <v>1</v>
      </c>
      <c r="O44">
        <v>1</v>
      </c>
      <c r="P44">
        <f t="shared" si="0"/>
        <v>0</v>
      </c>
    </row>
    <row r="45" spans="1:16">
      <c r="A45" t="s">
        <v>220</v>
      </c>
      <c r="B45">
        <v>1</v>
      </c>
      <c r="M45" t="s">
        <v>220</v>
      </c>
      <c r="N45">
        <v>1</v>
      </c>
      <c r="O45">
        <v>1</v>
      </c>
      <c r="P45">
        <f t="shared" si="0"/>
        <v>0</v>
      </c>
    </row>
    <row r="46" spans="1:16">
      <c r="A46" t="s">
        <v>221</v>
      </c>
      <c r="B46">
        <v>1</v>
      </c>
      <c r="M46" t="s">
        <v>221</v>
      </c>
      <c r="N46">
        <v>1</v>
      </c>
      <c r="O46">
        <v>1</v>
      </c>
      <c r="P46">
        <f t="shared" si="0"/>
        <v>0</v>
      </c>
    </row>
    <row r="47" spans="1:16">
      <c r="A47" t="s">
        <v>222</v>
      </c>
      <c r="B47">
        <v>1</v>
      </c>
      <c r="M47" t="s">
        <v>222</v>
      </c>
      <c r="N47">
        <v>1</v>
      </c>
      <c r="O47">
        <v>1</v>
      </c>
      <c r="P47">
        <f t="shared" si="0"/>
        <v>0</v>
      </c>
    </row>
    <row r="48" spans="1:16">
      <c r="A48" t="s">
        <v>186</v>
      </c>
      <c r="B48">
        <v>1</v>
      </c>
      <c r="M48" t="s">
        <v>186</v>
      </c>
      <c r="N48">
        <v>1</v>
      </c>
      <c r="O48">
        <v>1</v>
      </c>
      <c r="P48">
        <f t="shared" si="0"/>
        <v>0</v>
      </c>
    </row>
    <row r="49" spans="1:16">
      <c r="A49" t="s">
        <v>232</v>
      </c>
      <c r="B49">
        <v>1</v>
      </c>
      <c r="M49" t="s">
        <v>232</v>
      </c>
      <c r="N49">
        <v>1</v>
      </c>
      <c r="O49">
        <v>1</v>
      </c>
      <c r="P49">
        <f t="shared" si="0"/>
        <v>0</v>
      </c>
    </row>
    <row r="50" spans="1:16">
      <c r="A50" t="s">
        <v>233</v>
      </c>
      <c r="B50">
        <v>1</v>
      </c>
      <c r="M50" t="s">
        <v>233</v>
      </c>
      <c r="N50">
        <v>1</v>
      </c>
      <c r="O50">
        <v>1</v>
      </c>
      <c r="P50">
        <f t="shared" si="0"/>
        <v>0</v>
      </c>
    </row>
    <row r="51" spans="1:16">
      <c r="A51" t="s">
        <v>234</v>
      </c>
      <c r="B51">
        <v>1</v>
      </c>
      <c r="M51" t="s">
        <v>234</v>
      </c>
      <c r="N51">
        <v>1</v>
      </c>
      <c r="O51">
        <v>1</v>
      </c>
      <c r="P51">
        <f t="shared" si="0"/>
        <v>0</v>
      </c>
    </row>
    <row r="52" spans="1:16">
      <c r="A52" t="s">
        <v>235</v>
      </c>
      <c r="B52">
        <v>1</v>
      </c>
      <c r="M52" t="s">
        <v>235</v>
      </c>
      <c r="N52">
        <v>1</v>
      </c>
      <c r="O52">
        <v>1</v>
      </c>
      <c r="P52">
        <f t="shared" si="0"/>
        <v>0</v>
      </c>
    </row>
    <row r="53" spans="1:16">
      <c r="A53" t="s">
        <v>236</v>
      </c>
      <c r="B53">
        <v>1</v>
      </c>
      <c r="M53" t="s">
        <v>236</v>
      </c>
      <c r="N53">
        <v>1</v>
      </c>
      <c r="O53">
        <v>1</v>
      </c>
      <c r="P53">
        <f t="shared" si="0"/>
        <v>0</v>
      </c>
    </row>
    <row r="54" spans="1:16">
      <c r="A54" t="s">
        <v>238</v>
      </c>
      <c r="B54">
        <v>1</v>
      </c>
      <c r="M54" t="s">
        <v>238</v>
      </c>
      <c r="N54">
        <v>1</v>
      </c>
      <c r="O54">
        <v>1</v>
      </c>
      <c r="P54">
        <f t="shared" si="0"/>
        <v>0</v>
      </c>
    </row>
    <row r="55" spans="1:16">
      <c r="A55" t="s">
        <v>237</v>
      </c>
      <c r="B55">
        <v>1</v>
      </c>
      <c r="M55" t="s">
        <v>237</v>
      </c>
      <c r="N55">
        <v>1</v>
      </c>
      <c r="O55">
        <v>1</v>
      </c>
      <c r="P55">
        <f t="shared" si="0"/>
        <v>0</v>
      </c>
    </row>
    <row r="56" spans="1:16">
      <c r="A56" t="s">
        <v>223</v>
      </c>
      <c r="B56">
        <v>1</v>
      </c>
      <c r="M56" t="s">
        <v>223</v>
      </c>
      <c r="N56">
        <v>1</v>
      </c>
      <c r="O56">
        <v>1</v>
      </c>
      <c r="P56">
        <f t="shared" si="0"/>
        <v>0</v>
      </c>
    </row>
    <row r="57" spans="1:16">
      <c r="A57" t="s">
        <v>225</v>
      </c>
      <c r="B57">
        <v>1</v>
      </c>
      <c r="M57" t="s">
        <v>225</v>
      </c>
      <c r="N57">
        <v>1</v>
      </c>
      <c r="O57">
        <v>1</v>
      </c>
      <c r="P57">
        <f t="shared" si="0"/>
        <v>0</v>
      </c>
    </row>
    <row r="58" spans="1:16">
      <c r="A58" t="s">
        <v>226</v>
      </c>
      <c r="B58">
        <v>1</v>
      </c>
      <c r="M58" t="s">
        <v>226</v>
      </c>
      <c r="N58">
        <v>1</v>
      </c>
      <c r="O58">
        <v>1</v>
      </c>
      <c r="P58">
        <f t="shared" si="0"/>
        <v>0</v>
      </c>
    </row>
    <row r="59" spans="1:16">
      <c r="A59" t="s">
        <v>227</v>
      </c>
      <c r="B59">
        <v>1</v>
      </c>
      <c r="M59" t="s">
        <v>227</v>
      </c>
      <c r="N59">
        <v>1</v>
      </c>
      <c r="O59">
        <v>1</v>
      </c>
      <c r="P59">
        <f t="shared" si="0"/>
        <v>0</v>
      </c>
    </row>
    <row r="60" spans="1:16">
      <c r="A60" t="s">
        <v>224</v>
      </c>
      <c r="B60">
        <v>1</v>
      </c>
      <c r="M60" t="s">
        <v>224</v>
      </c>
      <c r="N60">
        <v>1</v>
      </c>
      <c r="O60">
        <v>1</v>
      </c>
      <c r="P60">
        <f t="shared" si="0"/>
        <v>0</v>
      </c>
    </row>
    <row r="61" spans="1:16">
      <c r="A61" t="s">
        <v>217</v>
      </c>
      <c r="B61">
        <v>1</v>
      </c>
      <c r="M61" t="s">
        <v>217</v>
      </c>
      <c r="N61">
        <v>1</v>
      </c>
      <c r="O61">
        <v>1</v>
      </c>
      <c r="P61">
        <f t="shared" si="0"/>
        <v>0</v>
      </c>
    </row>
    <row r="62" spans="1:16">
      <c r="A62" t="s">
        <v>200</v>
      </c>
      <c r="B62">
        <v>1</v>
      </c>
      <c r="M62" t="s">
        <v>200</v>
      </c>
      <c r="N62">
        <v>1</v>
      </c>
      <c r="O62">
        <v>1</v>
      </c>
      <c r="P62">
        <f t="shared" si="0"/>
        <v>0</v>
      </c>
    </row>
    <row r="63" spans="1:16">
      <c r="A63" t="s">
        <v>199</v>
      </c>
      <c r="B63">
        <v>1</v>
      </c>
      <c r="M63" t="s">
        <v>199</v>
      </c>
      <c r="N63">
        <v>1</v>
      </c>
      <c r="O63">
        <v>1</v>
      </c>
      <c r="P63">
        <f t="shared" si="0"/>
        <v>0</v>
      </c>
    </row>
    <row r="64" spans="1:16">
      <c r="A64" t="s">
        <v>198</v>
      </c>
      <c r="B64">
        <v>1</v>
      </c>
      <c r="M64" t="s">
        <v>198</v>
      </c>
      <c r="N64">
        <v>1</v>
      </c>
      <c r="O64">
        <v>1</v>
      </c>
      <c r="P64">
        <f t="shared" si="0"/>
        <v>0</v>
      </c>
    </row>
    <row r="65" spans="1:16">
      <c r="A65" t="s">
        <v>205</v>
      </c>
      <c r="B65">
        <v>1</v>
      </c>
      <c r="M65" t="s">
        <v>205</v>
      </c>
      <c r="N65">
        <v>1</v>
      </c>
      <c r="O65">
        <v>1</v>
      </c>
      <c r="P65">
        <f t="shared" si="0"/>
        <v>0</v>
      </c>
    </row>
    <row r="66" spans="1:16">
      <c r="A66" t="s">
        <v>212</v>
      </c>
      <c r="B66">
        <v>1</v>
      </c>
      <c r="M66" t="s">
        <v>212</v>
      </c>
      <c r="N66">
        <v>1</v>
      </c>
      <c r="O66">
        <v>1</v>
      </c>
      <c r="P66">
        <f t="shared" ref="P66:P75" si="1">N66-O66</f>
        <v>0</v>
      </c>
    </row>
    <row r="67" spans="1:16">
      <c r="A67" t="s">
        <v>206</v>
      </c>
      <c r="B67">
        <v>1</v>
      </c>
      <c r="M67" t="s">
        <v>206</v>
      </c>
      <c r="N67">
        <v>1</v>
      </c>
      <c r="O67">
        <v>1</v>
      </c>
      <c r="P67">
        <f t="shared" si="1"/>
        <v>0</v>
      </c>
    </row>
    <row r="68" spans="1:16">
      <c r="A68" t="s">
        <v>207</v>
      </c>
      <c r="B68">
        <v>1</v>
      </c>
      <c r="M68" t="s">
        <v>207</v>
      </c>
      <c r="N68">
        <v>1</v>
      </c>
      <c r="O68">
        <v>1</v>
      </c>
      <c r="P68">
        <f t="shared" si="1"/>
        <v>0</v>
      </c>
    </row>
    <row r="69" spans="1:16">
      <c r="A69" t="s">
        <v>190</v>
      </c>
      <c r="B69">
        <v>1</v>
      </c>
      <c r="M69" t="s">
        <v>190</v>
      </c>
      <c r="N69">
        <v>1</v>
      </c>
      <c r="O69">
        <v>1</v>
      </c>
      <c r="P69">
        <f t="shared" si="1"/>
        <v>0</v>
      </c>
    </row>
    <row r="70" spans="1:16">
      <c r="A70" t="s">
        <v>228</v>
      </c>
      <c r="B70">
        <v>1</v>
      </c>
      <c r="M70" t="s">
        <v>228</v>
      </c>
      <c r="N70">
        <v>1</v>
      </c>
      <c r="O70">
        <v>1</v>
      </c>
      <c r="P70">
        <f t="shared" si="1"/>
        <v>0</v>
      </c>
    </row>
    <row r="71" spans="1:16">
      <c r="A71" t="s">
        <v>189</v>
      </c>
      <c r="B71">
        <v>1</v>
      </c>
      <c r="M71" t="s">
        <v>189</v>
      </c>
      <c r="N71">
        <v>1</v>
      </c>
      <c r="O71">
        <v>1</v>
      </c>
      <c r="P71">
        <f t="shared" si="1"/>
        <v>0</v>
      </c>
    </row>
    <row r="72" spans="1:16">
      <c r="A72" t="s">
        <v>187</v>
      </c>
      <c r="B72">
        <v>1</v>
      </c>
      <c r="M72" t="s">
        <v>187</v>
      </c>
      <c r="N72">
        <v>1</v>
      </c>
      <c r="O72">
        <v>1</v>
      </c>
      <c r="P72">
        <f t="shared" si="1"/>
        <v>0</v>
      </c>
    </row>
    <row r="73" spans="1:16">
      <c r="A73" t="s">
        <v>239</v>
      </c>
      <c r="B73">
        <v>1</v>
      </c>
      <c r="M73" t="s">
        <v>239</v>
      </c>
      <c r="N73">
        <v>1</v>
      </c>
      <c r="O73">
        <v>0</v>
      </c>
      <c r="P73">
        <f t="shared" si="1"/>
        <v>1</v>
      </c>
    </row>
    <row r="74" spans="1:16">
      <c r="A74" t="s">
        <v>162</v>
      </c>
      <c r="B74">
        <v>0</v>
      </c>
      <c r="M74" t="s">
        <v>162</v>
      </c>
      <c r="N74">
        <v>0</v>
      </c>
      <c r="O74">
        <v>0</v>
      </c>
      <c r="P74">
        <f t="shared" si="1"/>
        <v>0</v>
      </c>
    </row>
    <row r="75" spans="1:16">
      <c r="A75" t="s">
        <v>180</v>
      </c>
      <c r="B75">
        <v>0</v>
      </c>
      <c r="M75" t="s">
        <v>180</v>
      </c>
      <c r="N75">
        <v>0</v>
      </c>
      <c r="O75">
        <v>0</v>
      </c>
      <c r="P75">
        <f t="shared" si="1"/>
        <v>0</v>
      </c>
    </row>
  </sheetData>
  <sortState xmlns:xlrd2="http://schemas.microsoft.com/office/spreadsheetml/2017/richdata2" ref="M1:O75">
    <sortCondition descending="1" ref="N1:N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B990-8DE8-E04E-8A36-B97986EC00DB}">
  <dimension ref="A1:DI143"/>
  <sheetViews>
    <sheetView zoomScale="140" zoomScaleNormal="140" workbookViewId="0">
      <pane ySplit="1" topLeftCell="A2" activePane="bottomLeft" state="frozen"/>
      <selection pane="bottomLeft" activeCell="A25" sqref="A25"/>
    </sheetView>
  </sheetViews>
  <sheetFormatPr baseColWidth="10" defaultRowHeight="16"/>
  <cols>
    <col min="1" max="1" width="110.83203125" bestFit="1" customWidth="1"/>
    <col min="2" max="2" width="8.83203125" bestFit="1" customWidth="1"/>
    <col min="3" max="3" width="5.83203125" bestFit="1" customWidth="1"/>
    <col min="4" max="4" width="5.6640625" bestFit="1" customWidth="1"/>
    <col min="5" max="5" width="5.1640625" bestFit="1" customWidth="1"/>
    <col min="6" max="6" width="20.33203125" bestFit="1" customWidth="1"/>
    <col min="7" max="7" width="10.83203125" bestFit="1" customWidth="1"/>
    <col min="8" max="8" width="9.5" bestFit="1" customWidth="1"/>
    <col min="9" max="9" width="23.6640625" bestFit="1" customWidth="1"/>
    <col min="10" max="10" width="17.5" bestFit="1" customWidth="1"/>
    <col min="11" max="11" width="6.6640625" bestFit="1" customWidth="1"/>
    <col min="12" max="12" width="12" bestFit="1" customWidth="1"/>
    <col min="13" max="13" width="12.83203125" bestFit="1" customWidth="1"/>
    <col min="14" max="14" width="11.1640625" bestFit="1" customWidth="1"/>
    <col min="15" max="15" width="12.6640625" bestFit="1" customWidth="1"/>
    <col min="16" max="16" width="19.5" bestFit="1" customWidth="1"/>
    <col min="17" max="17" width="10.33203125" bestFit="1" customWidth="1"/>
    <col min="18" max="18" width="6.1640625" bestFit="1" customWidth="1"/>
    <col min="19" max="19" width="10.83203125" bestFit="1" customWidth="1"/>
    <col min="20" max="20" width="7.1640625" bestFit="1" customWidth="1"/>
    <col min="21" max="21" width="5.83203125" bestFit="1" customWidth="1"/>
    <col min="22" max="22" width="5.5" bestFit="1" customWidth="1"/>
    <col min="23" max="23" width="6.6640625" bestFit="1" customWidth="1"/>
    <col min="24" max="24" width="5" bestFit="1" customWidth="1"/>
    <col min="25" max="25" width="12.6640625" bestFit="1" customWidth="1"/>
    <col min="26" max="26" width="6.33203125" bestFit="1" customWidth="1"/>
    <col min="27" max="27" width="4.1640625" bestFit="1" customWidth="1"/>
    <col min="28" max="28" width="6" bestFit="1" customWidth="1"/>
    <col min="29" max="29" width="4.6640625" bestFit="1" customWidth="1"/>
    <col min="30" max="30" width="5.1640625" bestFit="1" customWidth="1"/>
    <col min="31" max="31" width="5.83203125" bestFit="1" customWidth="1"/>
    <col min="32" max="32" width="3.6640625" bestFit="1" customWidth="1"/>
    <col min="33" max="33" width="5.5" bestFit="1" customWidth="1"/>
    <col min="34" max="34" width="6.1640625" bestFit="1" customWidth="1"/>
    <col min="35" max="35" width="4.1640625" bestFit="1" customWidth="1"/>
    <col min="36" max="36" width="7.83203125" bestFit="1" customWidth="1"/>
    <col min="37" max="37" width="6.5" bestFit="1" customWidth="1"/>
    <col min="38" max="38" width="5.83203125" bestFit="1" customWidth="1"/>
    <col min="39" max="39" width="11.83203125" bestFit="1" customWidth="1"/>
    <col min="40" max="40" width="5.83203125" bestFit="1" customWidth="1"/>
    <col min="41" max="41" width="7.83203125" bestFit="1" customWidth="1"/>
    <col min="42" max="42" width="7.5" bestFit="1" customWidth="1"/>
    <col min="43" max="43" width="9.1640625" bestFit="1" customWidth="1"/>
    <col min="44" max="44" width="6.1640625" bestFit="1" customWidth="1"/>
    <col min="45" max="45" width="12" bestFit="1" customWidth="1"/>
    <col min="46" max="46" width="15.33203125" bestFit="1" customWidth="1"/>
    <col min="47" max="47" width="8.5" bestFit="1" customWidth="1"/>
    <col min="48" max="48" width="4.6640625" bestFit="1" customWidth="1"/>
    <col min="49" max="49" width="7.1640625" bestFit="1" customWidth="1"/>
    <col min="50" max="50" width="11.6640625" bestFit="1" customWidth="1"/>
    <col min="51" max="51" width="8" bestFit="1" customWidth="1"/>
    <col min="52" max="52" width="7.83203125" bestFit="1" customWidth="1"/>
    <col min="53" max="53" width="6.1640625" bestFit="1" customWidth="1"/>
    <col min="54" max="54" width="6.33203125" bestFit="1" customWidth="1"/>
    <col min="55" max="55" width="9" bestFit="1" customWidth="1"/>
    <col min="56" max="56" width="9.1640625" bestFit="1" customWidth="1"/>
    <col min="57" max="57" width="32.6640625" bestFit="1" customWidth="1"/>
    <col min="58" max="58" width="20.83203125" bestFit="1" customWidth="1"/>
    <col min="59" max="59" width="22.83203125" bestFit="1" customWidth="1"/>
    <col min="60" max="60" width="8.1640625" bestFit="1" customWidth="1"/>
    <col min="61" max="61" width="11" bestFit="1" customWidth="1"/>
    <col min="62" max="62" width="10.33203125" bestFit="1" customWidth="1"/>
    <col min="63" max="64" width="14.33203125" bestFit="1" customWidth="1"/>
    <col min="65" max="65" width="5.83203125" bestFit="1" customWidth="1"/>
    <col min="66" max="66" width="7" bestFit="1" customWidth="1"/>
    <col min="67" max="67" width="9.6640625" bestFit="1" customWidth="1"/>
    <col min="68" max="68" width="7.5" bestFit="1" customWidth="1"/>
    <col min="69" max="69" width="5.83203125" bestFit="1" customWidth="1"/>
    <col min="70" max="70" width="6.1640625" bestFit="1" customWidth="1"/>
    <col min="71" max="71" width="5.83203125" bestFit="1" customWidth="1"/>
    <col min="72" max="72" width="6.83203125" bestFit="1" customWidth="1"/>
    <col min="73" max="73" width="7.5" bestFit="1" customWidth="1"/>
    <col min="74" max="74" width="5.6640625" bestFit="1" customWidth="1"/>
    <col min="75" max="75" width="6.1640625" bestFit="1" customWidth="1"/>
    <col min="76" max="76" width="6.5" bestFit="1" customWidth="1"/>
    <col min="77" max="77" width="10.33203125" bestFit="1" customWidth="1"/>
    <col min="78" max="78" width="12.83203125" bestFit="1" customWidth="1"/>
    <col min="79" max="79" width="15" bestFit="1" customWidth="1"/>
    <col min="80" max="80" width="11.1640625" bestFit="1" customWidth="1"/>
    <col min="81" max="81" width="16" bestFit="1" customWidth="1"/>
    <col min="82" max="82" width="10.1640625" bestFit="1" customWidth="1"/>
    <col min="83" max="83" width="7.33203125" bestFit="1" customWidth="1"/>
    <col min="84" max="84" width="10" bestFit="1" customWidth="1"/>
    <col min="85" max="85" width="6.1640625" bestFit="1" customWidth="1"/>
    <col min="86" max="86" width="5" bestFit="1" customWidth="1"/>
    <col min="87" max="87" width="9.33203125" bestFit="1" customWidth="1"/>
    <col min="88" max="88" width="6.5" bestFit="1" customWidth="1"/>
    <col min="89" max="89" width="17.5" bestFit="1" customWidth="1"/>
    <col min="90" max="90" width="13.5" bestFit="1" customWidth="1"/>
    <col min="91" max="91" width="9.83203125" bestFit="1" customWidth="1"/>
    <col min="92" max="92" width="10.1640625" bestFit="1" customWidth="1"/>
    <col min="93" max="93" width="13.33203125" bestFit="1" customWidth="1"/>
    <col min="94" max="94" width="8.6640625" bestFit="1" customWidth="1"/>
    <col min="95" max="95" width="8.33203125" bestFit="1" customWidth="1"/>
    <col min="96" max="96" width="9.1640625" bestFit="1" customWidth="1"/>
    <col min="97" max="97" width="9.6640625" bestFit="1" customWidth="1"/>
    <col min="98" max="98" width="11.33203125" bestFit="1" customWidth="1"/>
    <col min="99" max="99" width="9.83203125" bestFit="1" customWidth="1"/>
    <col min="100" max="101" width="5.1640625" bestFit="1" customWidth="1"/>
    <col min="102" max="102" width="3.6640625" bestFit="1" customWidth="1"/>
    <col min="103" max="103" width="3.5" bestFit="1" customWidth="1"/>
    <col min="104" max="104" width="7.6640625" bestFit="1" customWidth="1"/>
    <col min="105" max="105" width="10.83203125" bestFit="1" customWidth="1"/>
    <col min="106" max="106" width="8.1640625" bestFit="1" customWidth="1"/>
    <col min="107" max="107" width="8.6640625" bestFit="1" customWidth="1"/>
    <col min="108" max="108" width="9.6640625" bestFit="1" customWidth="1"/>
    <col min="111" max="111" width="16.6640625" style="19" customWidth="1"/>
  </cols>
  <sheetData>
    <row r="1" spans="1:111" s="5" customFormat="1">
      <c r="A1" s="1" t="s">
        <v>0</v>
      </c>
      <c r="B1" s="2" t="s">
        <v>263</v>
      </c>
      <c r="C1" s="2" t="s">
        <v>311</v>
      </c>
      <c r="D1" s="2" t="s">
        <v>309</v>
      </c>
      <c r="E1" s="2" t="s">
        <v>310</v>
      </c>
      <c r="F1" s="2" t="s">
        <v>307</v>
      </c>
      <c r="G1" s="2" t="s">
        <v>308</v>
      </c>
      <c r="H1" s="2" t="s">
        <v>306</v>
      </c>
      <c r="I1" s="2" t="s">
        <v>305</v>
      </c>
      <c r="J1" s="2" t="s">
        <v>303</v>
      </c>
      <c r="K1" s="2" t="s">
        <v>299</v>
      </c>
      <c r="L1" s="2" t="s">
        <v>300</v>
      </c>
      <c r="M1" s="2" t="s">
        <v>301</v>
      </c>
      <c r="N1" s="2" t="s">
        <v>304</v>
      </c>
      <c r="O1" s="2" t="s">
        <v>302</v>
      </c>
      <c r="P1" s="2" t="s">
        <v>297</v>
      </c>
      <c r="Q1" s="2" t="s">
        <v>295</v>
      </c>
      <c r="R1" s="2" t="s">
        <v>288</v>
      </c>
      <c r="S1" s="2" t="s">
        <v>289</v>
      </c>
      <c r="T1" s="2" t="s">
        <v>290</v>
      </c>
      <c r="U1" s="2" t="s">
        <v>291</v>
      </c>
      <c r="V1" s="2" t="s">
        <v>292</v>
      </c>
      <c r="W1" s="2" t="s">
        <v>293</v>
      </c>
      <c r="X1" s="2" t="s">
        <v>294</v>
      </c>
      <c r="Y1" s="2" t="s">
        <v>287</v>
      </c>
      <c r="Z1" s="2" t="s">
        <v>286</v>
      </c>
      <c r="AA1" s="2" t="s">
        <v>285</v>
      </c>
      <c r="AB1" s="2" t="s">
        <v>281</v>
      </c>
      <c r="AC1" s="2" t="s">
        <v>278</v>
      </c>
      <c r="AD1" s="2" t="s">
        <v>279</v>
      </c>
      <c r="AE1" s="2" t="s">
        <v>312</v>
      </c>
      <c r="AF1" s="2" t="s">
        <v>280</v>
      </c>
      <c r="AG1" s="2" t="s">
        <v>274</v>
      </c>
      <c r="AH1" s="2" t="s">
        <v>275</v>
      </c>
      <c r="AI1" s="2" t="s">
        <v>276</v>
      </c>
      <c r="AJ1" s="2" t="s">
        <v>277</v>
      </c>
      <c r="AK1" s="2" t="s">
        <v>271</v>
      </c>
      <c r="AL1" s="2" t="s">
        <v>272</v>
      </c>
      <c r="AM1" s="2" t="s">
        <v>273</v>
      </c>
      <c r="AN1" s="2" t="s">
        <v>270</v>
      </c>
      <c r="AO1" s="2" t="s">
        <v>282</v>
      </c>
      <c r="AP1" s="2" t="s">
        <v>283</v>
      </c>
      <c r="AQ1" s="2" t="s">
        <v>133</v>
      </c>
      <c r="AR1" s="2" t="s">
        <v>267</v>
      </c>
      <c r="AS1" s="2" t="s">
        <v>268</v>
      </c>
      <c r="AT1" s="2" t="s">
        <v>264</v>
      </c>
      <c r="AU1" s="2" t="s">
        <v>265</v>
      </c>
      <c r="AV1" s="2" t="s">
        <v>266</v>
      </c>
      <c r="AW1" s="2" t="s">
        <v>261</v>
      </c>
      <c r="AX1" s="2" t="s">
        <v>260</v>
      </c>
      <c r="AY1" s="2" t="s">
        <v>259</v>
      </c>
      <c r="AZ1" s="2" t="s">
        <v>257</v>
      </c>
      <c r="BA1" s="2" t="s">
        <v>258</v>
      </c>
      <c r="BB1" s="2" t="s">
        <v>134</v>
      </c>
      <c r="BC1" s="2" t="s">
        <v>136</v>
      </c>
      <c r="BD1" s="2" t="s">
        <v>137</v>
      </c>
      <c r="BE1" s="2" t="s">
        <v>142</v>
      </c>
      <c r="BF1" s="2" t="s">
        <v>143</v>
      </c>
      <c r="BG1" s="2" t="s">
        <v>144</v>
      </c>
      <c r="BH1" s="2" t="s">
        <v>145</v>
      </c>
      <c r="BI1" s="2" t="s">
        <v>284</v>
      </c>
      <c r="BJ1" s="2" t="s">
        <v>146</v>
      </c>
      <c r="BK1" s="2" t="s">
        <v>147</v>
      </c>
      <c r="BL1" s="2" t="s">
        <v>148</v>
      </c>
      <c r="BM1" s="2" t="s">
        <v>150</v>
      </c>
      <c r="BN1" s="2" t="s">
        <v>151</v>
      </c>
      <c r="BO1" s="2" t="s">
        <v>298</v>
      </c>
      <c r="BP1" s="2" t="s">
        <v>175</v>
      </c>
      <c r="BQ1" s="2" t="s">
        <v>174</v>
      </c>
      <c r="BR1" s="2" t="s">
        <v>196</v>
      </c>
      <c r="BS1" s="2" t="s">
        <v>169</v>
      </c>
      <c r="BT1" s="2" t="s">
        <v>152</v>
      </c>
      <c r="BU1" s="2" t="s">
        <v>269</v>
      </c>
      <c r="BV1" s="2" t="s">
        <v>163</v>
      </c>
      <c r="BW1" s="2" t="s">
        <v>164</v>
      </c>
      <c r="BX1" s="2" t="s">
        <v>165</v>
      </c>
      <c r="BY1" s="2" t="s">
        <v>195</v>
      </c>
      <c r="BZ1" s="2" t="s">
        <v>166</v>
      </c>
      <c r="CA1" s="2" t="s">
        <v>167</v>
      </c>
      <c r="CB1" s="2" t="s">
        <v>170</v>
      </c>
      <c r="CC1" s="2" t="s">
        <v>172</v>
      </c>
      <c r="CD1" s="2" t="s">
        <v>181</v>
      </c>
      <c r="CE1" s="2" t="s">
        <v>183</v>
      </c>
      <c r="CF1" s="2" t="s">
        <v>201</v>
      </c>
      <c r="CG1" s="2" t="s">
        <v>202</v>
      </c>
      <c r="CH1" s="2" t="s">
        <v>244</v>
      </c>
      <c r="CI1" s="2" t="s">
        <v>203</v>
      </c>
      <c r="CJ1" s="2" t="s">
        <v>182</v>
      </c>
      <c r="CK1" s="2" t="s">
        <v>243</v>
      </c>
      <c r="CL1" s="2" t="s">
        <v>171</v>
      </c>
      <c r="CM1" s="2" t="s">
        <v>240</v>
      </c>
      <c r="CN1" s="2" t="s">
        <v>241</v>
      </c>
      <c r="CO1" s="2" t="s">
        <v>242</v>
      </c>
      <c r="CP1" s="2" t="s">
        <v>168</v>
      </c>
      <c r="CQ1" s="2" t="s">
        <v>245</v>
      </c>
      <c r="CR1" s="2" t="s">
        <v>246</v>
      </c>
      <c r="CS1" s="2" t="s">
        <v>252</v>
      </c>
      <c r="CT1" s="2" t="s">
        <v>253</v>
      </c>
      <c r="CU1" s="2" t="s">
        <v>254</v>
      </c>
      <c r="CV1" s="2" t="s">
        <v>248</v>
      </c>
      <c r="CW1" s="2" t="s">
        <v>249</v>
      </c>
      <c r="CX1" s="2" t="s">
        <v>250</v>
      </c>
      <c r="CY1" s="2" t="s">
        <v>251</v>
      </c>
      <c r="CZ1" s="2" t="s">
        <v>247</v>
      </c>
      <c r="DA1" s="2" t="s">
        <v>255</v>
      </c>
      <c r="DB1" s="2" t="s">
        <v>256</v>
      </c>
      <c r="DC1" s="2" t="s">
        <v>262</v>
      </c>
      <c r="DD1" s="2" t="s">
        <v>193</v>
      </c>
      <c r="DF1" s="17">
        <f>COUNTA(B1:DD1)</f>
        <v>107</v>
      </c>
      <c r="DG1" s="18" t="s">
        <v>318</v>
      </c>
    </row>
    <row r="2" spans="1:111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G2" s="19">
        <f>SUM(A2:DD2)</f>
        <v>4</v>
      </c>
    </row>
    <row r="3" spans="1:111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G3" s="19">
        <f t="shared" ref="DG3:DG66" si="0">SUM(A3:DD3)</f>
        <v>4</v>
      </c>
    </row>
    <row r="4" spans="1:111">
      <c r="A4" t="s">
        <v>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G4" s="19">
        <f t="shared" si="0"/>
        <v>0</v>
      </c>
    </row>
    <row r="5" spans="1:111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G5" s="19">
        <f t="shared" si="0"/>
        <v>3</v>
      </c>
    </row>
    <row r="6" spans="1:111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0</v>
      </c>
      <c r="BP6">
        <v>0</v>
      </c>
      <c r="BQ6">
        <v>0</v>
      </c>
      <c r="BR6">
        <v>1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G6" s="19">
        <f t="shared" si="0"/>
        <v>5</v>
      </c>
    </row>
    <row r="7" spans="1:111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0</v>
      </c>
      <c r="BZ7">
        <v>1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G7" s="19">
        <f t="shared" si="0"/>
        <v>4</v>
      </c>
    </row>
    <row r="8" spans="1:111">
      <c r="A8" t="s">
        <v>28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G8" s="19">
        <f t="shared" si="0"/>
        <v>3</v>
      </c>
    </row>
    <row r="9" spans="1:111">
      <c r="A9" t="s">
        <v>29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1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G9" s="19">
        <f t="shared" si="0"/>
        <v>5</v>
      </c>
    </row>
    <row r="10" spans="1:111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G10" s="19">
        <f t="shared" si="0"/>
        <v>6</v>
      </c>
    </row>
    <row r="11" spans="1:111">
      <c r="A11" s="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0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G11" s="19">
        <f t="shared" si="0"/>
        <v>10</v>
      </c>
    </row>
    <row r="12" spans="1:111">
      <c r="A12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G12" s="19">
        <f t="shared" si="0"/>
        <v>0</v>
      </c>
    </row>
    <row r="13" spans="1:111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G13" s="19">
        <f t="shared" si="0"/>
        <v>0</v>
      </c>
    </row>
    <row r="14" spans="1:111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G14" s="19">
        <f t="shared" si="0"/>
        <v>1</v>
      </c>
    </row>
    <row r="15" spans="1:111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1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G15" s="19">
        <f t="shared" si="0"/>
        <v>4</v>
      </c>
    </row>
    <row r="16" spans="1:111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G16" s="19">
        <f t="shared" si="0"/>
        <v>0</v>
      </c>
    </row>
    <row r="17" spans="1:111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1</v>
      </c>
      <c r="CH17">
        <v>0</v>
      </c>
      <c r="CI17">
        <v>1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G17" s="19">
        <f t="shared" si="0"/>
        <v>3</v>
      </c>
    </row>
    <row r="18" spans="1:111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G18" s="19">
        <f t="shared" si="0"/>
        <v>3</v>
      </c>
    </row>
    <row r="19" spans="1:111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G19" s="19">
        <f t="shared" si="0"/>
        <v>7</v>
      </c>
    </row>
    <row r="20" spans="1:111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G20" s="19">
        <f t="shared" si="0"/>
        <v>8</v>
      </c>
    </row>
    <row r="21" spans="1:111">
      <c r="A2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1</v>
      </c>
      <c r="BN21">
        <v>1</v>
      </c>
      <c r="BO21">
        <v>0</v>
      </c>
      <c r="BP21">
        <v>0</v>
      </c>
      <c r="BQ21">
        <v>0</v>
      </c>
      <c r="BR21">
        <v>1</v>
      </c>
      <c r="BS21">
        <v>1</v>
      </c>
      <c r="BT21">
        <v>1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G21" s="19">
        <f t="shared" si="0"/>
        <v>6</v>
      </c>
    </row>
    <row r="22" spans="1:111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1</v>
      </c>
      <c r="CX22">
        <v>1</v>
      </c>
      <c r="CY22">
        <v>1</v>
      </c>
      <c r="CZ22">
        <v>0</v>
      </c>
      <c r="DA22">
        <v>0</v>
      </c>
      <c r="DB22">
        <v>0</v>
      </c>
      <c r="DC22">
        <v>0</v>
      </c>
      <c r="DD22">
        <v>0</v>
      </c>
      <c r="DG22" s="19">
        <f t="shared" si="0"/>
        <v>4</v>
      </c>
    </row>
    <row r="23" spans="1:111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1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G23" s="19">
        <f t="shared" si="0"/>
        <v>3</v>
      </c>
    </row>
    <row r="24" spans="1:111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G24" s="19">
        <f t="shared" si="0"/>
        <v>1</v>
      </c>
    </row>
    <row r="25" spans="1:111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G25" s="19">
        <f t="shared" si="0"/>
        <v>3</v>
      </c>
    </row>
    <row r="26" spans="1:111">
      <c r="A26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 s="10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>
        <v>0</v>
      </c>
      <c r="BP26" s="10">
        <v>0</v>
      </c>
      <c r="BQ26" s="10">
        <v>0</v>
      </c>
      <c r="BR26" s="10">
        <v>0</v>
      </c>
      <c r="BS26" s="10">
        <v>0</v>
      </c>
      <c r="BT26" s="10">
        <v>0</v>
      </c>
      <c r="BU26">
        <v>0</v>
      </c>
      <c r="BV26" s="10">
        <v>0</v>
      </c>
      <c r="BW26" s="10">
        <v>0</v>
      </c>
      <c r="BX26" s="10">
        <v>0</v>
      </c>
      <c r="BY26" s="10">
        <v>0</v>
      </c>
      <c r="BZ26" s="10">
        <v>0</v>
      </c>
      <c r="CA26" s="10">
        <v>0</v>
      </c>
      <c r="CB26" s="10">
        <v>0</v>
      </c>
      <c r="CC26" s="10">
        <v>0</v>
      </c>
      <c r="CD26" s="10">
        <v>0</v>
      </c>
      <c r="CE26" s="10">
        <v>0</v>
      </c>
      <c r="CF26" s="10">
        <v>0</v>
      </c>
      <c r="CG26" s="10">
        <v>0</v>
      </c>
      <c r="CH26" s="10">
        <v>0</v>
      </c>
      <c r="CI26" s="10">
        <v>0</v>
      </c>
      <c r="CJ26" s="10">
        <v>0</v>
      </c>
      <c r="CK26" s="10">
        <v>0</v>
      </c>
      <c r="CL26" s="10">
        <v>0</v>
      </c>
      <c r="CM26" s="10">
        <v>0</v>
      </c>
      <c r="CN26" s="10">
        <v>0</v>
      </c>
      <c r="CO26" s="10">
        <v>0</v>
      </c>
      <c r="CP26" s="10">
        <v>0</v>
      </c>
      <c r="CQ26" s="10">
        <v>0</v>
      </c>
      <c r="CR26" s="10">
        <v>0</v>
      </c>
      <c r="CS26" s="10">
        <v>0</v>
      </c>
      <c r="CT26" s="10">
        <v>0</v>
      </c>
      <c r="CU26" s="10">
        <v>0</v>
      </c>
      <c r="CV26" s="10">
        <v>0</v>
      </c>
      <c r="CW26" s="10">
        <v>0</v>
      </c>
      <c r="CX26" s="10">
        <v>0</v>
      </c>
      <c r="CY26" s="10">
        <v>0</v>
      </c>
      <c r="CZ26" s="10">
        <v>0</v>
      </c>
      <c r="DA26" s="10">
        <v>1</v>
      </c>
      <c r="DB26" s="10">
        <v>0</v>
      </c>
      <c r="DC26">
        <v>0</v>
      </c>
      <c r="DD26" s="10">
        <v>0</v>
      </c>
      <c r="DG26" s="19">
        <f t="shared" si="0"/>
        <v>1</v>
      </c>
    </row>
    <row r="27" spans="1:111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G27" s="19">
        <f t="shared" si="0"/>
        <v>1</v>
      </c>
    </row>
    <row r="28" spans="1:111">
      <c r="A28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G28" s="19">
        <f t="shared" si="0"/>
        <v>0</v>
      </c>
    </row>
    <row r="29" spans="1:111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G29" s="19">
        <f t="shared" si="0"/>
        <v>0</v>
      </c>
    </row>
    <row r="30" spans="1:111">
      <c r="A30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G30" s="19">
        <f t="shared" si="0"/>
        <v>2</v>
      </c>
    </row>
    <row r="31" spans="1:111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G31" s="19">
        <f t="shared" si="0"/>
        <v>0</v>
      </c>
    </row>
    <row r="32" spans="1:111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G32" s="19">
        <f t="shared" si="0"/>
        <v>1</v>
      </c>
    </row>
    <row r="33" spans="1:111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G33" s="19">
        <f t="shared" si="0"/>
        <v>1</v>
      </c>
    </row>
    <row r="34" spans="1:111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G34" s="19">
        <f t="shared" si="0"/>
        <v>4</v>
      </c>
    </row>
    <row r="35" spans="1:111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G35" s="19">
        <f t="shared" si="0"/>
        <v>1</v>
      </c>
    </row>
    <row r="36" spans="1:111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G36" s="19">
        <f t="shared" si="0"/>
        <v>1</v>
      </c>
    </row>
    <row r="37" spans="1:111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G37" s="19">
        <f t="shared" si="0"/>
        <v>0</v>
      </c>
    </row>
    <row r="38" spans="1:111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G38" s="19">
        <f t="shared" si="0"/>
        <v>1</v>
      </c>
    </row>
    <row r="39" spans="1:111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BI39">
        <v>0</v>
      </c>
      <c r="BO39">
        <v>0</v>
      </c>
      <c r="BU39">
        <v>0</v>
      </c>
      <c r="DC39">
        <v>0</v>
      </c>
      <c r="DG39" s="19">
        <f t="shared" si="0"/>
        <v>0</v>
      </c>
    </row>
    <row r="40" spans="1:111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G40" s="19">
        <f t="shared" si="0"/>
        <v>0</v>
      </c>
    </row>
    <row r="41" spans="1:111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G41" s="19">
        <f t="shared" si="0"/>
        <v>1</v>
      </c>
    </row>
    <row r="42" spans="1:111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BI42">
        <v>0</v>
      </c>
      <c r="BO42">
        <v>0</v>
      </c>
      <c r="BU42">
        <v>0</v>
      </c>
      <c r="DC42">
        <v>0</v>
      </c>
      <c r="DG42" s="19">
        <f t="shared" si="0"/>
        <v>0</v>
      </c>
    </row>
    <row r="43" spans="1:111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G43" s="19">
        <f t="shared" si="0"/>
        <v>0</v>
      </c>
    </row>
    <row r="44" spans="1:111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G44" s="19">
        <f t="shared" si="0"/>
        <v>1</v>
      </c>
    </row>
    <row r="45" spans="1:111">
      <c r="A45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BI45">
        <v>0</v>
      </c>
      <c r="BO45">
        <v>0</v>
      </c>
      <c r="BU45">
        <v>0</v>
      </c>
      <c r="DC45">
        <v>0</v>
      </c>
      <c r="DG45" s="19">
        <f t="shared" si="0"/>
        <v>0</v>
      </c>
    </row>
    <row r="46" spans="1:111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G46" s="19">
        <f t="shared" si="0"/>
        <v>0</v>
      </c>
    </row>
    <row r="47" spans="1:111">
      <c r="A47" t="s">
        <v>67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G47" s="19">
        <f t="shared" si="0"/>
        <v>2</v>
      </c>
    </row>
    <row r="48" spans="1:111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G48" s="19">
        <f t="shared" si="0"/>
        <v>1</v>
      </c>
    </row>
    <row r="49" spans="1:111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0</v>
      </c>
      <c r="DG49" s="19">
        <f t="shared" si="0"/>
        <v>5</v>
      </c>
    </row>
    <row r="50" spans="1:111">
      <c r="A50" t="s">
        <v>70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G50" s="19">
        <f t="shared" si="0"/>
        <v>1</v>
      </c>
    </row>
    <row r="51" spans="1:111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1</v>
      </c>
      <c r="AU51">
        <v>1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G51" s="19">
        <f t="shared" si="0"/>
        <v>4</v>
      </c>
    </row>
    <row r="52" spans="1:111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G52" s="19">
        <f t="shared" si="0"/>
        <v>4</v>
      </c>
    </row>
    <row r="53" spans="1:111">
      <c r="A53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G53" s="19">
        <f t="shared" si="0"/>
        <v>6</v>
      </c>
    </row>
    <row r="54" spans="1:111">
      <c r="A54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1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G54" s="19">
        <f t="shared" si="0"/>
        <v>6</v>
      </c>
    </row>
    <row r="55" spans="1:111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G55" s="19">
        <f t="shared" si="0"/>
        <v>0</v>
      </c>
    </row>
    <row r="56" spans="1:111">
      <c r="A56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G56" s="19">
        <f t="shared" si="0"/>
        <v>3</v>
      </c>
    </row>
    <row r="57" spans="1:111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1</v>
      </c>
      <c r="AE57">
        <v>0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G57" s="19">
        <f t="shared" si="0"/>
        <v>8</v>
      </c>
    </row>
    <row r="58" spans="1:111">
      <c r="A58" t="s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G58" s="19">
        <f t="shared" si="0"/>
        <v>1</v>
      </c>
    </row>
    <row r="59" spans="1:111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G59" s="19">
        <f t="shared" si="0"/>
        <v>4</v>
      </c>
    </row>
    <row r="60" spans="1:111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G60" s="19">
        <f t="shared" si="0"/>
        <v>0</v>
      </c>
    </row>
    <row r="61" spans="1:111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G61" s="19">
        <f t="shared" si="0"/>
        <v>3</v>
      </c>
    </row>
    <row r="62" spans="1:111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G62" s="19">
        <f t="shared" si="0"/>
        <v>0</v>
      </c>
    </row>
    <row r="63" spans="1:111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G63" s="19">
        <f t="shared" si="0"/>
        <v>3</v>
      </c>
    </row>
    <row r="64" spans="1:111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0</v>
      </c>
      <c r="BQ64">
        <v>0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G64" s="19">
        <f t="shared" si="0"/>
        <v>3</v>
      </c>
    </row>
    <row r="65" spans="1:111">
      <c r="A65" t="s">
        <v>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G65" s="19">
        <f t="shared" si="0"/>
        <v>2</v>
      </c>
    </row>
    <row r="66" spans="1:111">
      <c r="A66" t="s">
        <v>86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G66" s="19">
        <f t="shared" si="0"/>
        <v>6</v>
      </c>
    </row>
    <row r="67" spans="1:111">
      <c r="A67" t="s">
        <v>87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G67" s="19">
        <f t="shared" ref="DG67:DG110" si="1">SUM(A67:DD67)</f>
        <v>3</v>
      </c>
    </row>
    <row r="68" spans="1:111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G68" s="19">
        <f t="shared" si="1"/>
        <v>0</v>
      </c>
    </row>
    <row r="69" spans="1:111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G69" s="19">
        <f t="shared" si="1"/>
        <v>0</v>
      </c>
    </row>
    <row r="70" spans="1:111">
      <c r="A70" t="s">
        <v>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G70" s="19">
        <f t="shared" si="1"/>
        <v>0</v>
      </c>
    </row>
    <row r="71" spans="1:111">
      <c r="A71" t="s">
        <v>91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G71" s="19">
        <f t="shared" si="1"/>
        <v>0</v>
      </c>
    </row>
    <row r="72" spans="1:111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AE72">
        <v>0</v>
      </c>
      <c r="BO72">
        <v>0</v>
      </c>
      <c r="DG72" s="19">
        <f t="shared" si="1"/>
        <v>0</v>
      </c>
    </row>
    <row r="73" spans="1:111">
      <c r="A73" t="s">
        <v>93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G73" s="19">
        <f t="shared" si="1"/>
        <v>0</v>
      </c>
    </row>
    <row r="74" spans="1:111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G74" s="19">
        <f t="shared" si="1"/>
        <v>2</v>
      </c>
    </row>
    <row r="75" spans="1:111">
      <c r="A75" t="s">
        <v>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G75" s="19">
        <f t="shared" si="1"/>
        <v>0</v>
      </c>
    </row>
    <row r="76" spans="1:111">
      <c r="A76" t="s">
        <v>96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G76" s="19">
        <f t="shared" si="1"/>
        <v>1</v>
      </c>
    </row>
    <row r="77" spans="1:111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G77" s="19">
        <f t="shared" si="1"/>
        <v>0</v>
      </c>
    </row>
    <row r="78" spans="1:111">
      <c r="A78" t="s">
        <v>98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G78" s="19">
        <f t="shared" si="1"/>
        <v>0</v>
      </c>
    </row>
    <row r="79" spans="1:111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0</v>
      </c>
      <c r="BF79" s="10">
        <v>0</v>
      </c>
      <c r="BG79" s="10">
        <v>0</v>
      </c>
      <c r="BH79" s="10">
        <v>0</v>
      </c>
      <c r="BI79" s="10">
        <v>0</v>
      </c>
      <c r="BJ79" s="10">
        <v>0</v>
      </c>
      <c r="BK79" s="10">
        <v>0</v>
      </c>
      <c r="BL79" s="10">
        <v>0</v>
      </c>
      <c r="BM79" s="10">
        <v>0</v>
      </c>
      <c r="BN79" s="10">
        <v>0</v>
      </c>
      <c r="BO79">
        <v>0</v>
      </c>
      <c r="BP79" s="10">
        <v>0</v>
      </c>
      <c r="BQ79" s="10">
        <v>0</v>
      </c>
      <c r="BR79" s="10">
        <v>0</v>
      </c>
      <c r="BS79" s="10">
        <v>0</v>
      </c>
      <c r="BT79" s="10">
        <v>0</v>
      </c>
      <c r="BU79" s="10">
        <v>0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0</v>
      </c>
      <c r="CC79" s="10">
        <v>0</v>
      </c>
      <c r="CD79" s="10">
        <v>0</v>
      </c>
      <c r="CE79" s="10">
        <v>0</v>
      </c>
      <c r="CF79" s="10">
        <v>0</v>
      </c>
      <c r="CG79" s="10">
        <v>0</v>
      </c>
      <c r="CH79" s="10">
        <v>0</v>
      </c>
      <c r="CI79" s="10">
        <v>0</v>
      </c>
      <c r="CJ79" s="10">
        <v>0</v>
      </c>
      <c r="CK79" s="10">
        <v>0</v>
      </c>
      <c r="CL79" s="10">
        <v>0</v>
      </c>
      <c r="CM79" s="10">
        <v>0</v>
      </c>
      <c r="CN79" s="10">
        <v>0</v>
      </c>
      <c r="CO79" s="10">
        <v>0</v>
      </c>
      <c r="CP79" s="10">
        <v>0</v>
      </c>
      <c r="CQ79" s="10">
        <v>0</v>
      </c>
      <c r="CR79" s="10">
        <v>0</v>
      </c>
      <c r="CS79" s="10">
        <v>0</v>
      </c>
      <c r="CT79" s="10">
        <v>0</v>
      </c>
      <c r="CU79" s="10">
        <v>0</v>
      </c>
      <c r="CV79" s="10">
        <v>0</v>
      </c>
      <c r="CW79" s="10">
        <v>0</v>
      </c>
      <c r="CX79" s="10">
        <v>0</v>
      </c>
      <c r="CY79" s="10">
        <v>0</v>
      </c>
      <c r="CZ79" s="10">
        <v>0</v>
      </c>
      <c r="DA79" s="10">
        <v>0</v>
      </c>
      <c r="DB79" s="10">
        <v>0</v>
      </c>
      <c r="DC79" s="10">
        <v>0</v>
      </c>
      <c r="DD79" s="10">
        <v>0</v>
      </c>
      <c r="DG79" s="19">
        <f t="shared" si="1"/>
        <v>8</v>
      </c>
    </row>
    <row r="80" spans="1:111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AE80">
        <v>0</v>
      </c>
      <c r="BO80">
        <v>0</v>
      </c>
      <c r="DG80" s="19">
        <f t="shared" si="1"/>
        <v>0</v>
      </c>
    </row>
    <row r="81" spans="1:111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AE81">
        <v>0</v>
      </c>
      <c r="BO81">
        <v>0</v>
      </c>
      <c r="DG81" s="19">
        <f t="shared" si="1"/>
        <v>0</v>
      </c>
    </row>
    <row r="82" spans="1:111">
      <c r="A8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1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G82" s="19">
        <f t="shared" si="1"/>
        <v>7</v>
      </c>
    </row>
    <row r="83" spans="1:111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G83" s="19">
        <f t="shared" si="1"/>
        <v>2</v>
      </c>
    </row>
    <row r="84" spans="1:111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AE84">
        <v>0</v>
      </c>
      <c r="BO84">
        <v>0</v>
      </c>
      <c r="DG84" s="19">
        <f t="shared" si="1"/>
        <v>0</v>
      </c>
    </row>
    <row r="85" spans="1:111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AE85">
        <v>0</v>
      </c>
      <c r="BO85">
        <v>0</v>
      </c>
      <c r="DG85" s="19">
        <f t="shared" si="1"/>
        <v>0</v>
      </c>
    </row>
    <row r="86" spans="1:111">
      <c r="A86" t="s">
        <v>106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G86" s="19">
        <f t="shared" si="1"/>
        <v>1</v>
      </c>
    </row>
    <row r="87" spans="1:111">
      <c r="A87" t="s">
        <v>107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G87" s="19">
        <f t="shared" si="1"/>
        <v>3</v>
      </c>
    </row>
    <row r="88" spans="1:111">
      <c r="A88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G88" s="19">
        <f t="shared" si="1"/>
        <v>1</v>
      </c>
    </row>
    <row r="89" spans="1:111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0</v>
      </c>
      <c r="BQ89">
        <v>1</v>
      </c>
      <c r="BR89">
        <v>0</v>
      </c>
      <c r="BS89">
        <v>0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G89" s="19">
        <f t="shared" si="1"/>
        <v>5</v>
      </c>
    </row>
    <row r="90" spans="1:111">
      <c r="A90" t="s">
        <v>110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G90" s="19">
        <f t="shared" si="1"/>
        <v>4</v>
      </c>
    </row>
    <row r="91" spans="1:111">
      <c r="A91" t="s">
        <v>111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G91" s="19">
        <f t="shared" si="1"/>
        <v>1</v>
      </c>
    </row>
    <row r="92" spans="1:111">
      <c r="A92" t="s">
        <v>112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G92" s="19">
        <f t="shared" si="1"/>
        <v>0</v>
      </c>
    </row>
    <row r="93" spans="1:111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AE93">
        <v>0</v>
      </c>
      <c r="DG93" s="19">
        <f t="shared" si="1"/>
        <v>0</v>
      </c>
    </row>
    <row r="94" spans="1:111">
      <c r="A94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G94" s="19">
        <f t="shared" si="1"/>
        <v>1</v>
      </c>
    </row>
    <row r="95" spans="1:111">
      <c r="A95" t="s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G95" s="19">
        <f t="shared" si="1"/>
        <v>0</v>
      </c>
    </row>
    <row r="96" spans="1:111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AE96">
        <v>0</v>
      </c>
      <c r="DG96" s="19">
        <f t="shared" si="1"/>
        <v>0</v>
      </c>
    </row>
    <row r="97" spans="1:111">
      <c r="A97" t="s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G97" s="19">
        <f t="shared" si="1"/>
        <v>2</v>
      </c>
    </row>
    <row r="98" spans="1:111">
      <c r="A98" t="s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G98" s="19">
        <f t="shared" si="1"/>
        <v>0</v>
      </c>
    </row>
    <row r="99" spans="1:111">
      <c r="A99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G99" s="19">
        <f t="shared" si="1"/>
        <v>3</v>
      </c>
    </row>
    <row r="100" spans="1:111">
      <c r="A100" t="s">
        <v>296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G100" s="19">
        <f t="shared" si="1"/>
        <v>1</v>
      </c>
    </row>
    <row r="101" spans="1:111">
      <c r="A101" t="s">
        <v>120</v>
      </c>
      <c r="B101">
        <v>0</v>
      </c>
      <c r="C101">
        <v>0</v>
      </c>
      <c r="AE101">
        <v>0</v>
      </c>
      <c r="DG101" s="19">
        <f t="shared" si="1"/>
        <v>0</v>
      </c>
    </row>
    <row r="102" spans="1:111">
      <c r="A102" t="s">
        <v>229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1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G102" s="19">
        <f t="shared" si="1"/>
        <v>4</v>
      </c>
    </row>
    <row r="103" spans="1:111">
      <c r="A103" t="s">
        <v>121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1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G103" s="19">
        <f t="shared" si="1"/>
        <v>5</v>
      </c>
    </row>
    <row r="104" spans="1:111">
      <c r="A104" t="s">
        <v>122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G104" s="19">
        <f t="shared" si="1"/>
        <v>0</v>
      </c>
    </row>
    <row r="105" spans="1:111">
      <c r="A105" t="s">
        <v>123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G105" s="19">
        <f t="shared" si="1"/>
        <v>0</v>
      </c>
    </row>
    <row r="106" spans="1:111">
      <c r="A106" t="s">
        <v>124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G106" s="19">
        <f t="shared" si="1"/>
        <v>4</v>
      </c>
    </row>
    <row r="107" spans="1:111" s="8" customFormat="1">
      <c r="A107" s="8" t="s">
        <v>125</v>
      </c>
      <c r="AE107" s="8">
        <v>0</v>
      </c>
      <c r="DG107" s="19">
        <f t="shared" si="1"/>
        <v>0</v>
      </c>
    </row>
    <row r="108" spans="1:111" s="8" customFormat="1">
      <c r="A108" s="8" t="s">
        <v>126</v>
      </c>
      <c r="AE108" s="8">
        <v>0</v>
      </c>
      <c r="DG108" s="19">
        <f t="shared" si="1"/>
        <v>0</v>
      </c>
    </row>
    <row r="109" spans="1:111" s="8" customFormat="1">
      <c r="A109" s="8" t="s">
        <v>127</v>
      </c>
      <c r="AE109" s="8">
        <v>0</v>
      </c>
      <c r="DG109" s="19">
        <f t="shared" si="1"/>
        <v>0</v>
      </c>
    </row>
    <row r="110" spans="1:111" s="8" customFormat="1">
      <c r="A110" s="8" t="s">
        <v>128</v>
      </c>
      <c r="AE110" s="8">
        <v>0</v>
      </c>
      <c r="DG110" s="19">
        <f t="shared" si="1"/>
        <v>0</v>
      </c>
    </row>
    <row r="111" spans="1:111">
      <c r="DF111" t="s">
        <v>319</v>
      </c>
      <c r="DG111" s="19">
        <f>MEDIAN($DG1:$DG110)</f>
        <v>1</v>
      </c>
    </row>
    <row r="112" spans="1:111">
      <c r="DF112" t="s">
        <v>321</v>
      </c>
      <c r="DG112" s="19">
        <f>MAX($DG2:$DG111)</f>
        <v>10</v>
      </c>
    </row>
    <row r="113" spans="1:113">
      <c r="DF113" t="s">
        <v>320</v>
      </c>
      <c r="DG113" s="19">
        <f>AVERAGE(DG1:DG110)</f>
        <v>2.0366972477064218</v>
      </c>
    </row>
    <row r="114" spans="1:113">
      <c r="DF114" t="s">
        <v>316</v>
      </c>
      <c r="DG114" s="19" t="s">
        <v>317</v>
      </c>
    </row>
    <row r="115" spans="1:113" s="16" customFormat="1">
      <c r="A115" s="16" t="s">
        <v>315</v>
      </c>
      <c r="B115" s="16">
        <f>SUM(B2:B114)</f>
        <v>1</v>
      </c>
      <c r="C115" s="16">
        <f t="shared" ref="C115:BN115" si="2">SUM(C2:C114)</f>
        <v>2</v>
      </c>
      <c r="D115" s="16">
        <f t="shared" si="2"/>
        <v>1</v>
      </c>
      <c r="E115" s="16">
        <f t="shared" si="2"/>
        <v>1</v>
      </c>
      <c r="F115" s="16">
        <f t="shared" si="2"/>
        <v>1</v>
      </c>
      <c r="G115" s="16">
        <f t="shared" si="2"/>
        <v>1</v>
      </c>
      <c r="H115" s="16">
        <f t="shared" si="2"/>
        <v>1</v>
      </c>
      <c r="I115" s="16">
        <f t="shared" si="2"/>
        <v>1</v>
      </c>
      <c r="J115" s="16">
        <f t="shared" si="2"/>
        <v>1</v>
      </c>
      <c r="K115" s="16">
        <f t="shared" si="2"/>
        <v>1</v>
      </c>
      <c r="L115" s="16">
        <f t="shared" si="2"/>
        <v>1</v>
      </c>
      <c r="M115" s="16">
        <f t="shared" si="2"/>
        <v>1</v>
      </c>
      <c r="N115" s="16">
        <f t="shared" si="2"/>
        <v>1</v>
      </c>
      <c r="O115" s="16">
        <f t="shared" si="2"/>
        <v>1</v>
      </c>
      <c r="P115" s="16">
        <f t="shared" si="2"/>
        <v>1</v>
      </c>
      <c r="Q115" s="16">
        <f t="shared" si="2"/>
        <v>1</v>
      </c>
      <c r="R115" s="16">
        <f t="shared" si="2"/>
        <v>1</v>
      </c>
      <c r="S115" s="16">
        <f t="shared" si="2"/>
        <v>1</v>
      </c>
      <c r="T115" s="16">
        <f t="shared" si="2"/>
        <v>1</v>
      </c>
      <c r="U115" s="16">
        <f t="shared" si="2"/>
        <v>1</v>
      </c>
      <c r="V115" s="16">
        <f t="shared" si="2"/>
        <v>1</v>
      </c>
      <c r="W115" s="16">
        <f t="shared" si="2"/>
        <v>1</v>
      </c>
      <c r="X115" s="16">
        <f t="shared" si="2"/>
        <v>1</v>
      </c>
      <c r="Y115" s="16">
        <f t="shared" si="2"/>
        <v>1</v>
      </c>
      <c r="Z115" s="16">
        <f t="shared" si="2"/>
        <v>3</v>
      </c>
      <c r="AA115" s="16">
        <f t="shared" si="2"/>
        <v>1</v>
      </c>
      <c r="AB115" s="16">
        <f t="shared" si="2"/>
        <v>1</v>
      </c>
      <c r="AC115" s="16">
        <f t="shared" si="2"/>
        <v>1</v>
      </c>
      <c r="AD115" s="16">
        <f t="shared" si="2"/>
        <v>1</v>
      </c>
      <c r="AE115" s="16">
        <f t="shared" si="2"/>
        <v>1</v>
      </c>
      <c r="AF115" s="16">
        <f t="shared" si="2"/>
        <v>2</v>
      </c>
      <c r="AG115" s="16">
        <f t="shared" si="2"/>
        <v>1</v>
      </c>
      <c r="AH115" s="16">
        <f t="shared" si="2"/>
        <v>1</v>
      </c>
      <c r="AI115" s="16">
        <f t="shared" si="2"/>
        <v>1</v>
      </c>
      <c r="AJ115" s="16">
        <f t="shared" si="2"/>
        <v>2</v>
      </c>
      <c r="AK115" s="16">
        <f t="shared" si="2"/>
        <v>1</v>
      </c>
      <c r="AL115" s="16">
        <f t="shared" si="2"/>
        <v>1</v>
      </c>
      <c r="AM115" s="16">
        <f t="shared" si="2"/>
        <v>1</v>
      </c>
      <c r="AN115" s="16">
        <f t="shared" si="2"/>
        <v>3</v>
      </c>
      <c r="AO115" s="16">
        <f t="shared" si="2"/>
        <v>3</v>
      </c>
      <c r="AP115" s="16">
        <f t="shared" si="2"/>
        <v>1</v>
      </c>
      <c r="AQ115" s="16">
        <f t="shared" si="2"/>
        <v>6</v>
      </c>
      <c r="AR115" s="16">
        <f t="shared" si="2"/>
        <v>3</v>
      </c>
      <c r="AS115" s="16">
        <f t="shared" si="2"/>
        <v>3</v>
      </c>
      <c r="AT115" s="16">
        <f t="shared" si="2"/>
        <v>1</v>
      </c>
      <c r="AU115" s="16">
        <f t="shared" si="2"/>
        <v>1</v>
      </c>
      <c r="AV115" s="16">
        <f t="shared" si="2"/>
        <v>1</v>
      </c>
      <c r="AW115" s="16">
        <f t="shared" si="2"/>
        <v>3</v>
      </c>
      <c r="AX115" s="16">
        <f t="shared" si="2"/>
        <v>1</v>
      </c>
      <c r="AY115" s="16">
        <f t="shared" si="2"/>
        <v>1</v>
      </c>
      <c r="AZ115" s="16">
        <f t="shared" si="2"/>
        <v>1</v>
      </c>
      <c r="BA115" s="16">
        <f t="shared" si="2"/>
        <v>1</v>
      </c>
      <c r="BB115" s="16">
        <f t="shared" si="2"/>
        <v>1</v>
      </c>
      <c r="BC115" s="16">
        <f t="shared" si="2"/>
        <v>2</v>
      </c>
      <c r="BD115" s="16">
        <f t="shared" si="2"/>
        <v>1</v>
      </c>
      <c r="BE115" s="16">
        <f t="shared" si="2"/>
        <v>1</v>
      </c>
      <c r="BF115" s="16">
        <f t="shared" si="2"/>
        <v>1</v>
      </c>
      <c r="BG115" s="16">
        <f t="shared" si="2"/>
        <v>1</v>
      </c>
      <c r="BH115" s="16">
        <f t="shared" si="2"/>
        <v>1</v>
      </c>
      <c r="BI115" s="16">
        <f t="shared" si="2"/>
        <v>2</v>
      </c>
      <c r="BJ115" s="16">
        <f t="shared" si="2"/>
        <v>2</v>
      </c>
      <c r="BK115" s="16">
        <f t="shared" si="2"/>
        <v>1</v>
      </c>
      <c r="BL115" s="16">
        <f t="shared" si="2"/>
        <v>1</v>
      </c>
      <c r="BM115" s="16">
        <f t="shared" si="2"/>
        <v>10</v>
      </c>
      <c r="BN115" s="16">
        <f t="shared" si="2"/>
        <v>24</v>
      </c>
      <c r="BO115" s="16">
        <f t="shared" ref="BO115:DD115" si="3">SUM(BO2:BO114)</f>
        <v>1</v>
      </c>
      <c r="BP115" s="16">
        <f t="shared" si="3"/>
        <v>1</v>
      </c>
      <c r="BQ115" s="16">
        <f t="shared" si="3"/>
        <v>5</v>
      </c>
      <c r="BR115" s="16">
        <f t="shared" si="3"/>
        <v>9</v>
      </c>
      <c r="BS115" s="16">
        <f t="shared" si="3"/>
        <v>8</v>
      </c>
      <c r="BT115" s="16">
        <f t="shared" si="3"/>
        <v>11</v>
      </c>
      <c r="BU115" s="16">
        <f t="shared" si="3"/>
        <v>1</v>
      </c>
      <c r="BV115" s="16">
        <f t="shared" si="3"/>
        <v>1</v>
      </c>
      <c r="BW115" s="16">
        <f t="shared" si="3"/>
        <v>1</v>
      </c>
      <c r="BX115" s="16">
        <f t="shared" si="3"/>
        <v>1</v>
      </c>
      <c r="BY115" s="16">
        <f t="shared" si="3"/>
        <v>2</v>
      </c>
      <c r="BZ115" s="16">
        <f t="shared" si="3"/>
        <v>1</v>
      </c>
      <c r="CA115" s="16">
        <f t="shared" si="3"/>
        <v>1</v>
      </c>
      <c r="CB115" s="16">
        <f t="shared" si="3"/>
        <v>1</v>
      </c>
      <c r="CC115" s="16">
        <f t="shared" si="3"/>
        <v>5</v>
      </c>
      <c r="CD115" s="16">
        <f t="shared" si="3"/>
        <v>10</v>
      </c>
      <c r="CE115" s="16">
        <f t="shared" si="3"/>
        <v>1</v>
      </c>
      <c r="CF115" s="16">
        <f t="shared" si="3"/>
        <v>1</v>
      </c>
      <c r="CG115" s="16">
        <f t="shared" si="3"/>
        <v>1</v>
      </c>
      <c r="CH115" s="16">
        <f t="shared" si="3"/>
        <v>3</v>
      </c>
      <c r="CI115" s="16">
        <f t="shared" si="3"/>
        <v>1</v>
      </c>
      <c r="CJ115" s="16">
        <f t="shared" si="3"/>
        <v>1</v>
      </c>
      <c r="CK115" s="16">
        <f t="shared" si="3"/>
        <v>4</v>
      </c>
      <c r="CL115" s="16">
        <f t="shared" si="3"/>
        <v>1</v>
      </c>
      <c r="CM115" s="16">
        <f t="shared" si="3"/>
        <v>1</v>
      </c>
      <c r="CN115" s="16">
        <f t="shared" si="3"/>
        <v>1</v>
      </c>
      <c r="CO115" s="16">
        <f t="shared" si="3"/>
        <v>1</v>
      </c>
      <c r="CP115" s="16">
        <f t="shared" si="3"/>
        <v>1</v>
      </c>
      <c r="CQ115" s="16">
        <f t="shared" si="3"/>
        <v>3</v>
      </c>
      <c r="CR115" s="16">
        <f t="shared" si="3"/>
        <v>5</v>
      </c>
      <c r="CS115" s="16">
        <f t="shared" si="3"/>
        <v>2</v>
      </c>
      <c r="CT115" s="16">
        <f t="shared" si="3"/>
        <v>1</v>
      </c>
      <c r="CU115" s="16">
        <f t="shared" si="3"/>
        <v>6</v>
      </c>
      <c r="CV115" s="16">
        <f t="shared" si="3"/>
        <v>1</v>
      </c>
      <c r="CW115" s="16">
        <f t="shared" si="3"/>
        <v>1</v>
      </c>
      <c r="CX115" s="16">
        <f t="shared" si="3"/>
        <v>1</v>
      </c>
      <c r="CY115" s="16">
        <f t="shared" si="3"/>
        <v>1</v>
      </c>
      <c r="CZ115" s="16">
        <f t="shared" si="3"/>
        <v>1</v>
      </c>
      <c r="DA115" s="16">
        <f t="shared" si="3"/>
        <v>1</v>
      </c>
      <c r="DB115" s="16">
        <f t="shared" si="3"/>
        <v>1</v>
      </c>
      <c r="DC115" s="16">
        <f t="shared" si="3"/>
        <v>1</v>
      </c>
      <c r="DD115" s="16">
        <f t="shared" si="3"/>
        <v>1</v>
      </c>
      <c r="DF115" s="16">
        <v>1</v>
      </c>
      <c r="DG115" s="19">
        <f>COUNTIF(B115:DD115, DF115)</f>
        <v>79</v>
      </c>
    </row>
    <row r="116" spans="1:113">
      <c r="DF116" s="16">
        <v>2</v>
      </c>
      <c r="DG116" s="19">
        <f t="shared" ref="DG116:DG143" si="4">COUNTIF(B$115:DD$115, DF116)</f>
        <v>8</v>
      </c>
    </row>
    <row r="117" spans="1:113">
      <c r="DF117" s="16">
        <v>3</v>
      </c>
      <c r="DG117" s="19">
        <f t="shared" si="4"/>
        <v>8</v>
      </c>
    </row>
    <row r="118" spans="1:113">
      <c r="DF118" s="16">
        <v>4</v>
      </c>
      <c r="DG118" s="19">
        <f t="shared" si="4"/>
        <v>1</v>
      </c>
      <c r="DI118">
        <f>SUM(DG118:DG143)</f>
        <v>12</v>
      </c>
    </row>
    <row r="119" spans="1:113">
      <c r="DF119" s="16">
        <v>5</v>
      </c>
      <c r="DG119" s="19">
        <f t="shared" si="4"/>
        <v>3</v>
      </c>
      <c r="DI119">
        <f>DG115+DG116+DG117+DI118</f>
        <v>107</v>
      </c>
    </row>
    <row r="120" spans="1:113">
      <c r="DF120" s="16">
        <v>6</v>
      </c>
      <c r="DG120" s="19">
        <f t="shared" si="4"/>
        <v>2</v>
      </c>
    </row>
    <row r="121" spans="1:113">
      <c r="DF121" s="16">
        <v>7</v>
      </c>
      <c r="DG121" s="19">
        <f t="shared" si="4"/>
        <v>0</v>
      </c>
    </row>
    <row r="122" spans="1:113">
      <c r="DF122" s="16">
        <v>8</v>
      </c>
      <c r="DG122" s="19">
        <f t="shared" si="4"/>
        <v>1</v>
      </c>
    </row>
    <row r="123" spans="1:113">
      <c r="DF123" s="16">
        <v>9</v>
      </c>
      <c r="DG123" s="19">
        <f t="shared" si="4"/>
        <v>1</v>
      </c>
    </row>
    <row r="124" spans="1:113">
      <c r="DF124" s="16">
        <v>10</v>
      </c>
      <c r="DG124" s="19">
        <f t="shared" si="4"/>
        <v>2</v>
      </c>
    </row>
    <row r="125" spans="1:113">
      <c r="DF125" s="16">
        <f t="shared" ref="DF125:DF143" si="5">DF124+1</f>
        <v>11</v>
      </c>
      <c r="DG125" s="19">
        <f t="shared" si="4"/>
        <v>1</v>
      </c>
    </row>
    <row r="126" spans="1:113">
      <c r="DF126" s="16">
        <f t="shared" si="5"/>
        <v>12</v>
      </c>
      <c r="DG126" s="19">
        <f t="shared" si="4"/>
        <v>0</v>
      </c>
    </row>
    <row r="127" spans="1:113">
      <c r="DF127" s="16">
        <f t="shared" si="5"/>
        <v>13</v>
      </c>
      <c r="DG127" s="19">
        <f t="shared" si="4"/>
        <v>0</v>
      </c>
    </row>
    <row r="128" spans="1:113">
      <c r="DF128" s="16">
        <f t="shared" si="5"/>
        <v>14</v>
      </c>
      <c r="DG128" s="19">
        <f t="shared" si="4"/>
        <v>0</v>
      </c>
    </row>
    <row r="129" spans="110:111">
      <c r="DF129" s="16">
        <f t="shared" si="5"/>
        <v>15</v>
      </c>
      <c r="DG129" s="19">
        <f t="shared" si="4"/>
        <v>0</v>
      </c>
    </row>
    <row r="130" spans="110:111">
      <c r="DF130" s="16">
        <f t="shared" si="5"/>
        <v>16</v>
      </c>
      <c r="DG130" s="19">
        <f t="shared" si="4"/>
        <v>0</v>
      </c>
    </row>
    <row r="131" spans="110:111">
      <c r="DF131" s="16">
        <f t="shared" si="5"/>
        <v>17</v>
      </c>
      <c r="DG131" s="19">
        <f t="shared" si="4"/>
        <v>0</v>
      </c>
    </row>
    <row r="132" spans="110:111">
      <c r="DF132" s="16">
        <f t="shared" si="5"/>
        <v>18</v>
      </c>
      <c r="DG132" s="19">
        <f t="shared" si="4"/>
        <v>0</v>
      </c>
    </row>
    <row r="133" spans="110:111">
      <c r="DF133" s="16">
        <f t="shared" si="5"/>
        <v>19</v>
      </c>
      <c r="DG133" s="19">
        <f t="shared" si="4"/>
        <v>0</v>
      </c>
    </row>
    <row r="134" spans="110:111">
      <c r="DF134" s="16">
        <f t="shared" si="5"/>
        <v>20</v>
      </c>
      <c r="DG134" s="19">
        <f t="shared" si="4"/>
        <v>0</v>
      </c>
    </row>
    <row r="135" spans="110:111">
      <c r="DF135" s="16">
        <f t="shared" si="5"/>
        <v>21</v>
      </c>
      <c r="DG135" s="19">
        <f t="shared" si="4"/>
        <v>0</v>
      </c>
    </row>
    <row r="136" spans="110:111">
      <c r="DF136" s="16">
        <f t="shared" si="5"/>
        <v>22</v>
      </c>
      <c r="DG136" s="19">
        <f t="shared" si="4"/>
        <v>0</v>
      </c>
    </row>
    <row r="137" spans="110:111">
      <c r="DF137" s="16">
        <f t="shared" si="5"/>
        <v>23</v>
      </c>
      <c r="DG137" s="19">
        <f t="shared" si="4"/>
        <v>0</v>
      </c>
    </row>
    <row r="138" spans="110:111">
      <c r="DF138" s="16">
        <f t="shared" si="5"/>
        <v>24</v>
      </c>
      <c r="DG138" s="19">
        <f t="shared" si="4"/>
        <v>1</v>
      </c>
    </row>
    <row r="139" spans="110:111">
      <c r="DF139" s="16">
        <f t="shared" si="5"/>
        <v>25</v>
      </c>
      <c r="DG139" s="19">
        <f t="shared" si="4"/>
        <v>0</v>
      </c>
    </row>
    <row r="140" spans="110:111">
      <c r="DF140" s="16">
        <f t="shared" si="5"/>
        <v>26</v>
      </c>
      <c r="DG140" s="19">
        <f t="shared" si="4"/>
        <v>0</v>
      </c>
    </row>
    <row r="141" spans="110:111">
      <c r="DF141" s="16">
        <f t="shared" si="5"/>
        <v>27</v>
      </c>
      <c r="DG141" s="19">
        <f t="shared" si="4"/>
        <v>0</v>
      </c>
    </row>
    <row r="142" spans="110:111">
      <c r="DF142" s="16">
        <f t="shared" si="5"/>
        <v>28</v>
      </c>
      <c r="DG142" s="19">
        <f t="shared" si="4"/>
        <v>0</v>
      </c>
    </row>
    <row r="143" spans="110:111">
      <c r="DF143" s="16">
        <f t="shared" si="5"/>
        <v>29</v>
      </c>
      <c r="DG143" s="19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B916-978A-2E49-ACD9-0D61BA781D80}">
  <dimension ref="A1:B2"/>
  <sheetViews>
    <sheetView workbookViewId="0"/>
  </sheetViews>
  <sheetFormatPr baseColWidth="10" defaultRowHeight="16"/>
  <sheetData>
    <row r="1" spans="1:2">
      <c r="A1" s="2" t="str">
        <f>'Benchmarks Used'!B1</f>
        <v>BigBench</v>
      </c>
      <c r="B1" s="2"/>
    </row>
    <row r="2" spans="1:2">
      <c r="A2" s="2" t="str">
        <f>'Benchmarks Used'!C1</f>
        <v>GLUE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UXH4NKHB65SQ6KMWMBAJKAV4OJWISP4F:ms-officescript%3A%2F%2Fonedrive_business_sharinglink%2Fu!aHR0cHM6Ly9teXV2YS1teS5zaGFyZXBvaW50LmNvbS86dTovZy9wZXJzb25hbC9kZWUyYl92aXJnaW5pYV9lZHUvRWVIM1pROHBsbUJBbFFLOGNteUpQNFVCbmRHcVNXRmhGeGZFN3NQSmt4Qm5CZw"/>
</scriptIds>
</file>

<file path=customXml/itemProps1.xml><?xml version="1.0" encoding="utf-8"?>
<ds:datastoreItem xmlns:ds="http://schemas.openxmlformats.org/officeDocument/2006/customXml" ds:itemID="{7801A456-D0B3-4644-A2CD-F011A612D5DD}">
  <ds:schemaRefs>
    <ds:schemaRef ds:uri="http://schemas.microsoft.com/office/extensibility/maker/v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Properties</vt:lpstr>
      <vt:lpstr>Models Used</vt:lpstr>
      <vt:lpstr>Models Used Recently</vt:lpstr>
      <vt:lpstr>Models Used Paste</vt:lpstr>
      <vt:lpstr>Benchmarks Used</vt:lpstr>
      <vt:lpstr>Benchmarks by 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Jerge, Michael (mj6ux)</dc:creator>
  <cp:lastModifiedBy>Jerge, Michael (mj6ux)</cp:lastModifiedBy>
  <dcterms:created xsi:type="dcterms:W3CDTF">2024-06-27T01:21:46Z</dcterms:created>
  <dcterms:modified xsi:type="dcterms:W3CDTF">2025-01-01T02:51:13Z</dcterms:modified>
</cp:coreProperties>
</file>