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<sst xmlns="http://schemas.openxmlformats.org/spreadsheetml/2006/main" count="26" uniqueCount="19">
  <si>
    <t>Congruent</t>
  </si>
  <si>
    <t>Mean</t>
  </si>
  <si>
    <t>Squared Differences</t>
  </si>
  <si>
    <t>Variance</t>
  </si>
  <si>
    <t>Standard Deviation</t>
  </si>
  <si>
    <t>Median</t>
  </si>
  <si>
    <t>Mode</t>
  </si>
  <si>
    <t>Test Results</t>
  </si>
  <si>
    <t>D (Mean Difference)</t>
  </si>
  <si>
    <t>Mean of D</t>
  </si>
  <si>
    <t>SEM</t>
  </si>
  <si>
    <t>T-statistic</t>
  </si>
  <si>
    <t>T-Critical</t>
  </si>
  <si>
    <t>Incongruent</t>
  </si>
  <si>
    <t>Margin of Error</t>
  </si>
  <si>
    <t>Critical Interval</t>
  </si>
  <si>
    <t>Cohen's D</t>
  </si>
  <si>
    <t>r^2</t>
  </si>
  <si>
    <t>P=value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</si>
</sst>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  <name val="'Arial'"/>
    </font>
    <font/>
    <font>
      <b/>
      <sz val="14.0"/>
    </font>
  </fonts>
  <fills count="2">
    <fill>
      <patternFill patternType="none"/>
    </fill>
    <fill>
      <patternFill patternType="lightGray"/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5" fillId="0" fontId="4" numFmtId="0" xfId="0" applyAlignment="1" applyBorder="1" applyFont="1">
      <alignment horizontal="center" vertical="center" wrapText="1"/>
    </xf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4" fillId="0" fontId="3" numFmtId="0" xfId="0" applyBorder="1" applyFont="1"/>
    <xf borderId="8" fillId="0" fontId="3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10" fillId="0" fontId="3" numFmtId="0" xfId="0" applyAlignment="1" applyBorder="1" applyFont="1">
      <alignment horizontal="center" vertical="center" wrapText="1"/>
    </xf>
    <xf borderId="8" fillId="0" fontId="3" numFmtId="0" xfId="0" applyBorder="1" applyFont="1"/>
    <xf borderId="11" fillId="0" fontId="3" numFmtId="0" xfId="0" applyAlignment="1" applyBorder="1" applyFont="1">
      <alignment horizontal="center" vertical="center" wrapText="1"/>
    </xf>
    <xf borderId="10" fillId="0" fontId="3" numFmtId="0" xfId="0" applyBorder="1" applyFont="1"/>
    <xf borderId="0" fillId="0" fontId="3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5"/>
      <c r="M1" s="6"/>
      <c r="N1" s="6"/>
      <c r="R1" s="6"/>
      <c r="S1" s="7"/>
      <c r="T1" s="7"/>
      <c r="U1" s="6"/>
      <c r="V1" s="6"/>
      <c r="W1" s="6"/>
      <c r="X1" s="6"/>
      <c r="Y1" s="6"/>
      <c r="Z1" s="6"/>
    </row>
    <row r="2">
      <c r="A2" s="7">
        <v>12.079</v>
      </c>
      <c r="B2" s="7" t="str">
        <f>AVERAGE(A2:A25)</f>
        <v>14.051125</v>
      </c>
      <c r="C2" s="6" t="str">
        <f t="shared" ref="C2:C25" si="1">(A2-14.051125)^2</f>
        <v>3.889277016</v>
      </c>
      <c r="D2" s="6" t="str">
        <f>SUM(C2:C25)/23</f>
        <v>12.66902907</v>
      </c>
      <c r="E2" s="6" t="str">
        <f>SQRT(D2)</f>
        <v>3.559357958</v>
      </c>
      <c r="F2" s="6"/>
      <c r="G2" s="6"/>
      <c r="H2" s="6"/>
      <c r="I2" s="8"/>
      <c r="K2" s="6"/>
      <c r="L2" s="6"/>
      <c r="M2" s="6"/>
      <c r="N2" s="6"/>
      <c r="P2" s="6"/>
      <c r="Q2" s="6"/>
      <c r="R2" s="6"/>
      <c r="U2" s="6"/>
      <c r="V2" s="6"/>
      <c r="W2" s="6"/>
      <c r="X2" s="6"/>
      <c r="Y2" s="6"/>
      <c r="Z2" s="6"/>
    </row>
    <row r="3">
      <c r="A3" s="7">
        <v>16.791</v>
      </c>
      <c r="B3" s="6"/>
      <c r="C3" s="6" t="str">
        <f t="shared" si="1"/>
        <v>7.506915016</v>
      </c>
      <c r="D3" s="6"/>
      <c r="E3" s="6"/>
      <c r="F3" s="6"/>
      <c r="G3" s="6"/>
      <c r="H3" s="6"/>
      <c r="I3" s="8"/>
      <c r="K3" s="6"/>
      <c r="L3" s="6"/>
      <c r="M3" s="6"/>
      <c r="N3" s="6"/>
      <c r="P3" s="6"/>
      <c r="Q3" s="6"/>
      <c r="R3" s="6"/>
      <c r="U3" s="6"/>
      <c r="V3" s="6"/>
      <c r="W3" s="6"/>
      <c r="X3" s="6"/>
      <c r="Y3" s="6"/>
      <c r="Z3" s="6"/>
    </row>
    <row r="4">
      <c r="A4" s="7">
        <v>9.564</v>
      </c>
      <c r="B4" s="9" t="s">
        <v>5</v>
      </c>
      <c r="C4" s="6" t="str">
        <f t="shared" si="1"/>
        <v>20.13429077</v>
      </c>
      <c r="D4" s="6"/>
      <c r="E4" s="6"/>
      <c r="F4" s="6"/>
      <c r="G4" s="6"/>
      <c r="H4" s="6"/>
      <c r="I4" s="8"/>
      <c r="K4" s="6"/>
      <c r="L4" s="6"/>
      <c r="M4" s="6"/>
      <c r="N4" s="6"/>
      <c r="P4" s="6"/>
      <c r="Q4" s="6"/>
      <c r="R4" s="6"/>
      <c r="U4" s="6"/>
      <c r="V4" s="6"/>
      <c r="W4" s="6"/>
      <c r="X4" s="6"/>
      <c r="Y4" s="6"/>
      <c r="Z4" s="6"/>
    </row>
    <row r="5">
      <c r="A5" s="7">
        <v>8.63</v>
      </c>
      <c r="B5" s="7" t="str">
        <f>MEDIAN(A2:A25)</f>
        <v>14.3565</v>
      </c>
      <c r="C5" s="6" t="str">
        <f t="shared" si="1"/>
        <v>29.38859627</v>
      </c>
      <c r="D5" s="6"/>
      <c r="E5" s="6"/>
      <c r="F5" s="6"/>
      <c r="G5" s="6"/>
      <c r="H5" s="6"/>
      <c r="I5" s="8"/>
      <c r="K5" s="6"/>
      <c r="L5" s="6"/>
      <c r="M5" s="6"/>
      <c r="N5" s="6"/>
      <c r="P5" s="6"/>
      <c r="Q5" s="6"/>
      <c r="R5" s="6"/>
      <c r="U5" s="6"/>
      <c r="V5" s="6"/>
      <c r="W5" s="6"/>
      <c r="X5" s="6"/>
      <c r="Y5" s="6"/>
      <c r="Z5" s="6"/>
    </row>
    <row r="6">
      <c r="A6" s="7">
        <v>14.669</v>
      </c>
      <c r="B6" s="6"/>
      <c r="C6" s="6" t="str">
        <f t="shared" si="1"/>
        <v>0.3817695156</v>
      </c>
      <c r="D6" s="6"/>
      <c r="E6" s="6"/>
      <c r="F6" s="6"/>
      <c r="G6" s="6"/>
      <c r="H6" s="6"/>
      <c r="I6" s="8"/>
      <c r="K6" s="6"/>
      <c r="L6" s="6"/>
      <c r="M6" s="6"/>
      <c r="N6" s="6"/>
      <c r="P6" s="6"/>
      <c r="Q6" s="6"/>
      <c r="R6" s="6"/>
      <c r="U6" s="6"/>
      <c r="V6" s="6"/>
      <c r="W6" s="6"/>
      <c r="X6" s="6"/>
      <c r="Y6" s="6"/>
      <c r="Z6" s="6"/>
    </row>
    <row r="7">
      <c r="A7" s="7">
        <v>12.238</v>
      </c>
      <c r="B7" s="9" t="s">
        <v>6</v>
      </c>
      <c r="C7" s="6" t="str">
        <f t="shared" si="1"/>
        <v>3.287422266</v>
      </c>
      <c r="D7" s="6"/>
      <c r="E7" s="6"/>
      <c r="F7" s="6"/>
      <c r="G7" s="6"/>
      <c r="H7" s="6"/>
      <c r="I7" s="8"/>
      <c r="K7" s="6"/>
      <c r="L7" s="6"/>
      <c r="M7" s="6"/>
      <c r="N7" s="6"/>
      <c r="P7" s="6"/>
      <c r="Q7" s="6"/>
      <c r="R7" s="6"/>
      <c r="U7" s="6"/>
      <c r="V7" s="6"/>
      <c r="W7" s="6"/>
      <c r="X7" s="6"/>
      <c r="Y7" s="6"/>
      <c r="Z7" s="6"/>
    </row>
    <row r="8">
      <c r="A8" s="7">
        <v>14.692</v>
      </c>
      <c r="B8" s="7" t="str">
        <f>MODE(A2:A25)</f>
        <v>#N/A</v>
      </c>
      <c r="C8" s="6" t="str">
        <f t="shared" si="1"/>
        <v>0.4107207656</v>
      </c>
      <c r="D8" s="6"/>
      <c r="E8" s="6"/>
      <c r="F8" s="6"/>
      <c r="G8" s="6"/>
      <c r="H8" s="6"/>
      <c r="I8" s="8"/>
      <c r="K8" s="6"/>
      <c r="L8" s="6"/>
      <c r="M8" s="6"/>
      <c r="N8" s="6"/>
      <c r="P8" s="6"/>
      <c r="Q8" s="6"/>
      <c r="R8" s="6"/>
      <c r="U8" s="6"/>
      <c r="V8" s="6"/>
      <c r="W8" s="6"/>
      <c r="X8" s="6"/>
      <c r="Y8" s="6"/>
      <c r="Z8" s="6"/>
    </row>
    <row r="9">
      <c r="A9" s="7">
        <v>8.987</v>
      </c>
      <c r="B9" s="6"/>
      <c r="C9" s="6" t="str">
        <f t="shared" si="1"/>
        <v>25.64536202</v>
      </c>
      <c r="D9" s="6"/>
      <c r="E9" s="6"/>
      <c r="F9" s="6"/>
      <c r="G9" s="6"/>
      <c r="H9" s="6"/>
      <c r="I9" s="8"/>
      <c r="K9" s="6"/>
      <c r="L9" s="6"/>
      <c r="M9" s="6"/>
      <c r="N9" s="6"/>
      <c r="P9" s="6"/>
      <c r="Q9" s="6"/>
      <c r="R9" s="6"/>
      <c r="U9" s="6"/>
      <c r="V9" s="6"/>
      <c r="W9" s="6"/>
      <c r="X9" s="6"/>
      <c r="Y9" s="6"/>
      <c r="Z9" s="6"/>
    </row>
    <row r="10">
      <c r="A10" s="7">
        <v>9.401</v>
      </c>
      <c r="B10" s="6"/>
      <c r="C10" s="6" t="str">
        <f t="shared" si="1"/>
        <v>21.62366252</v>
      </c>
      <c r="D10" s="6"/>
      <c r="E10" s="6"/>
      <c r="F10" s="6"/>
      <c r="G10" s="6"/>
      <c r="H10" s="6"/>
      <c r="I10" s="8"/>
      <c r="K10" s="6"/>
      <c r="L10" s="6"/>
      <c r="M10" s="6"/>
      <c r="N10" s="6"/>
      <c r="P10" s="6"/>
      <c r="Q10" s="6"/>
      <c r="R10" s="6"/>
      <c r="U10" s="6"/>
      <c r="V10" s="6"/>
      <c r="W10" s="6"/>
      <c r="X10" s="6"/>
      <c r="Y10" s="6"/>
      <c r="Z10" s="6"/>
    </row>
    <row r="11">
      <c r="A11" s="7">
        <v>14.48</v>
      </c>
      <c r="B11" s="6"/>
      <c r="C11" s="6" t="str">
        <f t="shared" si="1"/>
        <v>0.1839337656</v>
      </c>
      <c r="D11" s="6"/>
      <c r="E11" s="6"/>
      <c r="F11" s="6"/>
      <c r="G11" s="6"/>
      <c r="H11" s="6"/>
      <c r="I11" s="8"/>
      <c r="K11" s="6"/>
      <c r="L11" s="6"/>
      <c r="M11" s="6"/>
      <c r="N11" s="6"/>
      <c r="P11" s="6"/>
      <c r="Q11" s="6"/>
      <c r="R11" s="6"/>
      <c r="U11" s="6"/>
      <c r="V11" s="6"/>
      <c r="W11" s="6"/>
      <c r="X11" s="6"/>
      <c r="Y11" s="6"/>
      <c r="Z11" s="6"/>
    </row>
    <row r="12">
      <c r="A12" s="7">
        <v>22.328</v>
      </c>
      <c r="B12" s="6"/>
      <c r="C12" s="6" t="str">
        <f t="shared" si="1"/>
        <v>68.50665977</v>
      </c>
      <c r="D12" s="6"/>
      <c r="E12" s="6"/>
      <c r="F12" s="6"/>
      <c r="G12" s="6"/>
      <c r="H12" s="6"/>
      <c r="I12" s="8"/>
      <c r="K12" s="6"/>
      <c r="L12" s="6"/>
      <c r="M12" s="6"/>
      <c r="N12" s="6"/>
      <c r="P12" s="6"/>
      <c r="Q12" s="6"/>
      <c r="R12" s="6"/>
      <c r="U12" s="6"/>
      <c r="V12" s="6"/>
      <c r="W12" s="6"/>
      <c r="X12" s="6"/>
      <c r="Y12" s="6"/>
      <c r="Z12" s="6"/>
    </row>
    <row r="13">
      <c r="A13" s="7">
        <v>15.298</v>
      </c>
      <c r="B13" s="6"/>
      <c r="C13" s="6" t="str">
        <f t="shared" si="1"/>
        <v>1.554697266</v>
      </c>
      <c r="D13" s="6"/>
      <c r="E13" s="6"/>
      <c r="F13" s="6"/>
      <c r="G13" s="6"/>
      <c r="H13" s="6"/>
      <c r="I13" s="8"/>
      <c r="K13" s="6"/>
      <c r="L13" s="6"/>
      <c r="M13" s="6"/>
      <c r="N13" s="6"/>
      <c r="P13" s="6"/>
      <c r="Q13" s="6"/>
      <c r="R13" s="6"/>
      <c r="U13" s="6"/>
      <c r="V13" s="6"/>
      <c r="W13" s="6"/>
      <c r="X13" s="6"/>
      <c r="Y13" s="6"/>
      <c r="Z13" s="6"/>
    </row>
    <row r="14">
      <c r="A14" s="7">
        <v>15.073</v>
      </c>
      <c r="B14" s="6"/>
      <c r="C14" s="6" t="str">
        <f t="shared" si="1"/>
        <v>1.044228516</v>
      </c>
      <c r="D14" s="6"/>
      <c r="E14" s="6"/>
      <c r="F14" s="6"/>
      <c r="G14" s="6"/>
      <c r="H14" s="6"/>
      <c r="I14" s="8"/>
      <c r="K14" s="6"/>
      <c r="L14" s="6"/>
      <c r="M14" s="6"/>
      <c r="N14" s="6"/>
      <c r="P14" s="6"/>
      <c r="U14" s="6"/>
      <c r="V14" s="6"/>
      <c r="W14" s="6"/>
      <c r="X14" s="6"/>
      <c r="Y14" s="6"/>
      <c r="Z14" s="6"/>
    </row>
    <row r="15">
      <c r="A15" s="7">
        <v>16.929</v>
      </c>
      <c r="B15" s="6"/>
      <c r="C15" s="6" t="str">
        <f t="shared" si="1"/>
        <v>8.282164516</v>
      </c>
      <c r="D15" s="6"/>
      <c r="E15" s="6"/>
      <c r="F15" s="6"/>
      <c r="G15" s="6"/>
      <c r="H15" s="6"/>
      <c r="I15" s="8"/>
      <c r="K15" s="10" t="s">
        <v>7</v>
      </c>
      <c r="L15" s="11"/>
      <c r="M15" s="12"/>
      <c r="N15" s="6"/>
      <c r="O15" s="13"/>
      <c r="P15" s="13"/>
      <c r="Q15" s="13"/>
      <c r="R15" s="6"/>
      <c r="U15" s="6"/>
      <c r="V15" s="6"/>
      <c r="W15" s="6"/>
      <c r="X15" s="6"/>
      <c r="Y15" s="6"/>
      <c r="Z15" s="6"/>
    </row>
    <row r="16">
      <c r="A16" s="7">
        <v>18.2</v>
      </c>
      <c r="B16" s="6"/>
      <c r="C16" s="6" t="str">
        <f t="shared" si="1"/>
        <v>17.21316377</v>
      </c>
      <c r="D16" s="6"/>
      <c r="E16" s="6"/>
      <c r="F16" s="6"/>
      <c r="G16" s="6"/>
      <c r="H16" s="6"/>
      <c r="I16" s="8"/>
      <c r="K16" s="14" t="s">
        <v>8</v>
      </c>
      <c r="L16" s="9" t="s">
        <v>9</v>
      </c>
      <c r="M16" s="15"/>
      <c r="O16" s="9"/>
      <c r="P16" s="9"/>
      <c r="Q16" s="9"/>
      <c r="U16" s="6"/>
      <c r="V16" s="6"/>
      <c r="W16" s="6"/>
      <c r="X16" s="6"/>
      <c r="Y16" s="6"/>
      <c r="Z16" s="6"/>
    </row>
    <row r="17">
      <c r="A17" s="7">
        <v>12.13</v>
      </c>
      <c r="B17" s="6"/>
      <c r="C17" s="6" t="str">
        <f t="shared" si="1"/>
        <v>3.690721266</v>
      </c>
      <c r="D17" s="6"/>
      <c r="E17" s="6"/>
      <c r="F17" s="6"/>
      <c r="G17" s="6"/>
      <c r="H17" s="6"/>
      <c r="I17" s="8"/>
      <c r="K17" s="16" t="str">
        <f t="shared" ref="K17:K40" si="2">A2-A32</f>
        <v>-7.199</v>
      </c>
      <c r="L17" s="6" t="str">
        <f>AVERAGE(K17:K40)</f>
        <v>-7.964791667</v>
      </c>
      <c r="M17" s="15"/>
      <c r="O17" s="6"/>
      <c r="P17" s="6"/>
      <c r="Q17" s="6"/>
      <c r="U17" s="6"/>
      <c r="V17" s="6"/>
      <c r="W17" s="6"/>
      <c r="X17" s="6"/>
      <c r="Y17" s="6"/>
      <c r="Z17" s="6"/>
    </row>
    <row r="18">
      <c r="A18" s="7">
        <v>18.495</v>
      </c>
      <c r="B18" s="6"/>
      <c r="C18" s="6" t="str">
        <f t="shared" si="1"/>
        <v>19.74802502</v>
      </c>
      <c r="D18" s="6"/>
      <c r="E18" s="6"/>
      <c r="F18" s="6"/>
      <c r="G18" s="6"/>
      <c r="H18" s="6"/>
      <c r="I18" s="8"/>
      <c r="K18" s="16" t="str">
        <f t="shared" si="2"/>
        <v>-1.95</v>
      </c>
      <c r="L18" s="6"/>
      <c r="M18" s="8"/>
      <c r="N18" s="6"/>
      <c r="O18" s="6"/>
      <c r="P18" s="6"/>
      <c r="Q18" s="6"/>
      <c r="R18" s="6"/>
      <c r="U18" s="6"/>
      <c r="V18" s="6"/>
      <c r="W18" s="6"/>
      <c r="X18" s="6"/>
      <c r="Y18" s="6"/>
      <c r="Z18" s="6"/>
    </row>
    <row r="19">
      <c r="A19" s="7">
        <v>10.639</v>
      </c>
      <c r="B19" s="6"/>
      <c r="C19" s="6" t="str">
        <f t="shared" si="1"/>
        <v>11.64259702</v>
      </c>
      <c r="D19" s="6"/>
      <c r="E19" s="6"/>
      <c r="F19" s="6"/>
      <c r="G19" s="6"/>
      <c r="H19" s="6"/>
      <c r="I19" s="8"/>
      <c r="K19" s="16" t="str">
        <f t="shared" si="2"/>
        <v>-11.65</v>
      </c>
      <c r="L19" s="9" t="s">
        <v>4</v>
      </c>
      <c r="M19" s="8"/>
      <c r="N19" s="6"/>
      <c r="O19" s="6"/>
      <c r="P19" s="6"/>
      <c r="Q19" s="6"/>
      <c r="R19" s="6"/>
      <c r="U19" s="17"/>
      <c r="V19" s="17"/>
      <c r="W19" s="17"/>
      <c r="X19" s="17"/>
      <c r="Y19" s="17"/>
      <c r="Z19" s="17"/>
    </row>
    <row r="20">
      <c r="A20" s="7">
        <v>11.344</v>
      </c>
      <c r="B20" s="6"/>
      <c r="C20" s="6" t="str">
        <f t="shared" si="1"/>
        <v>7.328525766</v>
      </c>
      <c r="D20" s="6"/>
      <c r="E20" s="6"/>
      <c r="F20" s="6"/>
      <c r="G20" s="6"/>
      <c r="H20" s="6"/>
      <c r="I20" s="8"/>
      <c r="K20" s="16" t="str">
        <f t="shared" si="2"/>
        <v>-7.057</v>
      </c>
      <c r="L20" s="6" t="str">
        <f>STDEV(K17:K40)</f>
        <v>4.86482691</v>
      </c>
      <c r="M20" s="8"/>
      <c r="N20" s="6"/>
      <c r="O20" s="6"/>
      <c r="P20" s="6"/>
      <c r="Q20" s="6"/>
      <c r="R20" s="6"/>
      <c r="U20" s="6"/>
      <c r="V20" s="6"/>
      <c r="W20" s="6"/>
      <c r="X20" s="6"/>
      <c r="Y20" s="6"/>
      <c r="Z20" s="6"/>
    </row>
    <row r="21">
      <c r="A21" s="7">
        <v>12.369</v>
      </c>
      <c r="B21" s="6"/>
      <c r="C21" s="6" t="str">
        <f t="shared" si="1"/>
        <v>2.829544516</v>
      </c>
      <c r="D21" s="6"/>
      <c r="E21" s="6"/>
      <c r="F21" s="6"/>
      <c r="G21" s="6"/>
      <c r="H21" s="6"/>
      <c r="I21" s="8"/>
      <c r="K21" s="16" t="str">
        <f t="shared" si="2"/>
        <v>-8.134</v>
      </c>
      <c r="L21" s="6"/>
      <c r="M21" s="8"/>
      <c r="N21" s="6"/>
      <c r="O21" s="6"/>
      <c r="P21" s="6"/>
      <c r="Q21" s="6"/>
      <c r="R21" s="6"/>
      <c r="U21" s="6"/>
      <c r="V21" s="6"/>
      <c r="W21" s="6"/>
      <c r="X21" s="6"/>
      <c r="Y21" s="6"/>
      <c r="Z21" s="6"/>
    </row>
    <row r="22">
      <c r="A22" s="7">
        <v>12.944</v>
      </c>
      <c r="B22" s="6"/>
      <c r="C22" s="6" t="str">
        <f t="shared" si="1"/>
        <v>1.225725766</v>
      </c>
      <c r="D22" s="6"/>
      <c r="E22" s="6"/>
      <c r="F22" s="6"/>
      <c r="G22" s="6"/>
      <c r="H22" s="6"/>
      <c r="I22" s="8"/>
      <c r="K22" s="16" t="str">
        <f t="shared" si="2"/>
        <v>-8.64</v>
      </c>
      <c r="L22" s="9" t="s">
        <v>10</v>
      </c>
      <c r="M22" s="15"/>
      <c r="N22" s="6"/>
      <c r="O22" s="6"/>
      <c r="P22" s="6"/>
      <c r="Q22" s="6"/>
      <c r="R22" s="6"/>
      <c r="U22" s="6"/>
      <c r="V22" s="6"/>
      <c r="W22" s="6"/>
      <c r="X22" s="6"/>
      <c r="Y22" s="6"/>
      <c r="Z22" s="6"/>
    </row>
    <row r="23">
      <c r="A23" s="7">
        <v>14.233</v>
      </c>
      <c r="B23" s="6"/>
      <c r="C23" s="6" t="str">
        <f t="shared" si="1"/>
        <v>0.03307851562</v>
      </c>
      <c r="D23" s="6"/>
      <c r="E23" s="6"/>
      <c r="F23" s="6"/>
      <c r="G23" s="6"/>
      <c r="H23" s="6"/>
      <c r="I23" s="8"/>
      <c r="K23" s="16" t="str">
        <f t="shared" si="2"/>
        <v>-9.88</v>
      </c>
      <c r="L23" t="str">
        <f>L20/SQRT(24)</f>
        <v>0.9930286348</v>
      </c>
      <c r="M23" s="15"/>
      <c r="N23" s="6"/>
      <c r="O23" s="6"/>
      <c r="P23" s="6"/>
      <c r="Q23" s="6"/>
      <c r="R23" s="6"/>
      <c r="U23" s="6"/>
      <c r="V23" s="6"/>
      <c r="W23" s="6"/>
      <c r="X23" s="6"/>
      <c r="Y23" s="6"/>
      <c r="Z23" s="6"/>
    </row>
    <row r="24">
      <c r="A24" s="7">
        <v>19.71</v>
      </c>
      <c r="B24" s="6"/>
      <c r="C24" s="6" t="str">
        <f t="shared" si="1"/>
        <v>32.02286627</v>
      </c>
      <c r="D24" s="6"/>
      <c r="E24" s="6"/>
      <c r="F24" s="6"/>
      <c r="G24" s="6"/>
      <c r="H24" s="6"/>
      <c r="I24" s="8"/>
      <c r="K24" s="16" t="str">
        <f t="shared" si="2"/>
        <v>-8.407</v>
      </c>
      <c r="M24" s="15"/>
      <c r="N24" s="6"/>
      <c r="O24" s="6"/>
      <c r="P24" s="6"/>
      <c r="Q24" s="6"/>
      <c r="R24" s="6"/>
      <c r="U24" s="6"/>
      <c r="V24" s="6"/>
      <c r="W24" s="6"/>
      <c r="X24" s="6"/>
      <c r="Y24" s="6"/>
      <c r="Z24" s="6"/>
    </row>
    <row r="25">
      <c r="A25" s="18">
        <v>16.004</v>
      </c>
      <c r="B25" s="19"/>
      <c r="C25" s="19" t="str">
        <f t="shared" si="1"/>
        <v>3.813720766</v>
      </c>
      <c r="D25" s="19"/>
      <c r="E25" s="19"/>
      <c r="F25" s="19"/>
      <c r="G25" s="19"/>
      <c r="H25" s="19"/>
      <c r="I25" s="20"/>
      <c r="J25" s="6"/>
      <c r="K25" s="16" t="str">
        <f t="shared" si="2"/>
        <v>-11.361</v>
      </c>
      <c r="L25" s="9" t="s">
        <v>11</v>
      </c>
      <c r="M25" s="8"/>
      <c r="N25" s="6"/>
      <c r="O25" s="6"/>
      <c r="P25" s="6"/>
      <c r="Q25" s="6"/>
      <c r="R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16" t="str">
        <f t="shared" si="2"/>
        <v>-11.802</v>
      </c>
      <c r="L26" s="6" t="str">
        <f>L17/L23</f>
        <v>-8.020706944</v>
      </c>
      <c r="M26" s="8"/>
      <c r="N26" s="6"/>
      <c r="O26" s="6"/>
      <c r="P26" s="6"/>
      <c r="Q26" s="6"/>
      <c r="R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16" t="str">
        <f t="shared" si="2"/>
        <v>-2.196</v>
      </c>
      <c r="L27" s="6"/>
      <c r="M27" s="8"/>
      <c r="N27" s="6"/>
      <c r="O27" s="6"/>
      <c r="P27" s="6"/>
      <c r="Q27" s="6"/>
      <c r="R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16" t="str">
        <f t="shared" si="2"/>
        <v>-3.346</v>
      </c>
      <c r="L28" s="9" t="s">
        <v>12</v>
      </c>
      <c r="M28" s="8"/>
      <c r="N28" s="6"/>
      <c r="O28" s="6"/>
      <c r="P28" s="6"/>
      <c r="Q28" s="6"/>
      <c r="R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16" t="str">
        <f t="shared" si="2"/>
        <v>-2.437</v>
      </c>
      <c r="L29" s="7">
        <v>-1.714</v>
      </c>
      <c r="M29" s="8"/>
      <c r="N29" s="6"/>
      <c r="O29" s="6"/>
      <c r="P29" s="6"/>
      <c r="Q29" s="6"/>
      <c r="R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16" t="str">
        <f t="shared" si="2"/>
        <v>-3.401</v>
      </c>
      <c r="L30" s="6"/>
      <c r="M30" s="8"/>
      <c r="N30" s="6"/>
      <c r="O30" s="6"/>
      <c r="P30" s="6"/>
      <c r="Q30" s="6"/>
      <c r="R30" s="6"/>
      <c r="U30" s="6"/>
      <c r="V30" s="6"/>
      <c r="W30" s="6"/>
      <c r="X30" s="6"/>
      <c r="Y30" s="6"/>
      <c r="Z30" s="6"/>
    </row>
    <row r="31">
      <c r="A31" s="1" t="s">
        <v>13</v>
      </c>
      <c r="B31" s="2" t="s">
        <v>1</v>
      </c>
      <c r="C31" s="2" t="s">
        <v>2</v>
      </c>
      <c r="D31" s="3" t="s">
        <v>3</v>
      </c>
      <c r="E31" s="2" t="s">
        <v>4</v>
      </c>
      <c r="F31" s="4"/>
      <c r="G31" s="4"/>
      <c r="H31" s="4"/>
      <c r="I31" s="5"/>
      <c r="J31" s="6"/>
      <c r="K31" s="16" t="str">
        <f t="shared" si="2"/>
        <v>-17.055</v>
      </c>
      <c r="L31" s="9" t="s">
        <v>14</v>
      </c>
      <c r="M31" s="8"/>
      <c r="N31" s="6"/>
      <c r="O31" s="6"/>
      <c r="P31" s="6"/>
      <c r="Q31" s="6"/>
      <c r="R31" s="6"/>
      <c r="U31" s="6"/>
      <c r="V31" s="6"/>
      <c r="W31" s="6"/>
      <c r="X31" s="6"/>
      <c r="Y31" s="6"/>
      <c r="Z31" s="6"/>
    </row>
    <row r="32">
      <c r="A32" s="7">
        <v>19.278</v>
      </c>
      <c r="B32" s="7" t="str">
        <f>AVERAGE(A32:A55)</f>
        <v>22.01591667</v>
      </c>
      <c r="C32" s="6" t="str">
        <f t="shared" ref="C32:C55" si="3">(A32-22.01591667)^2</f>
        <v>7.496187692</v>
      </c>
      <c r="D32" s="6" t="str">
        <f>SUM(C32:C55)/23</f>
        <v>23.01175704</v>
      </c>
      <c r="E32" s="6" t="str">
        <f>SQRT(D32)</f>
        <v>4.797057122</v>
      </c>
      <c r="F32" s="6"/>
      <c r="G32" s="6"/>
      <c r="H32" s="6"/>
      <c r="I32" s="8"/>
      <c r="J32" s="6"/>
      <c r="K32" s="16" t="str">
        <f t="shared" si="2"/>
        <v>-10.028</v>
      </c>
      <c r="L32" s="6" t="str">
        <f>L29*L23</f>
        <v>-1.70205108</v>
      </c>
      <c r="M32" s="8"/>
      <c r="N32" s="6"/>
      <c r="O32" s="6"/>
      <c r="P32" s="6"/>
      <c r="Q32" s="6"/>
      <c r="R32" s="6"/>
      <c r="U32" s="6"/>
      <c r="V32" s="6"/>
      <c r="W32" s="6"/>
      <c r="X32" s="6"/>
      <c r="Y32" s="6"/>
      <c r="Z32" s="6"/>
    </row>
    <row r="33">
      <c r="A33" s="7">
        <v>18.741</v>
      </c>
      <c r="B33" s="6"/>
      <c r="C33" s="6" t="str">
        <f t="shared" si="3"/>
        <v>10.7250792</v>
      </c>
      <c r="D33" s="6"/>
      <c r="E33" s="6"/>
      <c r="F33" s="6"/>
      <c r="G33" s="6"/>
      <c r="H33" s="6"/>
      <c r="I33" s="8"/>
      <c r="J33" s="6"/>
      <c r="K33" s="16" t="str">
        <f t="shared" si="2"/>
        <v>-6.644</v>
      </c>
      <c r="L33" s="6"/>
      <c r="M33" s="8"/>
      <c r="N33" s="6"/>
      <c r="O33" s="6"/>
      <c r="P33" s="6"/>
      <c r="Q33" s="6"/>
      <c r="R33" s="6"/>
      <c r="U33" s="6"/>
      <c r="V33" s="6"/>
      <c r="W33" s="6"/>
      <c r="X33" s="6"/>
      <c r="Y33" s="6"/>
      <c r="Z33" s="6"/>
    </row>
    <row r="34">
      <c r="A34" s="7">
        <v>21.214</v>
      </c>
      <c r="B34" s="9" t="s">
        <v>5</v>
      </c>
      <c r="C34" s="6" t="str">
        <f t="shared" si="3"/>
        <v>0.6430703456</v>
      </c>
      <c r="D34" s="6"/>
      <c r="E34" s="6"/>
      <c r="F34" s="6"/>
      <c r="G34" s="6"/>
      <c r="H34" s="6"/>
      <c r="I34" s="8"/>
      <c r="J34" s="6"/>
      <c r="K34" s="16" t="str">
        <f t="shared" si="2"/>
        <v>-9.79</v>
      </c>
      <c r="L34" s="9" t="s">
        <v>15</v>
      </c>
      <c r="M34" s="15"/>
      <c r="N34" s="6"/>
      <c r="O34" s="6"/>
      <c r="P34" s="6"/>
      <c r="Q34" s="6"/>
      <c r="R34" s="6"/>
      <c r="U34" s="6"/>
      <c r="V34" s="6"/>
      <c r="W34" s="6"/>
      <c r="X34" s="6"/>
      <c r="Y34" s="6"/>
      <c r="Z34" s="6"/>
    </row>
    <row r="35">
      <c r="A35" s="7">
        <v>15.687</v>
      </c>
      <c r="B35" s="7" t="str">
        <f>MEDIAN(A32:A55)</f>
        <v>21.0175</v>
      </c>
      <c r="C35" s="6" t="str">
        <f t="shared" si="3"/>
        <v>40.05518622</v>
      </c>
      <c r="D35" s="6"/>
      <c r="E35" s="6"/>
      <c r="F35" s="6"/>
      <c r="G35" s="6"/>
      <c r="H35" s="6"/>
      <c r="I35" s="8"/>
      <c r="J35" s="6"/>
      <c r="K35" s="16" t="str">
        <f t="shared" si="2"/>
        <v>-6.081</v>
      </c>
      <c r="L35" s="6" t="str">
        <f>L17+L32</f>
        <v>-9.666842747</v>
      </c>
      <c r="M35" s="8" t="str">
        <f>L17-L32</f>
        <v>-6.262740587</v>
      </c>
      <c r="N35" s="6"/>
      <c r="O35" s="6"/>
      <c r="P35" s="6"/>
      <c r="Q35" s="6"/>
      <c r="R35" s="6"/>
      <c r="U35" s="6"/>
      <c r="V35" s="6"/>
      <c r="W35" s="6"/>
      <c r="X35" s="6"/>
      <c r="Y35" s="6"/>
      <c r="Z35" s="6"/>
    </row>
    <row r="36">
      <c r="A36" s="7">
        <v>22.803</v>
      </c>
      <c r="B36" s="6"/>
      <c r="C36" s="6" t="str">
        <f t="shared" si="3"/>
        <v>0.6195001684</v>
      </c>
      <c r="D36" s="6"/>
      <c r="E36" s="6"/>
      <c r="F36" s="6"/>
      <c r="G36" s="6"/>
      <c r="H36" s="6"/>
      <c r="I36" s="8"/>
      <c r="J36" s="6"/>
      <c r="K36" s="16" t="str">
        <f t="shared" si="2"/>
        <v>-21.919</v>
      </c>
      <c r="M36" s="15"/>
      <c r="N36" s="6"/>
      <c r="O36" s="6"/>
      <c r="P36" s="6"/>
      <c r="Q36" s="6"/>
      <c r="R36" s="6"/>
      <c r="U36" s="6"/>
      <c r="V36" s="6"/>
      <c r="W36" s="6"/>
      <c r="X36" s="6"/>
      <c r="Y36" s="6"/>
      <c r="Z36" s="6"/>
    </row>
    <row r="37">
      <c r="A37" s="7">
        <v>20.878</v>
      </c>
      <c r="B37" s="9" t="s">
        <v>6</v>
      </c>
      <c r="C37" s="6" t="str">
        <f t="shared" si="3"/>
        <v>1.294854348</v>
      </c>
      <c r="D37" s="6"/>
      <c r="E37" s="6"/>
      <c r="F37" s="6"/>
      <c r="G37" s="6"/>
      <c r="H37" s="6"/>
      <c r="I37" s="8"/>
      <c r="J37" s="6"/>
      <c r="K37" s="16" t="str">
        <f t="shared" si="2"/>
        <v>-10.95</v>
      </c>
      <c r="L37" s="9" t="s">
        <v>16</v>
      </c>
      <c r="M37" s="8"/>
      <c r="N37" s="6"/>
      <c r="O37" s="6"/>
      <c r="P37" s="6"/>
      <c r="Q37" s="6"/>
      <c r="R37" s="6"/>
      <c r="U37" s="6"/>
      <c r="V37" s="6"/>
      <c r="W37" s="6"/>
      <c r="X37" s="6"/>
      <c r="Y37" s="6"/>
      <c r="Z37" s="6"/>
    </row>
    <row r="38">
      <c r="A38" s="7">
        <v>24.572</v>
      </c>
      <c r="B38" s="7" t="str">
        <f>MODE(A32:A55)</f>
        <v>#N/A</v>
      </c>
      <c r="C38" s="6" t="str">
        <f t="shared" si="3"/>
        <v>6.53356199</v>
      </c>
      <c r="D38" s="6"/>
      <c r="E38" s="6"/>
      <c r="F38" s="6"/>
      <c r="G38" s="6"/>
      <c r="H38" s="6"/>
      <c r="I38" s="8"/>
      <c r="J38" s="6"/>
      <c r="K38" s="16" t="str">
        <f t="shared" si="2"/>
        <v>-3.727</v>
      </c>
      <c r="L38" s="6" t="str">
        <f>L17/L20</f>
        <v>-1.637219949</v>
      </c>
      <c r="M38" s="8"/>
      <c r="N38" s="6"/>
      <c r="O38" s="6"/>
      <c r="P38" s="6"/>
      <c r="Q38" s="6"/>
      <c r="R38" s="6"/>
      <c r="U38" s="6"/>
      <c r="V38" s="6"/>
      <c r="W38" s="6"/>
      <c r="X38" s="6"/>
      <c r="Y38" s="6"/>
      <c r="Z38" s="6"/>
    </row>
    <row r="39">
      <c r="A39" s="7">
        <v>17.394</v>
      </c>
      <c r="B39" s="6"/>
      <c r="C39" s="6" t="str">
        <f t="shared" si="3"/>
        <v>21.3621137</v>
      </c>
      <c r="D39" s="6"/>
      <c r="E39" s="6"/>
      <c r="F39" s="6"/>
      <c r="G39" s="6"/>
      <c r="H39" s="6"/>
      <c r="I39" s="8"/>
      <c r="J39" s="6"/>
      <c r="K39" s="16" t="str">
        <f t="shared" si="2"/>
        <v>-2.348</v>
      </c>
      <c r="L39" s="6"/>
      <c r="M39" s="8"/>
      <c r="N39" s="6"/>
      <c r="O39" s="6"/>
      <c r="P39" s="6"/>
      <c r="Q39" s="6"/>
      <c r="R39" s="6"/>
      <c r="U39" s="6"/>
      <c r="V39" s="6"/>
      <c r="W39" s="6"/>
      <c r="X39" s="6"/>
      <c r="Y39" s="6"/>
      <c r="Z39" s="6"/>
    </row>
    <row r="40">
      <c r="A40" s="7">
        <v>20.762</v>
      </c>
      <c r="B40" s="6"/>
      <c r="C40" s="6" t="str">
        <f t="shared" si="3"/>
        <v>1.572307015</v>
      </c>
      <c r="D40" s="6"/>
      <c r="E40" s="6"/>
      <c r="F40" s="6"/>
      <c r="G40" s="6"/>
      <c r="H40" s="6"/>
      <c r="I40" s="8"/>
      <c r="J40" s="6"/>
      <c r="K40" s="16" t="str">
        <f t="shared" si="2"/>
        <v>-5.153</v>
      </c>
      <c r="L40" s="9" t="s">
        <v>17</v>
      </c>
      <c r="M40" s="8"/>
      <c r="N40" s="6"/>
      <c r="O40" s="6"/>
      <c r="P40" s="6"/>
      <c r="Q40" s="6"/>
      <c r="R40" s="6"/>
      <c r="U40" s="6"/>
      <c r="V40" s="6"/>
      <c r="W40" s="6"/>
      <c r="X40" s="6"/>
      <c r="Y40" s="6"/>
      <c r="Z40" s="6"/>
    </row>
    <row r="41">
      <c r="A41" s="7">
        <v>26.282</v>
      </c>
      <c r="B41" s="6"/>
      <c r="C41" s="6" t="str">
        <f t="shared" si="3"/>
        <v>18.19946698</v>
      </c>
      <c r="D41" s="6"/>
      <c r="E41" s="6"/>
      <c r="F41" s="6"/>
      <c r="G41" s="6"/>
      <c r="H41" s="6"/>
      <c r="I41" s="8"/>
      <c r="J41" s="6"/>
      <c r="K41" s="21"/>
      <c r="L41" s="6" t="str">
        <f>L26^2/(L26^2+23)</f>
        <v>0.7366364161</v>
      </c>
      <c r="M41" s="8"/>
      <c r="U41" s="6"/>
      <c r="V41" s="6"/>
      <c r="W41" s="6"/>
      <c r="X41" s="6"/>
      <c r="Y41" s="6"/>
      <c r="Z41" s="6"/>
    </row>
    <row r="42">
      <c r="A42" s="7">
        <v>24.524</v>
      </c>
      <c r="B42" s="6"/>
      <c r="C42" s="6" t="str">
        <f t="shared" si="3"/>
        <v>6.29048199</v>
      </c>
      <c r="D42" s="6"/>
      <c r="E42" s="6"/>
      <c r="F42" s="6"/>
      <c r="G42" s="6"/>
      <c r="H42" s="6"/>
      <c r="I42" s="8"/>
      <c r="J42" s="6"/>
      <c r="K42" s="21"/>
      <c r="L42" s="6"/>
      <c r="M42" s="8"/>
      <c r="U42" s="6"/>
      <c r="V42" s="6"/>
      <c r="W42" s="6"/>
      <c r="X42" s="6"/>
      <c r="Y42" s="6"/>
      <c r="Z42" s="6"/>
    </row>
    <row r="43">
      <c r="A43" s="7">
        <v>18.644</v>
      </c>
      <c r="B43" s="6"/>
      <c r="C43" s="6" t="str">
        <f t="shared" si="3"/>
        <v>11.36982203</v>
      </c>
      <c r="D43" s="6"/>
      <c r="E43" s="6"/>
      <c r="F43" s="6"/>
      <c r="G43" s="6"/>
      <c r="H43" s="6"/>
      <c r="I43" s="8"/>
      <c r="J43" s="6"/>
      <c r="K43" s="21"/>
      <c r="L43" s="9" t="s">
        <v>18</v>
      </c>
      <c r="M43" s="15"/>
      <c r="U43" s="6"/>
      <c r="V43" s="6"/>
      <c r="W43" s="6"/>
      <c r="X43" s="6"/>
      <c r="Y43" s="6"/>
      <c r="Z43" s="6"/>
    </row>
    <row r="44">
      <c r="A44" s="7">
        <v>17.51</v>
      </c>
      <c r="B44" s="6"/>
      <c r="C44" s="6" t="str">
        <f t="shared" si="3"/>
        <v>20.30328504</v>
      </c>
      <c r="D44" s="6"/>
      <c r="E44" s="6"/>
      <c r="F44" s="6"/>
      <c r="G44" s="6"/>
      <c r="H44" s="6"/>
      <c r="I44" s="8"/>
      <c r="J44" s="6"/>
      <c r="K44" s="22"/>
      <c r="L44" s="18">
        <v>5.0E-5</v>
      </c>
      <c r="M44" s="23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>
        <v>20.33</v>
      </c>
      <c r="B45" s="6"/>
      <c r="C45" s="6" t="str">
        <f t="shared" si="3"/>
        <v>2.842315018</v>
      </c>
      <c r="D45" s="6"/>
      <c r="E45" s="6"/>
      <c r="F45" s="6"/>
      <c r="G45" s="6"/>
      <c r="H45" s="6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>
        <v>35.255</v>
      </c>
      <c r="B46" s="6"/>
      <c r="C46" s="6" t="str">
        <f t="shared" si="3"/>
        <v>175.2733274</v>
      </c>
      <c r="D46" s="6"/>
      <c r="E46" s="6"/>
      <c r="F46" s="6"/>
      <c r="G46" s="6"/>
      <c r="H46" s="6"/>
      <c r="I46" s="8"/>
      <c r="J46" s="6"/>
      <c r="K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>
        <v>22.158</v>
      </c>
      <c r="B47" s="6"/>
      <c r="C47" s="6" t="str">
        <f t="shared" si="3"/>
        <v>0.02018767266</v>
      </c>
      <c r="D47" s="6"/>
      <c r="E47" s="6"/>
      <c r="F47" s="6"/>
      <c r="G47" s="6"/>
      <c r="H47" s="6"/>
      <c r="I47" s="8"/>
      <c r="J47" s="6"/>
      <c r="K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>
        <v>25.139</v>
      </c>
      <c r="B48" s="6"/>
      <c r="C48" s="6" t="str">
        <f t="shared" si="3"/>
        <v>9.753649486</v>
      </c>
      <c r="D48" s="6"/>
      <c r="E48" s="6"/>
      <c r="F48" s="6"/>
      <c r="G48" s="6"/>
      <c r="H48" s="6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>
        <v>20.429</v>
      </c>
      <c r="B49" s="6"/>
      <c r="C49" s="6" t="str">
        <f t="shared" si="3"/>
        <v>2.518304518</v>
      </c>
      <c r="D49" s="6"/>
      <c r="E49" s="6"/>
      <c r="F49" s="6"/>
      <c r="G49" s="6"/>
      <c r="H49" s="6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>
        <v>17.425</v>
      </c>
      <c r="B50" s="6"/>
      <c r="C50" s="6" t="str">
        <f t="shared" si="3"/>
        <v>21.07651587</v>
      </c>
      <c r="D50" s="6"/>
      <c r="E50" s="6"/>
      <c r="F50" s="6"/>
      <c r="G50" s="6"/>
      <c r="H50" s="6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>
        <v>34.288</v>
      </c>
      <c r="B51" s="6"/>
      <c r="C51" s="6" t="str">
        <f t="shared" si="3"/>
        <v>150.6040293</v>
      </c>
      <c r="D51" s="6"/>
      <c r="E51" s="6"/>
      <c r="F51" s="6"/>
      <c r="G51" s="6"/>
      <c r="H51" s="6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>
        <v>23.894</v>
      </c>
      <c r="B52" s="6"/>
      <c r="C52" s="6" t="str">
        <f t="shared" si="3"/>
        <v>3.527196994</v>
      </c>
      <c r="D52" s="6"/>
      <c r="E52" s="6"/>
      <c r="F52" s="6"/>
      <c r="G52" s="6"/>
      <c r="H52" s="6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>
        <v>17.96</v>
      </c>
      <c r="B53" s="6"/>
      <c r="C53" s="6" t="str">
        <f t="shared" si="3"/>
        <v>16.45046003</v>
      </c>
      <c r="D53" s="6"/>
      <c r="E53" s="6"/>
      <c r="F53" s="6"/>
      <c r="G53" s="6"/>
      <c r="H53" s="6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>
        <v>22.058</v>
      </c>
      <c r="B54" s="6"/>
      <c r="C54" s="6" t="str">
        <f t="shared" si="3"/>
        <v>0.001771006664</v>
      </c>
      <c r="D54" s="6"/>
      <c r="E54" s="6"/>
      <c r="F54" s="6"/>
      <c r="G54" s="6"/>
      <c r="H54" s="6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8">
        <v>21.157</v>
      </c>
      <c r="B55" s="19"/>
      <c r="C55" s="19" t="str">
        <f t="shared" si="3"/>
        <v>0.737737846</v>
      </c>
      <c r="D55" s="19"/>
      <c r="E55" s="19"/>
      <c r="F55" s="19"/>
      <c r="G55" s="19"/>
      <c r="H55" s="19"/>
      <c r="I55" s="2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</row>
    <row r="65">
      <c r="A65" s="9"/>
    </row>
    <row r="66">
      <c r="A66" s="7"/>
    </row>
    <row r="67">
      <c r="A67" s="6"/>
    </row>
    <row r="68">
      <c r="A68" s="9"/>
    </row>
    <row r="69">
      <c r="A69" s="7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  <c r="C1001" s="24"/>
    </row>
    <row r="1002">
      <c r="A1002" s="24"/>
      <c r="C1002" s="24"/>
    </row>
    <row r="1003">
      <c r="A1003" s="24"/>
      <c r="C1003" s="24"/>
    </row>
    <row r="1004">
      <c r="A1004" s="24"/>
      <c r="C1004" s="24"/>
    </row>
    <row r="1005">
      <c r="A1005" s="24"/>
      <c r="C1005" s="24"/>
    </row>
    <row r="1006">
      <c r="A1006" s="24"/>
      <c r="C1006" s="24"/>
    </row>
    <row r="1007">
      <c r="A1007" s="24"/>
      <c r="C1007" s="24"/>
    </row>
    <row r="1008">
      <c r="A1008" s="24"/>
      <c r="C1008" s="24"/>
    </row>
    <row r="1009">
      <c r="A1009" s="24"/>
      <c r="C1009" s="24"/>
    </row>
    <row r="1010">
      <c r="A1010" s="24"/>
      <c r="C1010" s="24"/>
    </row>
    <row r="1011">
      <c r="A1011" s="24"/>
      <c r="C1011" s="24"/>
    </row>
    <row r="1012">
      <c r="A1012" s="24"/>
      <c r="C1012" s="24"/>
    </row>
    <row r="1013">
      <c r="A1013" s="24"/>
      <c r="C1013" s="24"/>
    </row>
    <row r="1014">
      <c r="A1014" s="24"/>
      <c r="C1014" s="24"/>
    </row>
    <row r="1015">
      <c r="A1015" s="24"/>
      <c r="C1015" s="24"/>
    </row>
    <row r="1016">
      <c r="A1016" s="24"/>
      <c r="C1016" s="24"/>
    </row>
    <row r="1017">
      <c r="A1017" s="24"/>
      <c r="C1017" s="24"/>
    </row>
    <row r="1018">
      <c r="A1018" s="24"/>
      <c r="C1018" s="24"/>
    </row>
    <row r="1019">
      <c r="A1019" s="24"/>
      <c r="C1019" s="24"/>
    </row>
    <row r="1020">
      <c r="A1020" s="24"/>
      <c r="C1020" s="24"/>
    </row>
    <row r="1021">
      <c r="A1021" s="24"/>
      <c r="C1021" s="24"/>
    </row>
    <row r="1022">
      <c r="A1022" s="24"/>
      <c r="C1022" s="24"/>
    </row>
    <row r="1023">
      <c r="A1023" s="24"/>
      <c r="C1023" s="24"/>
    </row>
    <row r="1024">
      <c r="A1024" s="24"/>
      <c r="C1024" s="24"/>
    </row>
    <row r="1025">
      <c r="A1025" s="24"/>
      <c r="C1025" s="24"/>
    </row>
    <row r="1026">
      <c r="A1026" s="24"/>
      <c r="C1026" s="24"/>
    </row>
    <row r="1027">
      <c r="A1027" s="24"/>
      <c r="C1027" s="24"/>
    </row>
    <row r="1028">
      <c r="A1028" s="24"/>
      <c r="C1028" s="24"/>
    </row>
    <row r="1029">
      <c r="A1029" s="24"/>
      <c r="C1029" s="24"/>
    </row>
    <row r="1030">
      <c r="A1030" s="24"/>
      <c r="C1030" s="24"/>
    </row>
    <row r="1031">
      <c r="A1031" s="24"/>
      <c r="C1031" s="24"/>
    </row>
    <row r="1032">
      <c r="A1032" s="24"/>
      <c r="C1032" s="24"/>
    </row>
    <row r="1033">
      <c r="A1033" s="24"/>
      <c r="C1033" s="24"/>
    </row>
    <row r="1034">
      <c r="A1034" s="24"/>
      <c r="C1034" s="24"/>
    </row>
    <row r="1035">
      <c r="A1035" s="24"/>
      <c r="C1035" s="24"/>
    </row>
    <row r="1036">
      <c r="A1036" s="24"/>
      <c r="C1036" s="24"/>
      <c r="D1036" s="24"/>
    </row>
    <row r="1037">
      <c r="A1037" s="24"/>
      <c r="C1037" s="24"/>
      <c r="D1037" s="24"/>
    </row>
    <row r="1038">
      <c r="A1038" s="24"/>
      <c r="C1038" s="24"/>
      <c r="D1038" s="24"/>
    </row>
    <row r="1039">
      <c r="A1039" s="24"/>
      <c r="C1039" s="24"/>
      <c r="D1039" s="24"/>
    </row>
    <row r="1040">
      <c r="A1040" s="24"/>
      <c r="C1040" s="24"/>
      <c r="D1040" s="24"/>
    </row>
    <row r="1041">
      <c r="A1041" s="24"/>
      <c r="C1041" s="24"/>
      <c r="D1041" s="24"/>
    </row>
    <row r="1042">
      <c r="A1042" s="24"/>
      <c r="C1042" s="24"/>
      <c r="D1042" s="24"/>
    </row>
    <row r="1043">
      <c r="A1043" s="24"/>
      <c r="C1043" s="24"/>
      <c r="D1043" s="24"/>
    </row>
    <row r="1044">
      <c r="A1044" s="24"/>
      <c r="C1044" s="24"/>
      <c r="D1044" s="24"/>
    </row>
    <row r="1045">
      <c r="A1045" s="24"/>
      <c r="C1045" s="24"/>
      <c r="D1045" s="24"/>
    </row>
    <row r="1046">
      <c r="A1046" s="24"/>
      <c r="C1046" s="24"/>
      <c r="D1046" s="24"/>
    </row>
    <row r="1047">
      <c r="A1047" s="24"/>
      <c r="C1047" s="24"/>
      <c r="D1047" s="24"/>
    </row>
    <row r="1048">
      <c r="A1048" s="24"/>
      <c r="C1048" s="24"/>
      <c r="D1048" s="24"/>
    </row>
    <row r="1049">
      <c r="A1049" s="24"/>
      <c r="C1049" s="24"/>
      <c r="D1049" s="24"/>
    </row>
    <row r="1050">
      <c r="A1050" s="24"/>
      <c r="C1050" s="24"/>
      <c r="D1050" s="24"/>
    </row>
    <row r="1051">
      <c r="A1051" s="24"/>
      <c r="C1051" s="24"/>
      <c r="D1051" s="24"/>
    </row>
    <row r="1052">
      <c r="A1052" s="24"/>
      <c r="C1052" s="24"/>
      <c r="D1052" s="24"/>
    </row>
    <row r="1053">
      <c r="A1053" s="24"/>
      <c r="C1053" s="24"/>
      <c r="D1053" s="24"/>
    </row>
    <row r="1054">
      <c r="A1054" s="24"/>
      <c r="C1054" s="24"/>
      <c r="D1054" s="24"/>
    </row>
    <row r="1055">
      <c r="A1055" s="24"/>
      <c r="C1055" s="24"/>
      <c r="D1055" s="24"/>
    </row>
    <row r="1056">
      <c r="A1056" s="24"/>
      <c r="C1056" s="24"/>
      <c r="D1056" s="24"/>
    </row>
    <row r="1057">
      <c r="A1057" s="24"/>
      <c r="C1057" s="24"/>
      <c r="D1057" s="24"/>
    </row>
    <row r="1058">
      <c r="A1058" s="24"/>
      <c r="C1058" s="24"/>
      <c r="D1058" s="24"/>
    </row>
    <row r="1059">
      <c r="A1059" s="24"/>
      <c r="C1059" s="24"/>
      <c r="D1059" s="24"/>
    </row>
    <row r="1060">
      <c r="A1060" s="24"/>
      <c r="C1060" s="24"/>
      <c r="D1060" s="24"/>
    </row>
    <row r="1061">
      <c r="A1061" s="24"/>
      <c r="C1061" s="24"/>
      <c r="D1061" s="24"/>
    </row>
    <row r="1062">
      <c r="A1062" s="24"/>
      <c r="C1062" s="24"/>
      <c r="D1062" s="24"/>
    </row>
    <row r="1063">
      <c r="A1063" s="24"/>
      <c r="C1063" s="24"/>
      <c r="D1063" s="24"/>
    </row>
    <row r="1064">
      <c r="A1064" s="24"/>
      <c r="C1064" s="24"/>
      <c r="D1064" s="24"/>
    </row>
    <row r="1065">
      <c r="A1065" s="24"/>
      <c r="C1065" s="24"/>
      <c r="D1065" s="24"/>
    </row>
    <row r="1066">
      <c r="A1066" s="24"/>
      <c r="C1066" s="24"/>
      <c r="D1066" s="24"/>
    </row>
    <row r="1067">
      <c r="A1067" s="24"/>
      <c r="C1067" s="24"/>
      <c r="D1067" s="24"/>
    </row>
    <row r="1068">
      <c r="A1068" s="24"/>
      <c r="C1068" s="24"/>
      <c r="D1068" s="24"/>
    </row>
    <row r="1069">
      <c r="A1069" s="24"/>
      <c r="C1069" s="24"/>
      <c r="D1069" s="24"/>
    </row>
    <row r="1070">
      <c r="A1070" s="24"/>
      <c r="C1070" s="24"/>
      <c r="D1070" s="24"/>
    </row>
    <row r="1071">
      <c r="A1071" s="24"/>
      <c r="C1071" s="24"/>
      <c r="D1071" s="24"/>
    </row>
    <row r="1072">
      <c r="A1072" s="24"/>
      <c r="C1072" s="24"/>
      <c r="D1072" s="24"/>
    </row>
    <row r="1073">
      <c r="A1073" s="24"/>
      <c r="C1073" s="24"/>
      <c r="D1073" s="24"/>
    </row>
    <row r="1074">
      <c r="A1074" s="24"/>
      <c r="C1074" s="24"/>
      <c r="D1074" s="24"/>
    </row>
    <row r="1075">
      <c r="A1075" s="24"/>
      <c r="C1075" s="24"/>
      <c r="D1075" s="24"/>
    </row>
    <row r="1076">
      <c r="A1076" s="24"/>
      <c r="C1076" s="24"/>
      <c r="D1076" s="24"/>
    </row>
    <row r="1077">
      <c r="A1077" s="24"/>
      <c r="C1077" s="24"/>
      <c r="D1077" s="24"/>
    </row>
    <row r="1078">
      <c r="A1078" s="24"/>
      <c r="C1078" s="24"/>
      <c r="D1078" s="24"/>
    </row>
    <row r="1079">
      <c r="A1079" s="24"/>
      <c r="C1079" s="24"/>
      <c r="D1079" s="24"/>
    </row>
    <row r="1080">
      <c r="A1080" s="24"/>
      <c r="C1080" s="24"/>
      <c r="D1080" s="24"/>
    </row>
    <row r="1081">
      <c r="A1081" s="24"/>
      <c r="C1081" s="24"/>
      <c r="D1081" s="24"/>
    </row>
    <row r="1082">
      <c r="A1082" s="24"/>
      <c r="C1082" s="24"/>
      <c r="D1082" s="24"/>
    </row>
    <row r="1083">
      <c r="A1083" s="24"/>
      <c r="C1083" s="24"/>
      <c r="D1083" s="24"/>
    </row>
    <row r="1084">
      <c r="A1084" s="24"/>
      <c r="C1084" s="24"/>
      <c r="D1084" s="24"/>
    </row>
    <row r="1085">
      <c r="A1085" s="24"/>
      <c r="C1085" s="24"/>
      <c r="D1085" s="24"/>
    </row>
    <row r="1086">
      <c r="A1086" s="24"/>
      <c r="C1086" s="24"/>
      <c r="D1086" s="24"/>
    </row>
    <row r="1087">
      <c r="A1087" s="24"/>
      <c r="C1087" s="24"/>
      <c r="D1087" s="24"/>
    </row>
    <row r="1088">
      <c r="A1088" s="24"/>
      <c r="C1088" s="24"/>
      <c r="D1088" s="24"/>
    </row>
    <row r="1089">
      <c r="A1089" s="24"/>
      <c r="C1089" s="24"/>
      <c r="D1089" s="24"/>
    </row>
    <row r="1090">
      <c r="A1090" s="24"/>
      <c r="C1090" s="24"/>
      <c r="D1090" s="24"/>
    </row>
    <row r="1091">
      <c r="A1091" s="24"/>
      <c r="C1091" s="24"/>
      <c r="D1091" s="24"/>
    </row>
    <row r="1092">
      <c r="A1092" s="24"/>
      <c r="C1092" s="24"/>
      <c r="D1092" s="24"/>
    </row>
    <row r="1093">
      <c r="A1093" s="24"/>
      <c r="C1093" s="24"/>
      <c r="D1093" s="24"/>
    </row>
    <row r="1094">
      <c r="A1094" s="24"/>
      <c r="C1094" s="24"/>
      <c r="D1094" s="24"/>
    </row>
    <row r="1095">
      <c r="A1095" s="24"/>
      <c r="C1095" s="24"/>
      <c r="D1095" s="24"/>
    </row>
    <row r="1096">
      <c r="A1096" s="24"/>
      <c r="C1096" s="24"/>
      <c r="D1096" s="24"/>
    </row>
    <row r="1097">
      <c r="A1097" s="24"/>
      <c r="B1097" s="24"/>
      <c r="C1097" s="24"/>
      <c r="D1097" s="24"/>
    </row>
    <row r="1098">
      <c r="A1098" s="24"/>
      <c r="B1098" s="24"/>
      <c r="C1098" s="24"/>
      <c r="D1098" s="24"/>
    </row>
    <row r="1099">
      <c r="A1099" s="24"/>
      <c r="B1099" s="24"/>
      <c r="C1099" s="24"/>
      <c r="D1099" s="24"/>
    </row>
    <row r="1100">
      <c r="A1100" s="24"/>
      <c r="B1100" s="24"/>
      <c r="C1100" s="24"/>
      <c r="D1100" s="24"/>
    </row>
    <row r="1101">
      <c r="A1101" s="24"/>
      <c r="B1101" s="24"/>
      <c r="C1101" s="24"/>
      <c r="D1101" s="24"/>
    </row>
    <row r="1102">
      <c r="A1102" s="24"/>
      <c r="B1102" s="24"/>
      <c r="C1102" s="24"/>
      <c r="D1102" s="24"/>
    </row>
    <row r="1103">
      <c r="A1103" s="24"/>
      <c r="B1103" s="24"/>
      <c r="C1103" s="24"/>
      <c r="D1103" s="24"/>
    </row>
    <row r="1104">
      <c r="A1104" s="24"/>
      <c r="B1104" s="24"/>
      <c r="C1104" s="24"/>
      <c r="D1104" s="24"/>
    </row>
    <row r="1105">
      <c r="A1105" s="24"/>
      <c r="B1105" s="24"/>
      <c r="C1105" s="24"/>
      <c r="D1105" s="24"/>
    </row>
    <row r="1106">
      <c r="A1106" s="24"/>
      <c r="B1106" s="24"/>
      <c r="C1106" s="24"/>
      <c r="D1106" s="24"/>
    </row>
    <row r="1107">
      <c r="A1107" s="24"/>
      <c r="B1107" s="24"/>
      <c r="C1107" s="24"/>
      <c r="D1107" s="24"/>
    </row>
    <row r="1108">
      <c r="A1108" s="24"/>
      <c r="B1108" s="24"/>
      <c r="C1108" s="24"/>
      <c r="D1108" s="24"/>
    </row>
    <row r="1109">
      <c r="A1109" s="24"/>
      <c r="B1109" s="24"/>
      <c r="C1109" s="24"/>
      <c r="D1109" s="24"/>
    </row>
    <row r="1110">
      <c r="A1110" s="24"/>
      <c r="B1110" s="24"/>
      <c r="C1110" s="24"/>
      <c r="D1110" s="24"/>
    </row>
    <row r="1111">
      <c r="A1111" s="24"/>
      <c r="B1111" s="24"/>
      <c r="C1111" s="24"/>
      <c r="D1111" s="24"/>
    </row>
    <row r="1112">
      <c r="A1112" s="24"/>
      <c r="B1112" s="24"/>
      <c r="C1112" s="24"/>
      <c r="D1112" s="24"/>
    </row>
    <row r="1113">
      <c r="A1113" s="24"/>
      <c r="B1113" s="24"/>
      <c r="C1113" s="24"/>
      <c r="D1113" s="24"/>
    </row>
    <row r="1114">
      <c r="A1114" s="24"/>
      <c r="B1114" s="24"/>
      <c r="C1114" s="24"/>
      <c r="D1114" s="24"/>
    </row>
    <row r="1115">
      <c r="A1115" s="24"/>
      <c r="B1115" s="24"/>
      <c r="C1115" s="24"/>
      <c r="D1115" s="24"/>
    </row>
    <row r="1116">
      <c r="A1116" s="24"/>
      <c r="B1116" s="24"/>
      <c r="C1116" s="24"/>
      <c r="D1116" s="24"/>
    </row>
    <row r="1117">
      <c r="A1117" s="24"/>
      <c r="B1117" s="24"/>
      <c r="C1117" s="24"/>
      <c r="D1117" s="24"/>
    </row>
    <row r="1118">
      <c r="A1118" s="24"/>
      <c r="B1118" s="24"/>
      <c r="C1118" s="24"/>
      <c r="D1118" s="24"/>
    </row>
    <row r="1119">
      <c r="A1119" s="24"/>
      <c r="B1119" s="24"/>
      <c r="C1119" s="24"/>
      <c r="D1119" s="24"/>
    </row>
    <row r="1120">
      <c r="A1120" s="24"/>
      <c r="B1120" s="24"/>
      <c r="C1120" s="24"/>
      <c r="D1120" s="24"/>
    </row>
    <row r="1121">
      <c r="A1121" s="24"/>
      <c r="B1121" s="24"/>
      <c r="C1121" s="24"/>
      <c r="D1121" s="24"/>
    </row>
    <row r="1122">
      <c r="A1122" s="24"/>
      <c r="B1122" s="24"/>
      <c r="C1122" s="24"/>
      <c r="D1122" s="24"/>
    </row>
    <row r="1123">
      <c r="A1123" s="24"/>
      <c r="B1123" s="24"/>
      <c r="C1123" s="24"/>
      <c r="D1123" s="24"/>
    </row>
    <row r="1124">
      <c r="A1124" s="24"/>
      <c r="B1124" s="24"/>
      <c r="C1124" s="24"/>
      <c r="D1124" s="24"/>
    </row>
    <row r="1125">
      <c r="A1125" s="24"/>
      <c r="B1125" s="24"/>
      <c r="C1125" s="24"/>
      <c r="D1125" s="24"/>
    </row>
    <row r="1126">
      <c r="A1126" s="24"/>
      <c r="B1126" s="24"/>
      <c r="C1126" s="24"/>
      <c r="D1126" s="24"/>
    </row>
    <row r="1127">
      <c r="A1127" s="24"/>
      <c r="B1127" s="24"/>
      <c r="C1127" s="24"/>
      <c r="D1127" s="24"/>
    </row>
    <row r="1128">
      <c r="A1128" s="24"/>
      <c r="B1128" s="24"/>
      <c r="C1128" s="24"/>
      <c r="D1128" s="24"/>
    </row>
    <row r="1129">
      <c r="A1129" s="24"/>
      <c r="B1129" s="24"/>
      <c r="C1129" s="24"/>
      <c r="D1129" s="24"/>
    </row>
    <row r="1130">
      <c r="A1130" s="24"/>
      <c r="B1130" s="24"/>
      <c r="C1130" s="24"/>
      <c r="D1130" s="24"/>
    </row>
    <row r="1131">
      <c r="A1131" s="24"/>
      <c r="B1131" s="24"/>
      <c r="C1131" s="24"/>
      <c r="D1131" s="24"/>
    </row>
  </sheetData>
  <mergeCells count="2">
    <mergeCell ref="K15:M15"/>
    <mergeCell ref="L34:M34"/>
  </mergeCells>
  <drawing r:id="rId1"/>
</worksheet>
</file>